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nager\Desktop\МАХИНЯ\ЗАКАЗЫ\ПОИСК\"/>
    </mc:Choice>
  </mc:AlternateContent>
  <bookViews>
    <workbookView xWindow="0" yWindow="0" windowWidth="28800" windowHeight="11430" tabRatio="916"/>
  </bookViews>
  <sheets>
    <sheet name="заказ-форма" sheetId="4" r:id="rId1"/>
    <sheet name="луковичные упак-ка" sheetId="12" r:id="rId2"/>
    <sheet name="лилии упак-ка" sheetId="17" r:id="rId3"/>
    <sheet name="многолетники упак-ка" sheetId="18" r:id="rId4"/>
    <sheet name="боксы " sheetId="6" r:id="rId5"/>
    <sheet name="луковицы ОКС" sheetId="10" state="hidden" r:id="rId6"/>
  </sheets>
  <definedNames>
    <definedName name="_Regression_Int" localSheetId="0" hidden="1">1</definedName>
    <definedName name="_xlnm._FilterDatabase" localSheetId="4" hidden="1">'боксы '!$C$31:$O$562</definedName>
    <definedName name="_xlnm._FilterDatabase" localSheetId="2" hidden="1">'лилии упак-ка'!$C$30:$Q$929</definedName>
    <definedName name="_xlnm._FilterDatabase" localSheetId="5" hidden="1">'луковицы ОКС'!$C$34:$K$487</definedName>
    <definedName name="_xlnm._FilterDatabase" localSheetId="1" hidden="1">'луковичные упак-ка'!$B$30:$R$705</definedName>
    <definedName name="_xlnm._FilterDatabase" localSheetId="3" hidden="1">'многолетники упак-ка'!$C$30:$Q$1364</definedName>
    <definedName name="Afdrukbereik_MI" localSheetId="0">#REF!</definedName>
    <definedName name="_xlnm.Print_Area" localSheetId="4">'боксы '!$A$1:$L$562</definedName>
    <definedName name="_xlnm.Print_Area" localSheetId="0">'заказ-форма'!$A$1:$R$56</definedName>
    <definedName name="_xlnm.Print_Area" localSheetId="2">'лилии упак-ка'!$A$1:$N$831</definedName>
    <definedName name="_xlnm.Print_Area" localSheetId="5">'луковицы ОКС'!$A$1:$I$488</definedName>
    <definedName name="_xlnm.Print_Area" localSheetId="1">'луковичные упак-ка'!$A$1:$N$705</definedName>
    <definedName name="_xlnm.Print_Area" localSheetId="3">'многолетники упак-ка'!$A$1:$N$637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5" i="6" l="1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1" i="6"/>
  <c r="H72" i="6"/>
  <c r="H73" i="6"/>
  <c r="H74" i="6"/>
  <c r="H75" i="6"/>
  <c r="H76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1" i="6"/>
  <c r="H182" i="6"/>
  <c r="H184" i="6"/>
  <c r="H186" i="6"/>
  <c r="H187" i="6"/>
  <c r="H188" i="6"/>
  <c r="H189" i="6"/>
  <c r="H190" i="6"/>
  <c r="H191" i="6"/>
  <c r="H192" i="6"/>
  <c r="H193" i="6"/>
  <c r="H194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8" i="6"/>
  <c r="H259" i="6"/>
  <c r="H260" i="6"/>
  <c r="H261" i="6"/>
  <c r="H262" i="6"/>
  <c r="H263" i="6"/>
  <c r="H264" i="6"/>
  <c r="H265" i="6"/>
  <c r="H266" i="6"/>
  <c r="H267" i="6"/>
  <c r="H269" i="6"/>
  <c r="H270" i="6"/>
  <c r="H271" i="6"/>
  <c r="H272" i="6"/>
  <c r="H273" i="6"/>
  <c r="H274" i="6"/>
  <c r="H275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9" i="6"/>
  <c r="H310" i="6"/>
  <c r="H311" i="6"/>
  <c r="H312" i="6"/>
  <c r="H313" i="6"/>
  <c r="H314" i="6"/>
  <c r="H315" i="6"/>
  <c r="H316" i="6"/>
  <c r="H317" i="6"/>
  <c r="H318" i="6"/>
  <c r="H320" i="6"/>
  <c r="H321" i="6"/>
  <c r="H322" i="6"/>
  <c r="H323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1" i="6"/>
  <c r="H472" i="6"/>
  <c r="H473" i="6"/>
  <c r="H474" i="6"/>
  <c r="H475" i="6"/>
  <c r="H476" i="6"/>
  <c r="H478" i="6"/>
  <c r="H479" i="6"/>
  <c r="H480" i="6"/>
  <c r="H481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7" i="6"/>
  <c r="H558" i="6"/>
  <c r="H559" i="6"/>
  <c r="H560" i="6"/>
  <c r="H561" i="6"/>
  <c r="H34" i="6"/>
  <c r="K635" i="18" l="1"/>
  <c r="K634" i="18"/>
  <c r="K633" i="18"/>
  <c r="K632" i="18"/>
  <c r="K631" i="18"/>
  <c r="K630" i="18"/>
  <c r="K629" i="18"/>
  <c r="K628" i="18"/>
  <c r="K627" i="18"/>
  <c r="K626" i="18"/>
  <c r="K625" i="18"/>
  <c r="K623" i="18"/>
  <c r="K622" i="18"/>
  <c r="K621" i="18"/>
  <c r="K620" i="18"/>
  <c r="K619" i="18"/>
  <c r="K617" i="18"/>
  <c r="K616" i="18"/>
  <c r="K615" i="18"/>
  <c r="K614" i="18"/>
  <c r="K613" i="18"/>
  <c r="K612" i="18"/>
  <c r="K611" i="18"/>
  <c r="K610" i="18"/>
  <c r="K609" i="18"/>
  <c r="K608" i="18"/>
  <c r="K607" i="18"/>
  <c r="K606" i="18"/>
  <c r="K605" i="18"/>
  <c r="K604" i="18"/>
  <c r="K603" i="18"/>
  <c r="K602" i="18"/>
  <c r="K601" i="18"/>
  <c r="K600" i="18"/>
  <c r="K599" i="18"/>
  <c r="K598" i="18"/>
  <c r="K597" i="18"/>
  <c r="K596" i="18"/>
  <c r="K595" i="18"/>
  <c r="K594" i="18"/>
  <c r="K593" i="18"/>
  <c r="K592" i="18"/>
  <c r="K591" i="18"/>
  <c r="K590" i="18"/>
  <c r="K589" i="18"/>
  <c r="K588" i="18"/>
  <c r="K587" i="18"/>
  <c r="K586" i="18"/>
  <c r="K585" i="18"/>
  <c r="K584" i="18"/>
  <c r="K583" i="18"/>
  <c r="K582" i="18"/>
  <c r="K581" i="18"/>
  <c r="K580" i="18"/>
  <c r="K579" i="18"/>
  <c r="K578" i="18"/>
  <c r="K577" i="18"/>
  <c r="K576" i="18"/>
  <c r="K575" i="18"/>
  <c r="K574" i="18"/>
  <c r="K573" i="18"/>
  <c r="K572" i="18"/>
  <c r="K571" i="18"/>
  <c r="K570" i="18"/>
  <c r="K569" i="18"/>
  <c r="K568" i="18"/>
  <c r="K567" i="18"/>
  <c r="K566" i="18"/>
  <c r="K565" i="18"/>
  <c r="K564" i="18"/>
  <c r="K563" i="18"/>
  <c r="K562" i="18"/>
  <c r="K561" i="18"/>
  <c r="K560" i="18"/>
  <c r="K559" i="18"/>
  <c r="K558" i="18"/>
  <c r="K557" i="18"/>
  <c r="K556" i="18"/>
  <c r="K555" i="18"/>
  <c r="K554" i="18"/>
  <c r="K553" i="18"/>
  <c r="K552" i="18"/>
  <c r="K551" i="18"/>
  <c r="K550" i="18"/>
  <c r="K549" i="18"/>
  <c r="K548" i="18"/>
  <c r="K547" i="18"/>
  <c r="K546" i="18"/>
  <c r="K545" i="18"/>
  <c r="K544" i="18"/>
  <c r="K542" i="18"/>
  <c r="K541" i="18"/>
  <c r="K540" i="18"/>
  <c r="K539" i="18"/>
  <c r="K537" i="18"/>
  <c r="K536" i="18"/>
  <c r="K535" i="18"/>
  <c r="K534" i="18"/>
  <c r="K533" i="18"/>
  <c r="K532" i="18"/>
  <c r="K531" i="18"/>
  <c r="K530" i="18"/>
  <c r="K529" i="18"/>
  <c r="K528" i="18"/>
  <c r="K527" i="18"/>
  <c r="K526" i="18"/>
  <c r="K525" i="18"/>
  <c r="K524" i="18"/>
  <c r="K523" i="18"/>
  <c r="K522" i="18"/>
  <c r="K521" i="18"/>
  <c r="K520" i="18"/>
  <c r="K519" i="18"/>
  <c r="K518" i="18"/>
  <c r="K517" i="18"/>
  <c r="K516" i="18"/>
  <c r="K515" i="18"/>
  <c r="K514" i="18"/>
  <c r="K513" i="18"/>
  <c r="K512" i="18"/>
  <c r="K511" i="18"/>
  <c r="K510" i="18"/>
  <c r="K509" i="18"/>
  <c r="K508" i="18"/>
  <c r="K507" i="18"/>
  <c r="K506" i="18"/>
  <c r="K505" i="18"/>
  <c r="K504" i="18"/>
  <c r="K503" i="18"/>
  <c r="K502" i="18"/>
  <c r="K501" i="18"/>
  <c r="K500" i="18"/>
  <c r="K499" i="18"/>
  <c r="K498" i="18"/>
  <c r="K497" i="18"/>
  <c r="K496" i="18"/>
  <c r="K495" i="18"/>
  <c r="K494" i="18"/>
  <c r="K493" i="18"/>
  <c r="K492" i="18"/>
  <c r="K491" i="18"/>
  <c r="K490" i="18"/>
  <c r="K489" i="18"/>
  <c r="K488" i="18"/>
  <c r="K487" i="18"/>
  <c r="K486" i="18"/>
  <c r="K485" i="18"/>
  <c r="K484" i="18"/>
  <c r="K483" i="18"/>
  <c r="K482" i="18"/>
  <c r="K481" i="18"/>
  <c r="K480" i="18"/>
  <c r="K479" i="18"/>
  <c r="K478" i="18"/>
  <c r="K477" i="18"/>
  <c r="K476" i="18"/>
  <c r="K475" i="18"/>
  <c r="K474" i="18"/>
  <c r="K473" i="18"/>
  <c r="K472" i="18"/>
  <c r="K471" i="18"/>
  <c r="K470" i="18"/>
  <c r="K469" i="18"/>
  <c r="K468" i="18"/>
  <c r="K467" i="18"/>
  <c r="K466" i="18"/>
  <c r="K465" i="18"/>
  <c r="K464" i="18"/>
  <c r="K463" i="18"/>
  <c r="K462" i="18"/>
  <c r="K461" i="18"/>
  <c r="K460" i="18"/>
  <c r="K459" i="18"/>
  <c r="K458" i="18"/>
  <c r="K457" i="18"/>
  <c r="K456" i="18"/>
  <c r="K455" i="18"/>
  <c r="K454" i="18"/>
  <c r="K453" i="18"/>
  <c r="K452" i="18"/>
  <c r="K451" i="18"/>
  <c r="K450" i="18"/>
  <c r="K449" i="18"/>
  <c r="K448" i="18"/>
  <c r="K447" i="18"/>
  <c r="K446" i="18"/>
  <c r="K445" i="18"/>
  <c r="K444" i="18"/>
  <c r="K443" i="18"/>
  <c r="K442" i="18"/>
  <c r="K441" i="18"/>
  <c r="K440" i="18"/>
  <c r="K439" i="18"/>
  <c r="K438" i="18"/>
  <c r="K437" i="18"/>
  <c r="K436" i="18"/>
  <c r="K435" i="18"/>
  <c r="K434" i="18"/>
  <c r="K433" i="18"/>
  <c r="K432" i="18"/>
  <c r="K431" i="18"/>
  <c r="K430" i="18"/>
  <c r="K429" i="18"/>
  <c r="K428" i="18"/>
  <c r="K427" i="18"/>
  <c r="K425" i="18"/>
  <c r="K424" i="18"/>
  <c r="K423" i="18"/>
  <c r="K421" i="18"/>
  <c r="K419" i="18"/>
  <c r="K418" i="18"/>
  <c r="K416" i="18"/>
  <c r="K415" i="18"/>
  <c r="K414" i="18"/>
  <c r="K412" i="18"/>
  <c r="K411" i="18"/>
  <c r="K410" i="18"/>
  <c r="K409" i="18"/>
  <c r="K408" i="18"/>
  <c r="K407" i="18"/>
  <c r="K406" i="18"/>
  <c r="K405" i="18"/>
  <c r="K404" i="18"/>
  <c r="K403" i="18"/>
  <c r="K402" i="18"/>
  <c r="K401" i="18"/>
  <c r="K400" i="18"/>
  <c r="K399" i="18"/>
  <c r="K398" i="18"/>
  <c r="K397" i="18"/>
  <c r="K396" i="18"/>
  <c r="K395" i="18"/>
  <c r="K394" i="18"/>
  <c r="K393" i="18"/>
  <c r="K392" i="18"/>
  <c r="K391" i="18"/>
  <c r="K390" i="18"/>
  <c r="K389" i="18"/>
  <c r="K387" i="18"/>
  <c r="K385" i="18"/>
  <c r="K383" i="18"/>
  <c r="K381" i="18"/>
  <c r="K379" i="18"/>
  <c r="K378" i="18"/>
  <c r="K376" i="18"/>
  <c r="K374" i="18"/>
  <c r="K372" i="18"/>
  <c r="K371" i="18"/>
  <c r="K369" i="18"/>
  <c r="K368" i="18"/>
  <c r="K366" i="18"/>
  <c r="K365" i="18"/>
  <c r="K363" i="18"/>
  <c r="K362" i="18"/>
  <c r="K361" i="18"/>
  <c r="K360" i="18"/>
  <c r="K359" i="18"/>
  <c r="K358" i="18"/>
  <c r="K357" i="18"/>
  <c r="K356" i="18"/>
  <c r="K355" i="18"/>
  <c r="K354" i="18"/>
  <c r="K353" i="18"/>
  <c r="K352" i="18"/>
  <c r="K351" i="18"/>
  <c r="K350" i="18"/>
  <c r="K349" i="18"/>
  <c r="K348" i="18"/>
  <c r="K347" i="18"/>
  <c r="K346" i="18"/>
  <c r="K345" i="18"/>
  <c r="K344" i="18"/>
  <c r="K343" i="18"/>
  <c r="K342" i="18"/>
  <c r="K341" i="18"/>
  <c r="K340" i="18"/>
  <c r="K339" i="18"/>
  <c r="K338" i="18"/>
  <c r="K337" i="18"/>
  <c r="K336" i="18"/>
  <c r="K335" i="18"/>
  <c r="K334" i="18"/>
  <c r="K333" i="18"/>
  <c r="K332" i="18"/>
  <c r="K331" i="18"/>
  <c r="K330" i="18"/>
  <c r="K329" i="18"/>
  <c r="K328" i="18"/>
  <c r="K327" i="18"/>
  <c r="K326" i="18"/>
  <c r="K325" i="18"/>
  <c r="K324" i="18"/>
  <c r="K323" i="18"/>
  <c r="K322" i="18"/>
  <c r="K321" i="18"/>
  <c r="K320" i="18"/>
  <c r="K319" i="18"/>
  <c r="K318" i="18"/>
  <c r="K317" i="18"/>
  <c r="K316" i="18"/>
  <c r="K315" i="18"/>
  <c r="K314" i="18"/>
  <c r="K313" i="18"/>
  <c r="K312" i="18"/>
  <c r="K311" i="18"/>
  <c r="K310" i="18"/>
  <c r="K309" i="18"/>
  <c r="K308" i="18"/>
  <c r="K307" i="18"/>
  <c r="K306" i="18"/>
  <c r="K305" i="18"/>
  <c r="K304" i="18"/>
  <c r="K303" i="18"/>
  <c r="K302" i="18"/>
  <c r="K301" i="18"/>
  <c r="K300" i="18"/>
  <c r="K299" i="18"/>
  <c r="K298" i="18"/>
  <c r="K297" i="18"/>
  <c r="K296" i="18"/>
  <c r="K295" i="18"/>
  <c r="K294" i="18"/>
  <c r="K293" i="18"/>
  <c r="K292" i="18"/>
  <c r="K291" i="18"/>
  <c r="K290" i="18"/>
  <c r="K289" i="18"/>
  <c r="K288" i="18"/>
  <c r="K287" i="18"/>
  <c r="K286" i="18"/>
  <c r="K285" i="18"/>
  <c r="K284" i="18"/>
  <c r="K283" i="18"/>
  <c r="K282" i="18"/>
  <c r="K281" i="18"/>
  <c r="K280" i="18"/>
  <c r="K279" i="18"/>
  <c r="K278" i="18"/>
  <c r="K277" i="18"/>
  <c r="K276" i="18"/>
  <c r="K275" i="18"/>
  <c r="K274" i="18"/>
  <c r="K273" i="18"/>
  <c r="K272" i="18"/>
  <c r="K271" i="18"/>
  <c r="K270" i="18"/>
  <c r="K269" i="18"/>
  <c r="K268" i="18"/>
  <c r="K267" i="18"/>
  <c r="K266" i="18"/>
  <c r="K265" i="18"/>
  <c r="K264" i="18"/>
  <c r="K263" i="18"/>
  <c r="K262" i="18"/>
  <c r="K261" i="18"/>
  <c r="K260" i="18"/>
  <c r="K259" i="18"/>
  <c r="K258" i="18"/>
  <c r="K257" i="18"/>
  <c r="K256" i="18"/>
  <c r="K255" i="18"/>
  <c r="K254" i="18"/>
  <c r="K253" i="18"/>
  <c r="K252" i="18"/>
  <c r="K251" i="18"/>
  <c r="K250" i="18"/>
  <c r="K249" i="18"/>
  <c r="K248" i="18"/>
  <c r="K247" i="18"/>
  <c r="K246" i="18"/>
  <c r="K245" i="18"/>
  <c r="K244" i="18"/>
  <c r="K243" i="18"/>
  <c r="K241" i="18"/>
  <c r="K239" i="18"/>
  <c r="K237" i="18"/>
  <c r="K236" i="18"/>
  <c r="K234" i="18"/>
  <c r="K233" i="18"/>
  <c r="K231" i="18"/>
  <c r="K230" i="18"/>
  <c r="K229" i="18"/>
  <c r="K227" i="18"/>
  <c r="K226" i="18"/>
  <c r="K225" i="18"/>
  <c r="K224" i="18"/>
  <c r="K223" i="18"/>
  <c r="K222" i="18"/>
  <c r="K221" i="18"/>
  <c r="K220" i="18"/>
  <c r="K219" i="18"/>
  <c r="K217" i="18"/>
  <c r="K216" i="18"/>
  <c r="K215" i="18"/>
  <c r="K214" i="18"/>
  <c r="K213" i="18"/>
  <c r="K212" i="18"/>
  <c r="K211" i="18"/>
  <c r="K210" i="18"/>
  <c r="K209" i="18"/>
  <c r="K208" i="18"/>
  <c r="K207" i="18"/>
  <c r="K206" i="18"/>
  <c r="K205" i="18"/>
  <c r="K204" i="18"/>
  <c r="K203" i="18"/>
  <c r="K202" i="18"/>
  <c r="K201" i="18"/>
  <c r="K200" i="18"/>
  <c r="K199" i="18"/>
  <c r="K198" i="18"/>
  <c r="K197" i="18"/>
  <c r="K196" i="18"/>
  <c r="K195" i="18"/>
  <c r="K194" i="18"/>
  <c r="K193" i="18"/>
  <c r="K192" i="18"/>
  <c r="K191" i="18"/>
  <c r="K190" i="18"/>
  <c r="K189" i="18"/>
  <c r="K188" i="18"/>
  <c r="K186" i="18"/>
  <c r="K185" i="18"/>
  <c r="K184" i="18"/>
  <c r="K182" i="18"/>
  <c r="K181" i="18"/>
  <c r="K180" i="18"/>
  <c r="K179" i="18"/>
  <c r="K178" i="18"/>
  <c r="K177" i="18"/>
  <c r="K176" i="18"/>
  <c r="K175" i="18"/>
  <c r="K174" i="18"/>
  <c r="K173" i="18"/>
  <c r="K172" i="18"/>
  <c r="K171" i="18"/>
  <c r="K170" i="18"/>
  <c r="K169" i="18"/>
  <c r="K168" i="18"/>
  <c r="K167" i="18"/>
  <c r="K166" i="18"/>
  <c r="K165" i="18"/>
  <c r="K164" i="18"/>
  <c r="K163" i="18"/>
  <c r="K162" i="18"/>
  <c r="K161" i="18"/>
  <c r="K160" i="18"/>
  <c r="K158" i="18"/>
  <c r="K157" i="18"/>
  <c r="K156" i="18"/>
  <c r="K155" i="18"/>
  <c r="K154" i="18"/>
  <c r="K153" i="18"/>
  <c r="K151" i="18"/>
  <c r="K150" i="18"/>
  <c r="K149" i="18"/>
  <c r="K147" i="18"/>
  <c r="K145" i="18"/>
  <c r="K144" i="18"/>
  <c r="K142" i="18"/>
  <c r="K141" i="18"/>
  <c r="K140" i="18"/>
  <c r="K139" i="18"/>
  <c r="K138" i="18"/>
  <c r="K137" i="18"/>
  <c r="K136" i="18"/>
  <c r="K135" i="18"/>
  <c r="K133" i="18"/>
  <c r="K131" i="18"/>
  <c r="K129" i="18"/>
  <c r="K127" i="18"/>
  <c r="K125" i="18"/>
  <c r="K124" i="18"/>
  <c r="K123" i="18"/>
  <c r="K122" i="18"/>
  <c r="K121" i="18"/>
  <c r="K120" i="18"/>
  <c r="K119" i="18"/>
  <c r="K118" i="18"/>
  <c r="K117" i="18"/>
  <c r="K116" i="18"/>
  <c r="K115" i="18"/>
  <c r="K114" i="18"/>
  <c r="K113" i="18"/>
  <c r="K112" i="18"/>
  <c r="K111" i="18"/>
  <c r="K109" i="18"/>
  <c r="K108" i="18"/>
  <c r="K107" i="18"/>
  <c r="K106" i="18"/>
  <c r="K104" i="18"/>
  <c r="K103" i="18"/>
  <c r="K102" i="18"/>
  <c r="K100" i="18"/>
  <c r="K99" i="18"/>
  <c r="K98" i="18"/>
  <c r="K97" i="18"/>
  <c r="K96" i="18"/>
  <c r="K95" i="18"/>
  <c r="K94" i="18"/>
  <c r="K93" i="18"/>
  <c r="K92" i="18"/>
  <c r="K91" i="18"/>
  <c r="K90" i="18"/>
  <c r="K89" i="18"/>
  <c r="K88" i="18"/>
  <c r="K87" i="18"/>
  <c r="K86" i="18"/>
  <c r="K85" i="18"/>
  <c r="K84" i="18"/>
  <c r="K82" i="18"/>
  <c r="K81" i="18"/>
  <c r="K80" i="18"/>
  <c r="K79" i="18"/>
  <c r="K78" i="18"/>
  <c r="K77" i="18"/>
  <c r="K76" i="18"/>
  <c r="K75" i="18"/>
  <c r="K74" i="18"/>
  <c r="K73" i="18"/>
  <c r="K71" i="18"/>
  <c r="K70" i="18"/>
  <c r="K69" i="18"/>
  <c r="K68" i="18"/>
  <c r="K67" i="18"/>
  <c r="K66" i="18"/>
  <c r="K65" i="18"/>
  <c r="K64" i="18"/>
  <c r="K63" i="18"/>
  <c r="K62" i="18"/>
  <c r="K61" i="18"/>
  <c r="K60" i="18"/>
  <c r="K59" i="18"/>
  <c r="K58" i="18"/>
  <c r="K57" i="18"/>
  <c r="K56" i="18"/>
  <c r="K55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39" i="18"/>
  <c r="K37" i="18"/>
  <c r="K36" i="18"/>
  <c r="K35" i="18"/>
  <c r="K34" i="18"/>
  <c r="K33" i="18"/>
  <c r="K32" i="18"/>
  <c r="K36" i="17"/>
  <c r="K37" i="17"/>
  <c r="K38" i="17"/>
  <c r="K39" i="17"/>
  <c r="K40" i="17"/>
  <c r="K41" i="17"/>
  <c r="K42" i="17"/>
  <c r="K44" i="17"/>
  <c r="K45" i="17"/>
  <c r="K46" i="17"/>
  <c r="K47" i="17"/>
  <c r="K48" i="17"/>
  <c r="K49" i="17"/>
  <c r="K50" i="17"/>
  <c r="K52" i="17"/>
  <c r="K53" i="17"/>
  <c r="K54" i="17"/>
  <c r="K55" i="17"/>
  <c r="K56" i="17"/>
  <c r="K57" i="17"/>
  <c r="K58" i="17"/>
  <c r="K60" i="17"/>
  <c r="K62" i="17"/>
  <c r="K63" i="17"/>
  <c r="K64" i="17"/>
  <c r="K65" i="17"/>
  <c r="K66" i="17"/>
  <c r="K67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40" i="17"/>
  <c r="K141" i="17"/>
  <c r="K142" i="17"/>
  <c r="K143" i="17"/>
  <c r="K144" i="17"/>
  <c r="K145" i="17"/>
  <c r="K146" i="17"/>
  <c r="K147" i="17"/>
  <c r="K148" i="17"/>
  <c r="K149" i="17"/>
  <c r="K150" i="17"/>
  <c r="K151" i="17"/>
  <c r="K152" i="17"/>
  <c r="K153" i="17"/>
  <c r="K154" i="17"/>
  <c r="K155" i="17"/>
  <c r="K156" i="17"/>
  <c r="K157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4" i="17"/>
  <c r="K185" i="17"/>
  <c r="K186" i="17"/>
  <c r="K187" i="17"/>
  <c r="K188" i="17"/>
  <c r="K189" i="17"/>
  <c r="K190" i="17"/>
  <c r="K191" i="17"/>
  <c r="K192" i="17"/>
  <c r="K193" i="17"/>
  <c r="K194" i="17"/>
  <c r="K196" i="17"/>
  <c r="K197" i="17"/>
  <c r="K198" i="17"/>
  <c r="K199" i="17"/>
  <c r="K200" i="17"/>
  <c r="K201" i="17"/>
  <c r="K202" i="17"/>
  <c r="K203" i="17"/>
  <c r="K205" i="17"/>
  <c r="K206" i="17"/>
  <c r="K207" i="17"/>
  <c r="K208" i="17"/>
  <c r="K209" i="17"/>
  <c r="K210" i="17"/>
  <c r="K211" i="17"/>
  <c r="K212" i="17"/>
  <c r="K213" i="17"/>
  <c r="K214" i="17"/>
  <c r="K215" i="17"/>
  <c r="K216" i="17"/>
  <c r="K217" i="17"/>
  <c r="K218" i="17"/>
  <c r="K219" i="17"/>
  <c r="K220" i="17"/>
  <c r="K221" i="17"/>
  <c r="K222" i="17"/>
  <c r="K223" i="17"/>
  <c r="K224" i="17"/>
  <c r="K225" i="17"/>
  <c r="K226" i="17"/>
  <c r="K227" i="17"/>
  <c r="K228" i="17"/>
  <c r="K229" i="17"/>
  <c r="K230" i="17"/>
  <c r="K231" i="17"/>
  <c r="K232" i="17"/>
  <c r="K233" i="17"/>
  <c r="K234" i="17"/>
  <c r="K235" i="17"/>
  <c r="K236" i="17"/>
  <c r="K237" i="17"/>
  <c r="K238" i="17"/>
  <c r="K239" i="17"/>
  <c r="K240" i="17"/>
  <c r="K241" i="17"/>
  <c r="K242" i="17"/>
  <c r="K243" i="17"/>
  <c r="K244" i="17"/>
  <c r="K245" i="17"/>
  <c r="K246" i="17"/>
  <c r="K247" i="17"/>
  <c r="K248" i="17"/>
  <c r="K249" i="17"/>
  <c r="K250" i="17"/>
  <c r="K251" i="17"/>
  <c r="K252" i="17"/>
  <c r="K253" i="17"/>
  <c r="K254" i="17"/>
  <c r="K255" i="17"/>
  <c r="K256" i="17"/>
  <c r="K257" i="17"/>
  <c r="K258" i="17"/>
  <c r="K259" i="17"/>
  <c r="K260" i="17"/>
  <c r="K261" i="17"/>
  <c r="K262" i="17"/>
  <c r="K264" i="17"/>
  <c r="K265" i="17"/>
  <c r="K266" i="17"/>
  <c r="K267" i="17"/>
  <c r="K268" i="17"/>
  <c r="K269" i="17"/>
  <c r="K271" i="17"/>
  <c r="K272" i="17"/>
  <c r="K273" i="17"/>
  <c r="K274" i="17"/>
  <c r="K275" i="17"/>
  <c r="K276" i="17"/>
  <c r="K277" i="17"/>
  <c r="K278" i="17"/>
  <c r="K279" i="17"/>
  <c r="K281" i="17"/>
  <c r="K282" i="17"/>
  <c r="K283" i="17"/>
  <c r="K284" i="17"/>
  <c r="K285" i="17"/>
  <c r="K286" i="17"/>
  <c r="K287" i="17"/>
  <c r="K288" i="17"/>
  <c r="K289" i="17"/>
  <c r="K290" i="17"/>
  <c r="K291" i="17"/>
  <c r="K292" i="17"/>
  <c r="K293" i="17"/>
  <c r="K294" i="17"/>
  <c r="K295" i="17"/>
  <c r="K296" i="17"/>
  <c r="K297" i="17"/>
  <c r="K298" i="17"/>
  <c r="K299" i="17"/>
  <c r="K300" i="17"/>
  <c r="K301" i="17"/>
  <c r="K302" i="17"/>
  <c r="K303" i="17"/>
  <c r="K304" i="17"/>
  <c r="K305" i="17"/>
  <c r="K306" i="17"/>
  <c r="K307" i="17"/>
  <c r="K308" i="17"/>
  <c r="K309" i="17"/>
  <c r="K310" i="17"/>
  <c r="K311" i="17"/>
  <c r="K312" i="17"/>
  <c r="K313" i="17"/>
  <c r="K314" i="17"/>
  <c r="K315" i="17"/>
  <c r="K316" i="17"/>
  <c r="K317" i="17"/>
  <c r="K318" i="17"/>
  <c r="K319" i="17"/>
  <c r="K320" i="17"/>
  <c r="K321" i="17"/>
  <c r="K322" i="17"/>
  <c r="K323" i="17"/>
  <c r="K324" i="17"/>
  <c r="K325" i="17"/>
  <c r="K326" i="17"/>
  <c r="K327" i="17"/>
  <c r="K328" i="17"/>
  <c r="K329" i="17"/>
  <c r="K330" i="17"/>
  <c r="K331" i="17"/>
  <c r="K332" i="17"/>
  <c r="K333" i="17"/>
  <c r="K334" i="17"/>
  <c r="K335" i="17"/>
  <c r="K336" i="17"/>
  <c r="K337" i="17"/>
  <c r="K338" i="17"/>
  <c r="K339" i="17"/>
  <c r="K340" i="17"/>
  <c r="K341" i="17"/>
  <c r="K343" i="17"/>
  <c r="K344" i="17"/>
  <c r="K345" i="17"/>
  <c r="K346" i="17"/>
  <c r="K347" i="17"/>
  <c r="K349" i="17"/>
  <c r="K350" i="17"/>
  <c r="K351" i="17"/>
  <c r="K352" i="17"/>
  <c r="K353" i="17"/>
  <c r="K354" i="17"/>
  <c r="K355" i="17"/>
  <c r="K356" i="17"/>
  <c r="K357" i="17"/>
  <c r="K358" i="17"/>
  <c r="K360" i="17"/>
  <c r="K361" i="17"/>
  <c r="K363" i="17"/>
  <c r="K364" i="17"/>
  <c r="K365" i="17"/>
  <c r="K366" i="17"/>
  <c r="K367" i="17"/>
  <c r="K368" i="17"/>
  <c r="K369" i="17"/>
  <c r="K370" i="17"/>
  <c r="K372" i="17"/>
  <c r="K373" i="17"/>
  <c r="K374" i="17"/>
  <c r="K375" i="17"/>
  <c r="K376" i="17"/>
  <c r="K377" i="17"/>
  <c r="K378" i="17"/>
  <c r="K379" i="17"/>
  <c r="K380" i="17"/>
  <c r="K381" i="17"/>
  <c r="K382" i="17"/>
  <c r="K383" i="17"/>
  <c r="K384" i="17"/>
  <c r="K385" i="17"/>
  <c r="K386" i="17"/>
  <c r="K387" i="17"/>
  <c r="K388" i="17"/>
  <c r="K389" i="17"/>
  <c r="K390" i="17"/>
  <c r="K391" i="17"/>
  <c r="K392" i="17"/>
  <c r="K393" i="17"/>
  <c r="K394" i="17"/>
  <c r="K395" i="17"/>
  <c r="K396" i="17"/>
  <c r="K397" i="17"/>
  <c r="K398" i="17"/>
  <c r="K399" i="17"/>
  <c r="K400" i="17"/>
  <c r="K401" i="17"/>
  <c r="K402" i="17"/>
  <c r="K403" i="17"/>
  <c r="K404" i="17"/>
  <c r="K405" i="17"/>
  <c r="K406" i="17"/>
  <c r="K407" i="17"/>
  <c r="K408" i="17"/>
  <c r="K409" i="17"/>
  <c r="K410" i="17"/>
  <c r="K411" i="17"/>
  <c r="K412" i="17"/>
  <c r="K413" i="17"/>
  <c r="K414" i="17"/>
  <c r="K415" i="17"/>
  <c r="K416" i="17"/>
  <c r="K417" i="17"/>
  <c r="K418" i="17"/>
  <c r="K419" i="17"/>
  <c r="K420" i="17"/>
  <c r="K421" i="17"/>
  <c r="K422" i="17"/>
  <c r="K423" i="17"/>
  <c r="K424" i="17"/>
  <c r="K425" i="17"/>
  <c r="K426" i="17"/>
  <c r="K427" i="17"/>
  <c r="K428" i="17"/>
  <c r="K429" i="17"/>
  <c r="K430" i="17"/>
  <c r="K431" i="17"/>
  <c r="K432" i="17"/>
  <c r="K433" i="17"/>
  <c r="K434" i="17"/>
  <c r="K435" i="17"/>
  <c r="K436" i="17"/>
  <c r="K437" i="17"/>
  <c r="K438" i="17"/>
  <c r="K439" i="17"/>
  <c r="K440" i="17"/>
  <c r="K441" i="17"/>
  <c r="K443" i="17"/>
  <c r="K444" i="17"/>
  <c r="K445" i="17"/>
  <c r="K446" i="17"/>
  <c r="K447" i="17"/>
  <c r="K448" i="17"/>
  <c r="K449" i="17"/>
  <c r="K450" i="17"/>
  <c r="K452" i="17"/>
  <c r="K453" i="17"/>
  <c r="K454" i="17"/>
  <c r="K455" i="17"/>
  <c r="K456" i="17"/>
  <c r="K457" i="17"/>
  <c r="K458" i="17"/>
  <c r="K460" i="17"/>
  <c r="K462" i="17"/>
  <c r="K463" i="17"/>
  <c r="K464" i="17"/>
  <c r="K465" i="17"/>
  <c r="K467" i="17"/>
  <c r="K468" i="17"/>
  <c r="K469" i="17"/>
  <c r="K471" i="17"/>
  <c r="K473" i="17"/>
  <c r="K474" i="17"/>
  <c r="K476" i="17"/>
  <c r="K481" i="17"/>
  <c r="K482" i="17"/>
  <c r="K483" i="17"/>
  <c r="K484" i="17"/>
  <c r="K485" i="17"/>
  <c r="K486" i="17"/>
  <c r="K487" i="17"/>
  <c r="K488" i="17"/>
  <c r="K489" i="17"/>
  <c r="K490" i="17"/>
  <c r="K491" i="17"/>
  <c r="K492" i="17"/>
  <c r="K493" i="17"/>
  <c r="K494" i="17"/>
  <c r="K495" i="17"/>
  <c r="K496" i="17"/>
  <c r="K497" i="17"/>
  <c r="K498" i="17"/>
  <c r="K499" i="17"/>
  <c r="K500" i="17"/>
  <c r="K501" i="17"/>
  <c r="K502" i="17"/>
  <c r="K503" i="17"/>
  <c r="K504" i="17"/>
  <c r="K505" i="17"/>
  <c r="K506" i="17"/>
  <c r="K507" i="17"/>
  <c r="K508" i="17"/>
  <c r="K509" i="17"/>
  <c r="K510" i="17"/>
  <c r="K511" i="17"/>
  <c r="K512" i="17"/>
  <c r="K513" i="17"/>
  <c r="K514" i="17"/>
  <c r="K515" i="17"/>
  <c r="K516" i="17"/>
  <c r="K517" i="17"/>
  <c r="K518" i="17"/>
  <c r="K519" i="17"/>
  <c r="K520" i="17"/>
  <c r="K521" i="17"/>
  <c r="K522" i="17"/>
  <c r="K523" i="17"/>
  <c r="K524" i="17"/>
  <c r="K525" i="17"/>
  <c r="K526" i="17"/>
  <c r="K527" i="17"/>
  <c r="K528" i="17"/>
  <c r="K529" i="17"/>
  <c r="K530" i="17"/>
  <c r="K531" i="17"/>
  <c r="K532" i="17"/>
  <c r="K533" i="17"/>
  <c r="K534" i="17"/>
  <c r="K535" i="17"/>
  <c r="K536" i="17"/>
  <c r="K537" i="17"/>
  <c r="K538" i="17"/>
  <c r="K539" i="17"/>
  <c r="K540" i="17"/>
  <c r="K542" i="17"/>
  <c r="K543" i="17"/>
  <c r="K544" i="17"/>
  <c r="K545" i="17"/>
  <c r="K546" i="17"/>
  <c r="K547" i="17"/>
  <c r="K548" i="17"/>
  <c r="K549" i="17"/>
  <c r="K550" i="17"/>
  <c r="K551" i="17"/>
  <c r="K553" i="17"/>
  <c r="K554" i="17"/>
  <c r="K555" i="17"/>
  <c r="K556" i="17"/>
  <c r="K557" i="17"/>
  <c r="K558" i="17"/>
  <c r="K559" i="17"/>
  <c r="K560" i="17"/>
  <c r="K561" i="17"/>
  <c r="K562" i="17"/>
  <c r="K563" i="17"/>
  <c r="K564" i="17"/>
  <c r="K565" i="17"/>
  <c r="K566" i="17"/>
  <c r="K567" i="17"/>
  <c r="K568" i="17"/>
  <c r="K569" i="17"/>
  <c r="K570" i="17"/>
  <c r="K571" i="17"/>
  <c r="K572" i="17"/>
  <c r="K573" i="17"/>
  <c r="K574" i="17"/>
  <c r="K575" i="17"/>
  <c r="K576" i="17"/>
  <c r="K577" i="17"/>
  <c r="K578" i="17"/>
  <c r="K579" i="17"/>
  <c r="K581" i="17"/>
  <c r="K582" i="17"/>
  <c r="K583" i="17"/>
  <c r="K584" i="17"/>
  <c r="K585" i="17"/>
  <c r="K586" i="17"/>
  <c r="K587" i="17"/>
  <c r="K588" i="17"/>
  <c r="K589" i="17"/>
  <c r="K590" i="17"/>
  <c r="K591" i="17"/>
  <c r="K592" i="17"/>
  <c r="K593" i="17"/>
  <c r="K594" i="17"/>
  <c r="K595" i="17"/>
  <c r="K596" i="17"/>
  <c r="K597" i="17"/>
  <c r="K599" i="17"/>
  <c r="K600" i="17"/>
  <c r="K601" i="17"/>
  <c r="K602" i="17"/>
  <c r="K603" i="17"/>
  <c r="K604" i="17"/>
  <c r="K605" i="17"/>
  <c r="K607" i="17"/>
  <c r="K608" i="17"/>
  <c r="K609" i="17"/>
  <c r="K610" i="17"/>
  <c r="K611" i="17"/>
  <c r="K612" i="17"/>
  <c r="K613" i="17"/>
  <c r="K614" i="17"/>
  <c r="K615" i="17"/>
  <c r="K616" i="17"/>
  <c r="K617" i="17"/>
  <c r="K618" i="17"/>
  <c r="K619" i="17"/>
  <c r="K620" i="17"/>
  <c r="K621" i="17"/>
  <c r="K622" i="17"/>
  <c r="K623" i="17"/>
  <c r="K624" i="17"/>
  <c r="K625" i="17"/>
  <c r="K626" i="17"/>
  <c r="K627" i="17"/>
  <c r="K628" i="17"/>
  <c r="K629" i="17"/>
  <c r="K630" i="17"/>
  <c r="K631" i="17"/>
  <c r="K632" i="17"/>
  <c r="K633" i="17"/>
  <c r="K634" i="17"/>
  <c r="K635" i="17"/>
  <c r="K636" i="17"/>
  <c r="K637" i="17"/>
  <c r="K638" i="17"/>
  <c r="K639" i="17"/>
  <c r="K640" i="17"/>
  <c r="K641" i="17"/>
  <c r="K642" i="17"/>
  <c r="K643" i="17"/>
  <c r="K644" i="17"/>
  <c r="K645" i="17"/>
  <c r="K646" i="17"/>
  <c r="K647" i="17"/>
  <c r="K648" i="17"/>
  <c r="K649" i="17"/>
  <c r="K650" i="17"/>
  <c r="K651" i="17"/>
  <c r="K652" i="17"/>
  <c r="K653" i="17"/>
  <c r="K654" i="17"/>
  <c r="K655" i="17"/>
  <c r="K656" i="17"/>
  <c r="K657" i="17"/>
  <c r="K658" i="17"/>
  <c r="K659" i="17"/>
  <c r="K660" i="17"/>
  <c r="K661" i="17"/>
  <c r="K662" i="17"/>
  <c r="K663" i="17"/>
  <c r="K664" i="17"/>
  <c r="K665" i="17"/>
  <c r="K667" i="17"/>
  <c r="K668" i="17"/>
  <c r="K669" i="17"/>
  <c r="K670" i="17"/>
  <c r="K671" i="17"/>
  <c r="K672" i="17"/>
  <c r="K673" i="17"/>
  <c r="K675" i="17"/>
  <c r="K676" i="17"/>
  <c r="K677" i="17"/>
  <c r="K678" i="17"/>
  <c r="K679" i="17"/>
  <c r="K680" i="17"/>
  <c r="K681" i="17"/>
  <c r="K682" i="17"/>
  <c r="K683" i="17"/>
  <c r="K684" i="17"/>
  <c r="K685" i="17"/>
  <c r="K686" i="17"/>
  <c r="K687" i="17"/>
  <c r="K688" i="17"/>
  <c r="K689" i="17"/>
  <c r="K690" i="17"/>
  <c r="K691" i="17"/>
  <c r="K692" i="17"/>
  <c r="K693" i="17"/>
  <c r="K694" i="17"/>
  <c r="K695" i="17"/>
  <c r="K696" i="17"/>
  <c r="K697" i="17"/>
  <c r="K698" i="17"/>
  <c r="K699" i="17"/>
  <c r="K700" i="17"/>
  <c r="K701" i="17"/>
  <c r="K702" i="17"/>
  <c r="K703" i="17"/>
  <c r="K704" i="17"/>
  <c r="K705" i="17"/>
  <c r="K706" i="17"/>
  <c r="K707" i="17"/>
  <c r="K708" i="17"/>
  <c r="K709" i="17"/>
  <c r="K710" i="17"/>
  <c r="K711" i="17"/>
  <c r="K712" i="17"/>
  <c r="K713" i="17"/>
  <c r="K714" i="17"/>
  <c r="K715" i="17"/>
  <c r="K716" i="17"/>
  <c r="K717" i="17"/>
  <c r="K718" i="17"/>
  <c r="K719" i="17"/>
  <c r="K720" i="17"/>
  <c r="K721" i="17"/>
  <c r="K722" i="17"/>
  <c r="K723" i="17"/>
  <c r="K724" i="17"/>
  <c r="K725" i="17"/>
  <c r="K726" i="17"/>
  <c r="K727" i="17"/>
  <c r="K728" i="17"/>
  <c r="K729" i="17"/>
  <c r="K731" i="17"/>
  <c r="K732" i="17"/>
  <c r="K733" i="17"/>
  <c r="K734" i="17"/>
  <c r="K735" i="17"/>
  <c r="K737" i="17"/>
  <c r="K738" i="17"/>
  <c r="K739" i="17"/>
  <c r="K740" i="17"/>
  <c r="K741" i="17"/>
  <c r="K742" i="17"/>
  <c r="K743" i="17"/>
  <c r="K744" i="17"/>
  <c r="K746" i="17"/>
  <c r="K747" i="17"/>
  <c r="K748" i="17"/>
  <c r="K749" i="17"/>
  <c r="K751" i="17"/>
  <c r="K752" i="17"/>
  <c r="K753" i="17"/>
  <c r="K754" i="17"/>
  <c r="K755" i="17"/>
  <c r="K756" i="17"/>
  <c r="K757" i="17"/>
  <c r="K758" i="17"/>
  <c r="K760" i="17"/>
  <c r="K761" i="17"/>
  <c r="K762" i="17"/>
  <c r="K763" i="17"/>
  <c r="K764" i="17"/>
  <c r="K765" i="17"/>
  <c r="K766" i="17"/>
  <c r="K767" i="17"/>
  <c r="K768" i="17"/>
  <c r="K769" i="17"/>
  <c r="K770" i="17"/>
  <c r="K771" i="17"/>
  <c r="K772" i="17"/>
  <c r="K773" i="17"/>
  <c r="K774" i="17"/>
  <c r="K775" i="17"/>
  <c r="K776" i="17"/>
  <c r="K777" i="17"/>
  <c r="K778" i="17"/>
  <c r="K779" i="17"/>
  <c r="K780" i="17"/>
  <c r="K781" i="17"/>
  <c r="K782" i="17"/>
  <c r="K783" i="17"/>
  <c r="K784" i="17"/>
  <c r="K785" i="17"/>
  <c r="K786" i="17"/>
  <c r="K787" i="17"/>
  <c r="K788" i="17"/>
  <c r="K789" i="17"/>
  <c r="K790" i="17"/>
  <c r="K791" i="17"/>
  <c r="K792" i="17"/>
  <c r="K793" i="17"/>
  <c r="K794" i="17"/>
  <c r="K795" i="17"/>
  <c r="K796" i="17"/>
  <c r="K797" i="17"/>
  <c r="K798" i="17"/>
  <c r="K799" i="17"/>
  <c r="K800" i="17"/>
  <c r="K801" i="17"/>
  <c r="K802" i="17"/>
  <c r="K803" i="17"/>
  <c r="K804" i="17"/>
  <c r="K805" i="17"/>
  <c r="K806" i="17"/>
  <c r="K807" i="17"/>
  <c r="K808" i="17"/>
  <c r="K809" i="17"/>
  <c r="K810" i="17"/>
  <c r="K811" i="17"/>
  <c r="K812" i="17"/>
  <c r="K813" i="17"/>
  <c r="K814" i="17"/>
  <c r="K815" i="17"/>
  <c r="K816" i="17"/>
  <c r="K817" i="17"/>
  <c r="K818" i="17"/>
  <c r="K819" i="17"/>
  <c r="K820" i="17"/>
  <c r="K821" i="17"/>
  <c r="K823" i="17"/>
  <c r="K824" i="17"/>
  <c r="K825" i="17"/>
  <c r="K826" i="17"/>
  <c r="K827" i="17"/>
  <c r="K828" i="17"/>
  <c r="K829" i="17"/>
  <c r="K830" i="17"/>
  <c r="K35" i="17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1" i="12"/>
  <c r="K72" i="12"/>
  <c r="K73" i="12"/>
  <c r="K74" i="12"/>
  <c r="K75" i="12"/>
  <c r="K76" i="12"/>
  <c r="K79" i="12"/>
  <c r="K80" i="12"/>
  <c r="K81" i="12"/>
  <c r="K82" i="12"/>
  <c r="K83" i="12"/>
  <c r="K84" i="12"/>
  <c r="K85" i="12"/>
  <c r="K86" i="12"/>
  <c r="K88" i="12"/>
  <c r="K89" i="12"/>
  <c r="K91" i="12"/>
  <c r="K93" i="12"/>
  <c r="K94" i="12"/>
  <c r="K95" i="12"/>
  <c r="K96" i="12"/>
  <c r="K97" i="12"/>
  <c r="K98" i="12"/>
  <c r="K99" i="12"/>
  <c r="K100" i="12"/>
  <c r="K101" i="12"/>
  <c r="K103" i="12"/>
  <c r="K104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4" i="12"/>
  <c r="K215" i="12"/>
  <c r="K217" i="12"/>
  <c r="K219" i="12"/>
  <c r="K220" i="12"/>
  <c r="K221" i="12"/>
  <c r="K222" i="12"/>
  <c r="K223" i="12"/>
  <c r="K224" i="12"/>
  <c r="K225" i="12"/>
  <c r="K226" i="12"/>
  <c r="K227" i="12"/>
  <c r="K230" i="12"/>
  <c r="K231" i="12"/>
  <c r="K233" i="12"/>
  <c r="K235" i="12"/>
  <c r="K236" i="12"/>
  <c r="K237" i="12"/>
  <c r="K238" i="12"/>
  <c r="K240" i="12"/>
  <c r="K242" i="12"/>
  <c r="K243" i="12"/>
  <c r="K244" i="12"/>
  <c r="K245" i="12"/>
  <c r="K246" i="12"/>
  <c r="K247" i="12"/>
  <c r="K248" i="12"/>
  <c r="K250" i="12"/>
  <c r="K251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7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6" i="12"/>
  <c r="K287" i="12"/>
  <c r="K288" i="12"/>
  <c r="K289" i="12"/>
  <c r="K291" i="12"/>
  <c r="K293" i="12"/>
  <c r="K294" i="12"/>
  <c r="K295" i="12"/>
  <c r="K296" i="12"/>
  <c r="K297" i="12"/>
  <c r="K298" i="12"/>
  <c r="K299" i="12"/>
  <c r="K300" i="12"/>
  <c r="K301" i="12"/>
  <c r="K303" i="12"/>
  <c r="K304" i="12"/>
  <c r="K306" i="12"/>
  <c r="K307" i="12"/>
  <c r="K308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2" i="12"/>
  <c r="K373" i="12"/>
  <c r="K374" i="12"/>
  <c r="K375" i="12"/>
  <c r="K376" i="12"/>
  <c r="K377" i="12"/>
  <c r="K378" i="12"/>
  <c r="K379" i="12"/>
  <c r="K380" i="12"/>
  <c r="K381" i="12"/>
  <c r="K383" i="12"/>
  <c r="K384" i="12"/>
  <c r="K385" i="12"/>
  <c r="K386" i="12"/>
  <c r="K387" i="12"/>
  <c r="K388" i="12"/>
  <c r="K389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3" i="12"/>
  <c r="K424" i="12"/>
  <c r="K425" i="12"/>
  <c r="K426" i="12"/>
  <c r="K427" i="12"/>
  <c r="K428" i="12"/>
  <c r="K429" i="12"/>
  <c r="K430" i="12"/>
  <c r="K431" i="12"/>
  <c r="K432" i="12"/>
  <c r="K434" i="12"/>
  <c r="K435" i="12"/>
  <c r="K436" i="12"/>
  <c r="K437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1" i="12"/>
  <c r="K592" i="12"/>
  <c r="K593" i="12"/>
  <c r="K594" i="12"/>
  <c r="K595" i="12"/>
  <c r="K596" i="12"/>
  <c r="K598" i="12"/>
  <c r="K599" i="12"/>
  <c r="K600" i="12"/>
  <c r="K601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9" i="12"/>
  <c r="K680" i="12"/>
  <c r="K681" i="12"/>
  <c r="K682" i="12"/>
  <c r="K683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34" i="12"/>
  <c r="O450" i="17" l="1"/>
  <c r="O449" i="17"/>
  <c r="O448" i="17"/>
  <c r="O447" i="17"/>
  <c r="O446" i="17"/>
  <c r="O445" i="17"/>
  <c r="O444" i="17"/>
  <c r="O443" i="17"/>
  <c r="O441" i="17"/>
  <c r="O440" i="17"/>
  <c r="O439" i="17"/>
  <c r="O438" i="17"/>
  <c r="O437" i="17"/>
  <c r="O436" i="17"/>
  <c r="O435" i="17"/>
  <c r="O434" i="17"/>
  <c r="O433" i="17"/>
  <c r="O432" i="17"/>
  <c r="O431" i="17"/>
  <c r="O430" i="17"/>
  <c r="O429" i="17"/>
  <c r="O428" i="17"/>
  <c r="O427" i="17"/>
  <c r="O426" i="17"/>
  <c r="O425" i="17"/>
  <c r="O424" i="17"/>
  <c r="O423" i="17"/>
  <c r="O422" i="17"/>
  <c r="O421" i="17"/>
  <c r="O420" i="17"/>
  <c r="O419" i="17"/>
  <c r="O418" i="17"/>
  <c r="O417" i="17"/>
  <c r="O416" i="17"/>
  <c r="O415" i="17"/>
  <c r="O414" i="17"/>
  <c r="O413" i="17"/>
  <c r="O412" i="17"/>
  <c r="O411" i="17"/>
  <c r="O410" i="17"/>
  <c r="O409" i="17"/>
  <c r="O408" i="17"/>
  <c r="O407" i="17"/>
  <c r="O406" i="17"/>
  <c r="O405" i="17"/>
  <c r="O404" i="17"/>
  <c r="O403" i="17"/>
  <c r="O402" i="17"/>
  <c r="O401" i="17"/>
  <c r="O400" i="17"/>
  <c r="O399" i="17"/>
  <c r="O398" i="17"/>
  <c r="O397" i="17"/>
  <c r="O396" i="17"/>
  <c r="O395" i="17"/>
  <c r="O394" i="17"/>
  <c r="O393" i="17"/>
  <c r="O392" i="17"/>
  <c r="O391" i="17"/>
  <c r="O390" i="17"/>
  <c r="O389" i="17"/>
  <c r="O388" i="17"/>
  <c r="O387" i="17"/>
  <c r="O386" i="17"/>
  <c r="O385" i="17"/>
  <c r="O384" i="17"/>
  <c r="O383" i="17"/>
  <c r="O382" i="17"/>
  <c r="O381" i="17"/>
  <c r="O380" i="17"/>
  <c r="O379" i="17"/>
  <c r="O378" i="17"/>
  <c r="O377" i="17"/>
  <c r="O376" i="17"/>
  <c r="O375" i="17"/>
  <c r="O374" i="17"/>
  <c r="O373" i="17"/>
  <c r="O372" i="17"/>
  <c r="O370" i="17"/>
  <c r="O369" i="17"/>
  <c r="O368" i="17"/>
  <c r="O367" i="17"/>
  <c r="O366" i="17"/>
  <c r="O365" i="17"/>
  <c r="O364" i="17"/>
  <c r="O363" i="17"/>
  <c r="O361" i="17"/>
  <c r="O360" i="17"/>
  <c r="O358" i="17"/>
  <c r="O357" i="17"/>
  <c r="O356" i="17"/>
  <c r="O355" i="17"/>
  <c r="O354" i="17"/>
  <c r="O353" i="17"/>
  <c r="O352" i="17"/>
  <c r="O351" i="17"/>
  <c r="O350" i="17"/>
  <c r="O349" i="17"/>
  <c r="O347" i="17"/>
  <c r="O346" i="17"/>
  <c r="O345" i="17"/>
  <c r="O344" i="17"/>
  <c r="O343" i="17"/>
  <c r="O341" i="17"/>
  <c r="O340" i="17"/>
  <c r="O339" i="17"/>
  <c r="O338" i="17"/>
  <c r="O337" i="17"/>
  <c r="O336" i="17"/>
  <c r="O335" i="17"/>
  <c r="O334" i="17"/>
  <c r="O333" i="17"/>
  <c r="O332" i="17"/>
  <c r="O331" i="17"/>
  <c r="O330" i="17"/>
  <c r="O329" i="17"/>
  <c r="O328" i="17"/>
  <c r="O327" i="17"/>
  <c r="O326" i="17"/>
  <c r="O325" i="17"/>
  <c r="O324" i="17"/>
  <c r="O323" i="17"/>
  <c r="O322" i="17"/>
  <c r="O321" i="17"/>
  <c r="O320" i="17"/>
  <c r="O319" i="17"/>
  <c r="O318" i="17"/>
  <c r="O317" i="17"/>
  <c r="O316" i="17"/>
  <c r="O315" i="17"/>
  <c r="O314" i="17"/>
  <c r="O313" i="17"/>
  <c r="O312" i="17"/>
  <c r="O311" i="17"/>
  <c r="O310" i="17"/>
  <c r="O309" i="17"/>
  <c r="O308" i="17"/>
  <c r="O307" i="17"/>
  <c r="O306" i="17"/>
  <c r="O305" i="17"/>
  <c r="O304" i="17"/>
  <c r="O303" i="17"/>
  <c r="O302" i="17"/>
  <c r="O301" i="17"/>
  <c r="O300" i="17"/>
  <c r="O299" i="17"/>
  <c r="O298" i="17"/>
  <c r="O297" i="17"/>
  <c r="O296" i="17"/>
  <c r="O295" i="17"/>
  <c r="O294" i="17"/>
  <c r="O293" i="17"/>
  <c r="O292" i="17"/>
  <c r="O291" i="17"/>
  <c r="O290" i="17"/>
  <c r="O289" i="17"/>
  <c r="O288" i="17"/>
  <c r="O287" i="17"/>
  <c r="O286" i="17"/>
  <c r="O285" i="17"/>
  <c r="O284" i="17"/>
  <c r="O283" i="17"/>
  <c r="O282" i="17"/>
  <c r="O281" i="17"/>
  <c r="O279" i="17"/>
  <c r="O278" i="17"/>
  <c r="O277" i="17"/>
  <c r="O276" i="17"/>
  <c r="O275" i="17"/>
  <c r="O274" i="17"/>
  <c r="O273" i="17"/>
  <c r="O272" i="17"/>
  <c r="O271" i="17"/>
  <c r="O269" i="17"/>
  <c r="O268" i="17"/>
  <c r="O267" i="17"/>
  <c r="O266" i="17"/>
  <c r="O265" i="17"/>
  <c r="O264" i="17"/>
  <c r="O262" i="17"/>
  <c r="O261" i="17"/>
  <c r="O260" i="17"/>
  <c r="O259" i="17"/>
  <c r="O258" i="17"/>
  <c r="O257" i="17"/>
  <c r="O256" i="17"/>
  <c r="O255" i="17"/>
  <c r="O254" i="17"/>
  <c r="O253" i="17"/>
  <c r="O252" i="17"/>
  <c r="O251" i="17"/>
  <c r="O250" i="17"/>
  <c r="O249" i="17"/>
  <c r="O248" i="17"/>
  <c r="O247" i="17"/>
  <c r="O246" i="17"/>
  <c r="O245" i="17"/>
  <c r="O244" i="17"/>
  <c r="O243" i="17"/>
  <c r="O242" i="17"/>
  <c r="O241" i="17"/>
  <c r="O240" i="17"/>
  <c r="O239" i="17"/>
  <c r="O238" i="17"/>
  <c r="O237" i="17"/>
  <c r="O236" i="17"/>
  <c r="O235" i="17"/>
  <c r="O234" i="17"/>
  <c r="O233" i="17"/>
  <c r="O232" i="17"/>
  <c r="O231" i="17"/>
  <c r="O230" i="17"/>
  <c r="O229" i="17"/>
  <c r="O228" i="17"/>
  <c r="O227" i="17"/>
  <c r="O226" i="17"/>
  <c r="O225" i="17"/>
  <c r="O224" i="17"/>
  <c r="O223" i="17"/>
  <c r="O222" i="17"/>
  <c r="O221" i="17"/>
  <c r="O220" i="17"/>
  <c r="O219" i="17"/>
  <c r="O218" i="17"/>
  <c r="O217" i="17"/>
  <c r="O216" i="17"/>
  <c r="O215" i="17"/>
  <c r="O214" i="17"/>
  <c r="O213" i="17"/>
  <c r="O212" i="17"/>
  <c r="O211" i="17"/>
  <c r="O210" i="17"/>
  <c r="O209" i="17"/>
  <c r="O208" i="17"/>
  <c r="O207" i="17"/>
  <c r="O206" i="17"/>
  <c r="O205" i="17"/>
  <c r="O203" i="17"/>
  <c r="O202" i="17"/>
  <c r="O201" i="17"/>
  <c r="O200" i="17"/>
  <c r="O199" i="17"/>
  <c r="O198" i="17"/>
  <c r="O197" i="17"/>
  <c r="O196" i="17"/>
  <c r="O194" i="17"/>
  <c r="O193" i="17"/>
  <c r="O192" i="17"/>
  <c r="O191" i="17"/>
  <c r="O190" i="17"/>
  <c r="O189" i="17"/>
  <c r="O188" i="17"/>
  <c r="O187" i="17"/>
  <c r="O186" i="17"/>
  <c r="O185" i="17"/>
  <c r="O184" i="17"/>
  <c r="O182" i="17"/>
  <c r="O181" i="17"/>
  <c r="O180" i="17"/>
  <c r="O179" i="17"/>
  <c r="O178" i="17"/>
  <c r="O177" i="17"/>
  <c r="O176" i="17"/>
  <c r="O175" i="17"/>
  <c r="O174" i="17"/>
  <c r="O173" i="17"/>
  <c r="O172" i="17"/>
  <c r="O171" i="17"/>
  <c r="O170" i="17"/>
  <c r="O169" i="17"/>
  <c r="O168" i="17"/>
  <c r="O167" i="17"/>
  <c r="O166" i="17"/>
  <c r="O165" i="17"/>
  <c r="O164" i="17"/>
  <c r="O163" i="17"/>
  <c r="O162" i="17"/>
  <c r="O161" i="17"/>
  <c r="O160" i="17"/>
  <c r="O159" i="17"/>
  <c r="O157" i="17"/>
  <c r="O156" i="17"/>
  <c r="O155" i="17"/>
  <c r="O154" i="17"/>
  <c r="O153" i="17"/>
  <c r="O152" i="17"/>
  <c r="O151" i="17"/>
  <c r="O150" i="17"/>
  <c r="O149" i="17"/>
  <c r="O148" i="17"/>
  <c r="O147" i="17"/>
  <c r="O146" i="17"/>
  <c r="O145" i="17"/>
  <c r="O144" i="17"/>
  <c r="O143" i="17"/>
  <c r="O142" i="17"/>
  <c r="O141" i="17"/>
  <c r="O140" i="17"/>
  <c r="O138" i="17"/>
  <c r="O137" i="17"/>
  <c r="O136" i="17"/>
  <c r="O135" i="17"/>
  <c r="O134" i="17"/>
  <c r="O133" i="17"/>
  <c r="O132" i="17"/>
  <c r="O131" i="17"/>
  <c r="O130" i="17"/>
  <c r="O129" i="17"/>
  <c r="O128" i="17"/>
  <c r="O127" i="17"/>
  <c r="O126" i="17"/>
  <c r="O125" i="17"/>
  <c r="O124" i="17"/>
  <c r="O123" i="17"/>
  <c r="O122" i="17"/>
  <c r="O121" i="17"/>
  <c r="O120" i="17"/>
  <c r="O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O74" i="17"/>
  <c r="O73" i="17"/>
  <c r="O72" i="17"/>
  <c r="O67" i="17"/>
  <c r="O66" i="17"/>
  <c r="O65" i="17"/>
  <c r="O64" i="17"/>
  <c r="O63" i="17"/>
  <c r="O62" i="17"/>
  <c r="O60" i="17"/>
  <c r="O58" i="17"/>
  <c r="O57" i="17"/>
  <c r="O56" i="17"/>
  <c r="O55" i="17"/>
  <c r="O54" i="17"/>
  <c r="O53" i="17"/>
  <c r="O52" i="17"/>
  <c r="O50" i="17"/>
  <c r="O49" i="17"/>
  <c r="O48" i="17"/>
  <c r="O47" i="17"/>
  <c r="O46" i="17"/>
  <c r="O45" i="17"/>
  <c r="O44" i="17"/>
  <c r="O42" i="17"/>
  <c r="O41" i="17"/>
  <c r="O40" i="17"/>
  <c r="O39" i="17"/>
  <c r="O38" i="17"/>
  <c r="O37" i="17"/>
  <c r="O36" i="17"/>
  <c r="O35" i="17"/>
  <c r="N636" i="18"/>
  <c r="O635" i="18"/>
  <c r="O634" i="18"/>
  <c r="O633" i="18"/>
  <c r="O632" i="18"/>
  <c r="O631" i="18"/>
  <c r="O630" i="18"/>
  <c r="O629" i="18"/>
  <c r="O628" i="18"/>
  <c r="O627" i="18"/>
  <c r="O626" i="18"/>
  <c r="O625" i="18"/>
  <c r="O623" i="18"/>
  <c r="O622" i="18"/>
  <c r="O621" i="18"/>
  <c r="O620" i="18"/>
  <c r="O619" i="18"/>
  <c r="O617" i="18"/>
  <c r="O616" i="18"/>
  <c r="O615" i="18"/>
  <c r="O614" i="18"/>
  <c r="O613" i="18"/>
  <c r="O612" i="18"/>
  <c r="O611" i="18"/>
  <c r="O610" i="18"/>
  <c r="O609" i="18"/>
  <c r="O608" i="18"/>
  <c r="O607" i="18"/>
  <c r="O606" i="18"/>
  <c r="O605" i="18"/>
  <c r="O604" i="18"/>
  <c r="O603" i="18"/>
  <c r="O602" i="18"/>
  <c r="O601" i="18"/>
  <c r="O600" i="18"/>
  <c r="O599" i="18"/>
  <c r="O598" i="18"/>
  <c r="O597" i="18"/>
  <c r="O596" i="18"/>
  <c r="O595" i="18"/>
  <c r="O594" i="18"/>
  <c r="O593" i="18"/>
  <c r="O592" i="18"/>
  <c r="O591" i="18"/>
  <c r="O590" i="18"/>
  <c r="O589" i="18"/>
  <c r="O588" i="18"/>
  <c r="O587" i="18"/>
  <c r="O586" i="18"/>
  <c r="O585" i="18"/>
  <c r="O584" i="18"/>
  <c r="O583" i="18"/>
  <c r="O582" i="18"/>
  <c r="O581" i="18"/>
  <c r="O580" i="18"/>
  <c r="O579" i="18"/>
  <c r="O578" i="18"/>
  <c r="O577" i="18"/>
  <c r="O576" i="18"/>
  <c r="O575" i="18"/>
  <c r="O574" i="18"/>
  <c r="O573" i="18"/>
  <c r="O572" i="18"/>
  <c r="O571" i="18"/>
  <c r="O570" i="18"/>
  <c r="O569" i="18"/>
  <c r="O568" i="18"/>
  <c r="O567" i="18"/>
  <c r="O566" i="18"/>
  <c r="O565" i="18"/>
  <c r="O564" i="18"/>
  <c r="O563" i="18"/>
  <c r="O562" i="18"/>
  <c r="O561" i="18"/>
  <c r="O560" i="18"/>
  <c r="O559" i="18"/>
  <c r="O558" i="18"/>
  <c r="O557" i="18"/>
  <c r="O556" i="18"/>
  <c r="O555" i="18"/>
  <c r="O554" i="18"/>
  <c r="O553" i="18"/>
  <c r="O552" i="18"/>
  <c r="O551" i="18"/>
  <c r="O550" i="18"/>
  <c r="O549" i="18"/>
  <c r="O548" i="18"/>
  <c r="O547" i="18"/>
  <c r="O546" i="18"/>
  <c r="O545" i="18"/>
  <c r="O544" i="18"/>
  <c r="O542" i="18"/>
  <c r="O541" i="18"/>
  <c r="O540" i="18"/>
  <c r="O539" i="18"/>
  <c r="O537" i="18"/>
  <c r="O536" i="18"/>
  <c r="O535" i="18"/>
  <c r="O534" i="18"/>
  <c r="O532" i="18"/>
  <c r="O531" i="18"/>
  <c r="O529" i="18"/>
  <c r="O528" i="18"/>
  <c r="O526" i="18"/>
  <c r="O525" i="18"/>
  <c r="O524" i="18"/>
  <c r="O523" i="18"/>
  <c r="O522" i="18"/>
  <c r="O521" i="18"/>
  <c r="O520" i="18"/>
  <c r="O519" i="18"/>
  <c r="O518" i="18"/>
  <c r="O517" i="18"/>
  <c r="O516" i="18"/>
  <c r="O515" i="18"/>
  <c r="O514" i="18"/>
  <c r="O513" i="18"/>
  <c r="O512" i="18"/>
  <c r="O511" i="18"/>
  <c r="O510" i="18"/>
  <c r="O509" i="18"/>
  <c r="O508" i="18"/>
  <c r="O507" i="18"/>
  <c r="O506" i="18"/>
  <c r="O505" i="18"/>
  <c r="O504" i="18"/>
  <c r="O503" i="18"/>
  <c r="O502" i="18"/>
  <c r="O501" i="18"/>
  <c r="O500" i="18"/>
  <c r="O499" i="18"/>
  <c r="O498" i="18"/>
  <c r="O497" i="18"/>
  <c r="O496" i="18"/>
  <c r="O495" i="18"/>
  <c r="O494" i="18"/>
  <c r="O493" i="18"/>
  <c r="O492" i="18"/>
  <c r="O491" i="18"/>
  <c r="O490" i="18"/>
  <c r="O489" i="18"/>
  <c r="O488" i="18"/>
  <c r="O487" i="18"/>
  <c r="O486" i="18"/>
  <c r="O485" i="18"/>
  <c r="O484" i="18"/>
  <c r="O483" i="18"/>
  <c r="O482" i="18"/>
  <c r="O481" i="18"/>
  <c r="O480" i="18"/>
  <c r="O479" i="18"/>
  <c r="O478" i="18"/>
  <c r="O477" i="18"/>
  <c r="O476" i="18"/>
  <c r="O475" i="18"/>
  <c r="O474" i="18"/>
  <c r="O473" i="18"/>
  <c r="O472" i="18"/>
  <c r="O471" i="18"/>
  <c r="O470" i="18"/>
  <c r="O469" i="18"/>
  <c r="O468" i="18"/>
  <c r="O467" i="18"/>
  <c r="O466" i="18"/>
  <c r="O465" i="18"/>
  <c r="O464" i="18"/>
  <c r="O463" i="18"/>
  <c r="O462" i="18"/>
  <c r="O461" i="18"/>
  <c r="O460" i="18"/>
  <c r="O459" i="18"/>
  <c r="O458" i="18"/>
  <c r="O457" i="18"/>
  <c r="O456" i="18"/>
  <c r="O455" i="18"/>
  <c r="O454" i="18"/>
  <c r="O453" i="18"/>
  <c r="O452" i="18"/>
  <c r="O451" i="18"/>
  <c r="O450" i="18"/>
  <c r="O449" i="18"/>
  <c r="O448" i="18"/>
  <c r="O447" i="18"/>
  <c r="O446" i="18"/>
  <c r="O445" i="18"/>
  <c r="O444" i="18"/>
  <c r="O443" i="18"/>
  <c r="O442" i="18"/>
  <c r="O441" i="18"/>
  <c r="O440" i="18"/>
  <c r="O439" i="18"/>
  <c r="O438" i="18"/>
  <c r="O437" i="18"/>
  <c r="O436" i="18"/>
  <c r="O435" i="18"/>
  <c r="O434" i="18"/>
  <c r="O433" i="18"/>
  <c r="O432" i="18"/>
  <c r="O431" i="18"/>
  <c r="O430" i="18"/>
  <c r="O429" i="18"/>
  <c r="O428" i="18"/>
  <c r="O427" i="18"/>
  <c r="O425" i="18"/>
  <c r="O424" i="18"/>
  <c r="O423" i="18"/>
  <c r="O421" i="18"/>
  <c r="O419" i="18"/>
  <c r="O418" i="18"/>
  <c r="O416" i="18"/>
  <c r="O415" i="18"/>
  <c r="O414" i="18"/>
  <c r="O412" i="18"/>
  <c r="O411" i="18"/>
  <c r="O410" i="18"/>
  <c r="O409" i="18"/>
  <c r="O408" i="18"/>
  <c r="O407" i="18"/>
  <c r="O406" i="18"/>
  <c r="O405" i="18"/>
  <c r="O404" i="18"/>
  <c r="O403" i="18"/>
  <c r="O402" i="18"/>
  <c r="O401" i="18"/>
  <c r="O400" i="18"/>
  <c r="O399" i="18"/>
  <c r="O398" i="18"/>
  <c r="O397" i="18"/>
  <c r="O396" i="18"/>
  <c r="O395" i="18"/>
  <c r="O394" i="18"/>
  <c r="O393" i="18"/>
  <c r="O392" i="18"/>
  <c r="O391" i="18"/>
  <c r="O390" i="18"/>
  <c r="O389" i="18"/>
  <c r="O387" i="18"/>
  <c r="O385" i="18"/>
  <c r="O383" i="18"/>
  <c r="O381" i="18"/>
  <c r="O379" i="18"/>
  <c r="O378" i="18"/>
  <c r="O376" i="18"/>
  <c r="O374" i="18"/>
  <c r="O372" i="18"/>
  <c r="O371" i="18"/>
  <c r="O369" i="18"/>
  <c r="O368" i="18"/>
  <c r="O366" i="18"/>
  <c r="O365" i="18"/>
  <c r="O363" i="18"/>
  <c r="O362" i="18"/>
  <c r="O361" i="18"/>
  <c r="O360" i="18"/>
  <c r="O359" i="18"/>
  <c r="O358" i="18"/>
  <c r="O357" i="18"/>
  <c r="O356" i="18"/>
  <c r="O355" i="18"/>
  <c r="O354" i="18"/>
  <c r="O353" i="18"/>
  <c r="O352" i="18"/>
  <c r="O351" i="18"/>
  <c r="O350" i="18"/>
  <c r="O349" i="18"/>
  <c r="O348" i="18"/>
  <c r="O347" i="18"/>
  <c r="O346" i="18"/>
  <c r="O345" i="18"/>
  <c r="O344" i="18"/>
  <c r="O343" i="18"/>
  <c r="O342" i="18"/>
  <c r="O341" i="18"/>
  <c r="O340" i="18"/>
  <c r="O339" i="18"/>
  <c r="O338" i="18"/>
  <c r="O337" i="18"/>
  <c r="O336" i="18"/>
  <c r="O335" i="18"/>
  <c r="O334" i="18"/>
  <c r="O333" i="18"/>
  <c r="O332" i="18"/>
  <c r="O331" i="18"/>
  <c r="O330" i="18"/>
  <c r="O329" i="18"/>
  <c r="O328" i="18"/>
  <c r="O327" i="18"/>
  <c r="O326" i="18"/>
  <c r="O325" i="18"/>
  <c r="O324" i="18"/>
  <c r="O323" i="18"/>
  <c r="O322" i="18"/>
  <c r="O321" i="18"/>
  <c r="O320" i="18"/>
  <c r="O319" i="18"/>
  <c r="O318" i="18"/>
  <c r="O317" i="18"/>
  <c r="O316" i="18"/>
  <c r="O315" i="18"/>
  <c r="O314" i="18"/>
  <c r="O313" i="18"/>
  <c r="O312" i="18"/>
  <c r="O311" i="18"/>
  <c r="O310" i="18"/>
  <c r="O309" i="18"/>
  <c r="O308" i="18"/>
  <c r="O307" i="18"/>
  <c r="O306" i="18"/>
  <c r="O305" i="18"/>
  <c r="O304" i="18"/>
  <c r="O303" i="18"/>
  <c r="O302" i="18"/>
  <c r="O301" i="18"/>
  <c r="O300" i="18"/>
  <c r="O299" i="18"/>
  <c r="O298" i="18"/>
  <c r="O297" i="18"/>
  <c r="O296" i="18"/>
  <c r="O295" i="18"/>
  <c r="O294" i="18"/>
  <c r="O293" i="18"/>
  <c r="O292" i="18"/>
  <c r="O291" i="18"/>
  <c r="O290" i="18"/>
  <c r="O289" i="18"/>
  <c r="O288" i="18"/>
  <c r="O287" i="18"/>
  <c r="O286" i="18"/>
  <c r="O285" i="18"/>
  <c r="O284" i="18"/>
  <c r="O283" i="18"/>
  <c r="O282" i="18"/>
  <c r="O281" i="18"/>
  <c r="O280" i="18"/>
  <c r="O279" i="18"/>
  <c r="O278" i="18"/>
  <c r="O277" i="18"/>
  <c r="O276" i="18"/>
  <c r="O275" i="18"/>
  <c r="O274" i="18"/>
  <c r="O273" i="18"/>
  <c r="O272" i="18"/>
  <c r="O271" i="18"/>
  <c r="O270" i="18"/>
  <c r="O269" i="18"/>
  <c r="O268" i="18"/>
  <c r="O267" i="18"/>
  <c r="O266" i="18"/>
  <c r="O265" i="18"/>
  <c r="O264" i="18"/>
  <c r="O263" i="18"/>
  <c r="O262" i="18"/>
  <c r="O261" i="18"/>
  <c r="O260" i="18"/>
  <c r="O259" i="18"/>
  <c r="O258" i="18"/>
  <c r="O257" i="18"/>
  <c r="O256" i="18"/>
  <c r="O255" i="18"/>
  <c r="O254" i="18"/>
  <c r="O253" i="18"/>
  <c r="O252" i="18"/>
  <c r="O251" i="18"/>
  <c r="O250" i="18"/>
  <c r="O249" i="18"/>
  <c r="O248" i="18"/>
  <c r="O247" i="18"/>
  <c r="O246" i="18"/>
  <c r="O245" i="18"/>
  <c r="O244" i="18"/>
  <c r="O243" i="18"/>
  <c r="O241" i="18"/>
  <c r="O239" i="18"/>
  <c r="O237" i="18"/>
  <c r="O236" i="18"/>
  <c r="O234" i="18"/>
  <c r="O233" i="18"/>
  <c r="O231" i="18"/>
  <c r="O230" i="18"/>
  <c r="O229" i="18"/>
  <c r="O227" i="18"/>
  <c r="O226" i="18"/>
  <c r="O225" i="18"/>
  <c r="O224" i="18"/>
  <c r="O223" i="18"/>
  <c r="O222" i="18"/>
  <c r="O221" i="18"/>
  <c r="O220" i="18"/>
  <c r="O219" i="18"/>
  <c r="O217" i="18"/>
  <c r="O216" i="18"/>
  <c r="O215" i="18"/>
  <c r="O214" i="18"/>
  <c r="O213" i="18"/>
  <c r="O212" i="18"/>
  <c r="O211" i="18"/>
  <c r="O210" i="18"/>
  <c r="O209" i="18"/>
  <c r="O208" i="18"/>
  <c r="O207" i="18"/>
  <c r="O206" i="18"/>
  <c r="O205" i="18"/>
  <c r="O204" i="18"/>
  <c r="O203" i="18"/>
  <c r="O202" i="18"/>
  <c r="O201" i="18"/>
  <c r="O200" i="18"/>
  <c r="O199" i="18"/>
  <c r="O198" i="18"/>
  <c r="O197" i="18"/>
  <c r="O196" i="18"/>
  <c r="O195" i="18"/>
  <c r="O194" i="18"/>
  <c r="O193" i="18"/>
  <c r="O192" i="18"/>
  <c r="O191" i="18"/>
  <c r="O190" i="18"/>
  <c r="O189" i="18"/>
  <c r="O188" i="18"/>
  <c r="O186" i="18"/>
  <c r="O185" i="18"/>
  <c r="O184" i="18"/>
  <c r="O182" i="18"/>
  <c r="O181" i="18"/>
  <c r="O180" i="18"/>
  <c r="O179" i="18"/>
  <c r="O178" i="18"/>
  <c r="O177" i="18"/>
  <c r="O176" i="18"/>
  <c r="O175" i="18"/>
  <c r="O174" i="18"/>
  <c r="O173" i="18"/>
  <c r="O172" i="18"/>
  <c r="O171" i="18"/>
  <c r="O170" i="18"/>
  <c r="O169" i="18"/>
  <c r="O168" i="18"/>
  <c r="O167" i="18"/>
  <c r="O166" i="18"/>
  <c r="O165" i="18"/>
  <c r="O164" i="18"/>
  <c r="O163" i="18"/>
  <c r="O162" i="18"/>
  <c r="O161" i="18"/>
  <c r="O160" i="18"/>
  <c r="O158" i="18"/>
  <c r="O157" i="18"/>
  <c r="O156" i="18"/>
  <c r="O155" i="18"/>
  <c r="O154" i="18"/>
  <c r="O153" i="18"/>
  <c r="O151" i="18"/>
  <c r="O150" i="18"/>
  <c r="O149" i="18"/>
  <c r="O147" i="18"/>
  <c r="O145" i="18"/>
  <c r="O144" i="18"/>
  <c r="O142" i="18"/>
  <c r="O141" i="18"/>
  <c r="O140" i="18"/>
  <c r="O139" i="18"/>
  <c r="O138" i="18"/>
  <c r="O137" i="18"/>
  <c r="O136" i="18"/>
  <c r="O135" i="18"/>
  <c r="O133" i="18"/>
  <c r="O131" i="18"/>
  <c r="O129" i="18"/>
  <c r="O127" i="18"/>
  <c r="O125" i="18"/>
  <c r="O124" i="18"/>
  <c r="O123" i="18"/>
  <c r="O122" i="18"/>
  <c r="O121" i="18"/>
  <c r="O120" i="18"/>
  <c r="O119" i="18"/>
  <c r="O118" i="18"/>
  <c r="O117" i="18"/>
  <c r="O116" i="18"/>
  <c r="O115" i="18"/>
  <c r="O114" i="18"/>
  <c r="O113" i="18"/>
  <c r="O112" i="18"/>
  <c r="O111" i="18"/>
  <c r="O109" i="18"/>
  <c r="O108" i="18"/>
  <c r="O107" i="18"/>
  <c r="O106" i="18"/>
  <c r="O104" i="18"/>
  <c r="O103" i="18"/>
  <c r="O102" i="18"/>
  <c r="O100" i="18"/>
  <c r="O99" i="18"/>
  <c r="O98" i="18"/>
  <c r="O97" i="18"/>
  <c r="O96" i="18"/>
  <c r="O95" i="18"/>
  <c r="O94" i="18"/>
  <c r="O93" i="18"/>
  <c r="O92" i="18"/>
  <c r="O91" i="18"/>
  <c r="O90" i="18"/>
  <c r="O89" i="18"/>
  <c r="O88" i="18"/>
  <c r="O87" i="18"/>
  <c r="O86" i="18"/>
  <c r="O85" i="18"/>
  <c r="O84" i="18"/>
  <c r="O82" i="18"/>
  <c r="O81" i="18"/>
  <c r="O80" i="18"/>
  <c r="O79" i="18"/>
  <c r="O78" i="18"/>
  <c r="O77" i="18"/>
  <c r="O76" i="18"/>
  <c r="O75" i="18"/>
  <c r="O74" i="18"/>
  <c r="O73" i="18"/>
  <c r="O71" i="18"/>
  <c r="O70" i="18"/>
  <c r="O69" i="18"/>
  <c r="O68" i="18"/>
  <c r="O67" i="18"/>
  <c r="O66" i="18"/>
  <c r="O65" i="18"/>
  <c r="O64" i="18"/>
  <c r="O63" i="18"/>
  <c r="O62" i="18"/>
  <c r="O61" i="18"/>
  <c r="O60" i="18"/>
  <c r="O59" i="18"/>
  <c r="O58" i="18"/>
  <c r="O57" i="18"/>
  <c r="O56" i="18"/>
  <c r="O55" i="18"/>
  <c r="O54" i="18"/>
  <c r="O53" i="18"/>
  <c r="O52" i="18"/>
  <c r="O51" i="18"/>
  <c r="O50" i="18"/>
  <c r="O49" i="18"/>
  <c r="O48" i="18"/>
  <c r="O47" i="18"/>
  <c r="O46" i="18"/>
  <c r="O45" i="18"/>
  <c r="O44" i="18"/>
  <c r="O43" i="18"/>
  <c r="O42" i="18"/>
  <c r="O41" i="18"/>
  <c r="O39" i="18"/>
  <c r="O37" i="18"/>
  <c r="O36" i="18"/>
  <c r="O35" i="18"/>
  <c r="O34" i="18"/>
  <c r="O33" i="18"/>
  <c r="O32" i="18"/>
  <c r="O636" i="18" l="1"/>
  <c r="J441" i="10"/>
  <c r="J440" i="10"/>
  <c r="J439" i="10"/>
  <c r="J438" i="10"/>
  <c r="J437" i="10"/>
  <c r="J436" i="10"/>
  <c r="J435" i="10"/>
  <c r="J434" i="10"/>
  <c r="J433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0" i="10"/>
  <c r="J359" i="10"/>
  <c r="J358" i="10"/>
  <c r="J357" i="10"/>
  <c r="J356" i="10"/>
  <c r="J355" i="10"/>
  <c r="J354" i="10"/>
  <c r="J353" i="10"/>
  <c r="J352" i="10"/>
  <c r="J350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4" i="10"/>
  <c r="J333" i="10"/>
  <c r="J332" i="10"/>
  <c r="J331" i="10"/>
  <c r="J330" i="10"/>
  <c r="J329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5" i="10"/>
  <c r="J254" i="10"/>
  <c r="J253" i="10"/>
  <c r="J252" i="10"/>
  <c r="J251" i="10"/>
  <c r="J250" i="10"/>
  <c r="J249" i="10"/>
  <c r="J248" i="10"/>
  <c r="J246" i="10"/>
  <c r="J245" i="10"/>
  <c r="J244" i="10"/>
  <c r="J243" i="10"/>
  <c r="J242" i="10"/>
  <c r="J241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0" i="10"/>
  <c r="J179" i="10"/>
  <c r="J178" i="10"/>
  <c r="J177" i="10"/>
  <c r="J176" i="10"/>
  <c r="J175" i="10"/>
  <c r="J174" i="10"/>
  <c r="J173" i="10"/>
  <c r="J172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L481" i="6"/>
  <c r="L454" i="6"/>
  <c r="L455" i="6"/>
  <c r="L458" i="6"/>
  <c r="L456" i="6"/>
  <c r="L457" i="6"/>
  <c r="L459" i="6"/>
  <c r="L460" i="6"/>
  <c r="L453" i="6"/>
  <c r="L396" i="6"/>
  <c r="O601" i="12"/>
  <c r="O573" i="12"/>
  <c r="O510" i="12"/>
  <c r="O513" i="12"/>
  <c r="O514" i="12"/>
  <c r="L310" i="6" l="1"/>
  <c r="L247" i="6"/>
  <c r="L201" i="6"/>
  <c r="L168" i="6"/>
  <c r="L116" i="6"/>
  <c r="L93" i="6"/>
  <c r="L73" i="6"/>
  <c r="L59" i="6"/>
  <c r="L60" i="6"/>
  <c r="L68" i="6"/>
  <c r="O424" i="12" l="1"/>
  <c r="O230" i="12"/>
  <c r="O200" i="12"/>
  <c r="O575" i="12"/>
  <c r="O580" i="12"/>
  <c r="O574" i="12"/>
  <c r="O255" i="12"/>
  <c r="O263" i="12"/>
  <c r="O264" i="12"/>
  <c r="O281" i="12"/>
  <c r="O282" i="12"/>
  <c r="O283" i="12"/>
  <c r="O240" i="12"/>
  <c r="O98" i="12"/>
  <c r="O91" i="12"/>
  <c r="O73" i="12"/>
  <c r="O68" i="12"/>
  <c r="O59" i="12"/>
  <c r="I488" i="10" l="1"/>
  <c r="J458" i="10"/>
  <c r="J459" i="10"/>
  <c r="J449" i="10"/>
  <c r="J450" i="10"/>
  <c r="J456" i="10"/>
  <c r="J460" i="10"/>
  <c r="L275" i="6"/>
  <c r="N831" i="17"/>
  <c r="E23" i="17" s="1"/>
  <c r="O830" i="17"/>
  <c r="O829" i="17"/>
  <c r="O828" i="17"/>
  <c r="O827" i="17"/>
  <c r="O826" i="17"/>
  <c r="O825" i="17"/>
  <c r="O824" i="17"/>
  <c r="O823" i="17"/>
  <c r="O821" i="17"/>
  <c r="O820" i="17"/>
  <c r="O819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2" i="17"/>
  <c r="O801" i="17"/>
  <c r="O800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7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1" i="17"/>
  <c r="O770" i="17"/>
  <c r="O769" i="17"/>
  <c r="O768" i="17"/>
  <c r="O767" i="17"/>
  <c r="O766" i="17"/>
  <c r="O765" i="17"/>
  <c r="O764" i="17"/>
  <c r="O763" i="17"/>
  <c r="O762" i="17"/>
  <c r="O761" i="17"/>
  <c r="O760" i="17"/>
  <c r="O758" i="17"/>
  <c r="O757" i="17"/>
  <c r="O756" i="17"/>
  <c r="O755" i="17"/>
  <c r="O754" i="17"/>
  <c r="O753" i="17"/>
  <c r="O752" i="17"/>
  <c r="O751" i="17"/>
  <c r="O749" i="17"/>
  <c r="O748" i="17"/>
  <c r="O747" i="17"/>
  <c r="O746" i="17"/>
  <c r="O744" i="17"/>
  <c r="O743" i="17"/>
  <c r="O742" i="17"/>
  <c r="O741" i="17"/>
  <c r="O740" i="17"/>
  <c r="O739" i="17"/>
  <c r="O738" i="17"/>
  <c r="O737" i="17"/>
  <c r="O735" i="17"/>
  <c r="O734" i="17"/>
  <c r="O733" i="17"/>
  <c r="O732" i="17"/>
  <c r="O731" i="17"/>
  <c r="O729" i="17"/>
  <c r="O728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10" i="17"/>
  <c r="O709" i="17"/>
  <c r="O708" i="17"/>
  <c r="O707" i="17"/>
  <c r="O706" i="17"/>
  <c r="O705" i="17"/>
  <c r="O704" i="17"/>
  <c r="O703" i="17"/>
  <c r="O702" i="17"/>
  <c r="O701" i="17"/>
  <c r="O700" i="17"/>
  <c r="O699" i="17"/>
  <c r="O698" i="17"/>
  <c r="O697" i="17"/>
  <c r="O696" i="17"/>
  <c r="O695" i="17"/>
  <c r="O694" i="17"/>
  <c r="O693" i="17"/>
  <c r="O692" i="17"/>
  <c r="O691" i="17"/>
  <c r="O690" i="17"/>
  <c r="O689" i="17"/>
  <c r="O688" i="17"/>
  <c r="O687" i="17"/>
  <c r="O686" i="17"/>
  <c r="O685" i="17"/>
  <c r="O684" i="17"/>
  <c r="O683" i="17"/>
  <c r="O682" i="17"/>
  <c r="O681" i="17"/>
  <c r="O680" i="17"/>
  <c r="O679" i="17"/>
  <c r="O678" i="17"/>
  <c r="O677" i="17"/>
  <c r="O676" i="17"/>
  <c r="O675" i="17"/>
  <c r="O673" i="17"/>
  <c r="O672" i="17"/>
  <c r="O671" i="17"/>
  <c r="O670" i="17"/>
  <c r="O669" i="17"/>
  <c r="O668" i="17"/>
  <c r="O667" i="17"/>
  <c r="O665" i="17"/>
  <c r="O664" i="17"/>
  <c r="O663" i="17"/>
  <c r="O662" i="17"/>
  <c r="O661" i="17"/>
  <c r="O660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4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8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2" i="17"/>
  <c r="O611" i="17"/>
  <c r="O610" i="17"/>
  <c r="O609" i="17"/>
  <c r="O608" i="17"/>
  <c r="O607" i="17"/>
  <c r="O605" i="17"/>
  <c r="O604" i="17"/>
  <c r="O603" i="17"/>
  <c r="O602" i="17"/>
  <c r="O601" i="17"/>
  <c r="O600" i="17"/>
  <c r="O599" i="17"/>
  <c r="O597" i="17"/>
  <c r="O596" i="17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2" i="17"/>
  <c r="O571" i="17"/>
  <c r="O570" i="17"/>
  <c r="O569" i="17"/>
  <c r="O568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O553" i="17"/>
  <c r="O551" i="17"/>
  <c r="O550" i="17"/>
  <c r="O549" i="17"/>
  <c r="O548" i="17"/>
  <c r="O547" i="17"/>
  <c r="O546" i="17"/>
  <c r="O545" i="17"/>
  <c r="O544" i="17"/>
  <c r="O543" i="17"/>
  <c r="O542" i="17"/>
  <c r="O540" i="17"/>
  <c r="O539" i="17"/>
  <c r="O538" i="17"/>
  <c r="O537" i="17"/>
  <c r="O536" i="17"/>
  <c r="O535" i="17"/>
  <c r="O534" i="17"/>
  <c r="O533" i="17"/>
  <c r="O532" i="17"/>
  <c r="O531" i="17"/>
  <c r="O530" i="17"/>
  <c r="O529" i="17"/>
  <c r="O528" i="17"/>
  <c r="O527" i="17"/>
  <c r="O526" i="17"/>
  <c r="O525" i="17"/>
  <c r="O524" i="17"/>
  <c r="O523" i="17"/>
  <c r="O522" i="17"/>
  <c r="O521" i="17"/>
  <c r="O520" i="17"/>
  <c r="O519" i="17"/>
  <c r="O518" i="17"/>
  <c r="O517" i="17"/>
  <c r="O516" i="17"/>
  <c r="O515" i="17"/>
  <c r="O514" i="17"/>
  <c r="O513" i="17"/>
  <c r="O512" i="17"/>
  <c r="O511" i="17"/>
  <c r="O510" i="17"/>
  <c r="O509" i="17"/>
  <c r="O508" i="17"/>
  <c r="O507" i="17"/>
  <c r="O506" i="17"/>
  <c r="O505" i="17"/>
  <c r="O504" i="17"/>
  <c r="O503" i="17"/>
  <c r="O502" i="17"/>
  <c r="O501" i="17"/>
  <c r="O500" i="17"/>
  <c r="O499" i="17"/>
  <c r="O498" i="17"/>
  <c r="O497" i="17"/>
  <c r="O496" i="17"/>
  <c r="O495" i="17"/>
  <c r="O494" i="17"/>
  <c r="O493" i="17"/>
  <c r="O492" i="17"/>
  <c r="O491" i="17"/>
  <c r="O490" i="17"/>
  <c r="O489" i="17"/>
  <c r="O488" i="17"/>
  <c r="O487" i="17"/>
  <c r="O486" i="17"/>
  <c r="O485" i="17"/>
  <c r="O484" i="17"/>
  <c r="O483" i="17"/>
  <c r="O482" i="17"/>
  <c r="O481" i="17"/>
  <c r="O476" i="17"/>
  <c r="O474" i="17"/>
  <c r="O473" i="17"/>
  <c r="O471" i="17"/>
  <c r="O469" i="17"/>
  <c r="O468" i="17"/>
  <c r="O467" i="17"/>
  <c r="O465" i="17"/>
  <c r="O464" i="17"/>
  <c r="O463" i="17"/>
  <c r="O462" i="17"/>
  <c r="O460" i="17"/>
  <c r="O458" i="17"/>
  <c r="O457" i="17"/>
  <c r="O456" i="17"/>
  <c r="O455" i="17"/>
  <c r="O454" i="17"/>
  <c r="O453" i="17"/>
  <c r="O452" i="17"/>
  <c r="E23" i="18"/>
  <c r="O831" i="17" l="1"/>
  <c r="E24" i="17" s="1"/>
  <c r="E24" i="18"/>
  <c r="L414" i="6"/>
  <c r="L413" i="6"/>
  <c r="L405" i="6"/>
  <c r="L404" i="6"/>
  <c r="L403" i="6"/>
  <c r="L401" i="6"/>
  <c r="L402" i="6"/>
  <c r="L177" i="6"/>
  <c r="L154" i="6"/>
  <c r="O630" i="12" l="1"/>
  <c r="O555" i="12"/>
  <c r="O389" i="12"/>
  <c r="O267" i="12" l="1"/>
  <c r="O306" i="12"/>
  <c r="O308" i="12"/>
  <c r="O256" i="12"/>
  <c r="O261" i="12"/>
  <c r="O262" i="12"/>
  <c r="L439" i="6"/>
  <c r="L440" i="6"/>
  <c r="L441" i="6"/>
  <c r="O559" i="12"/>
  <c r="O522" i="12"/>
  <c r="O521" i="12"/>
  <c r="O540" i="12"/>
  <c r="L383" i="6"/>
  <c r="L384" i="6"/>
  <c r="O498" i="12"/>
  <c r="O500" i="12"/>
  <c r="O516" i="12"/>
  <c r="L333" i="6"/>
  <c r="L334" i="6"/>
  <c r="O447" i="12"/>
  <c r="L282" i="6"/>
  <c r="L284" i="6"/>
  <c r="L290" i="6"/>
  <c r="L297" i="6"/>
  <c r="L295" i="6"/>
  <c r="L300" i="6"/>
  <c r="L301" i="6"/>
  <c r="L304" i="6"/>
  <c r="L306" i="6"/>
  <c r="O396" i="12"/>
  <c r="O398" i="12"/>
  <c r="O404" i="12"/>
  <c r="O411" i="12"/>
  <c r="O409" i="12"/>
  <c r="O414" i="12"/>
  <c r="O415" i="12"/>
  <c r="O418" i="12"/>
  <c r="O420" i="12"/>
  <c r="L274" i="6"/>
  <c r="O388" i="12"/>
  <c r="L223" i="6"/>
  <c r="L232" i="6"/>
  <c r="L235" i="6"/>
  <c r="L254" i="6"/>
  <c r="O337" i="12"/>
  <c r="O346" i="12"/>
  <c r="O349" i="12"/>
  <c r="O366" i="12"/>
  <c r="L119" i="6"/>
  <c r="O149" i="12"/>
  <c r="O150" i="12"/>
  <c r="K562" i="6" l="1"/>
  <c r="N705" i="12"/>
  <c r="J477" i="10"/>
  <c r="J478" i="10"/>
  <c r="J479" i="10"/>
  <c r="J480" i="10"/>
  <c r="J481" i="10"/>
  <c r="J482" i="10"/>
  <c r="J483" i="10"/>
  <c r="J484" i="10"/>
  <c r="J485" i="10"/>
  <c r="J486" i="10"/>
  <c r="J487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45" i="10"/>
  <c r="J446" i="10"/>
  <c r="J447" i="10"/>
  <c r="J448" i="10"/>
  <c r="J451" i="10"/>
  <c r="J452" i="10"/>
  <c r="J453" i="10"/>
  <c r="J454" i="10"/>
  <c r="J455" i="10"/>
  <c r="J457" i="10"/>
  <c r="J461" i="10"/>
  <c r="O686" i="12"/>
  <c r="O687" i="12"/>
  <c r="O688" i="12"/>
  <c r="O689" i="12"/>
  <c r="O690" i="12"/>
  <c r="O691" i="12"/>
  <c r="O692" i="12"/>
  <c r="O693" i="12"/>
  <c r="O694" i="12"/>
  <c r="O695" i="12"/>
  <c r="O696" i="12"/>
  <c r="O697" i="12"/>
  <c r="O698" i="12"/>
  <c r="O699" i="12"/>
  <c r="O700" i="12"/>
  <c r="O701" i="12"/>
  <c r="O702" i="12"/>
  <c r="O703" i="12"/>
  <c r="O704" i="12"/>
  <c r="O680" i="12"/>
  <c r="O681" i="12"/>
  <c r="O682" i="12"/>
  <c r="O683" i="12"/>
  <c r="O604" i="12"/>
  <c r="O605" i="12"/>
  <c r="O607" i="12"/>
  <c r="O608" i="12"/>
  <c r="O609" i="12"/>
  <c r="O610" i="12"/>
  <c r="O611" i="12"/>
  <c r="O612" i="12"/>
  <c r="O613" i="12"/>
  <c r="O614" i="12"/>
  <c r="O615" i="12"/>
  <c r="O616" i="12"/>
  <c r="O617" i="12"/>
  <c r="O618" i="12"/>
  <c r="O619" i="12"/>
  <c r="O620" i="12"/>
  <c r="O621" i="12"/>
  <c r="O622" i="12"/>
  <c r="O623" i="12"/>
  <c r="O624" i="12"/>
  <c r="O625" i="12"/>
  <c r="O626" i="12"/>
  <c r="O627" i="12"/>
  <c r="O628" i="12"/>
  <c r="O629" i="12"/>
  <c r="O631" i="12"/>
  <c r="O632" i="12"/>
  <c r="O634" i="12"/>
  <c r="O635" i="12"/>
  <c r="O636" i="12"/>
  <c r="O638" i="12"/>
  <c r="O639" i="12"/>
  <c r="O640" i="12"/>
  <c r="O641" i="12"/>
  <c r="O642" i="12"/>
  <c r="O643" i="12"/>
  <c r="O644" i="12"/>
  <c r="O645" i="12"/>
  <c r="O646" i="12"/>
  <c r="O647" i="12"/>
  <c r="O648" i="12"/>
  <c r="O650" i="12"/>
  <c r="O651" i="12"/>
  <c r="O652" i="12"/>
  <c r="O653" i="12"/>
  <c r="O654" i="12"/>
  <c r="O655" i="12"/>
  <c r="O657" i="12"/>
  <c r="O658" i="12"/>
  <c r="O659" i="12"/>
  <c r="O660" i="12"/>
  <c r="O661" i="12"/>
  <c r="O662" i="12"/>
  <c r="O663" i="12"/>
  <c r="O664" i="12"/>
  <c r="O665" i="12"/>
  <c r="O666" i="12"/>
  <c r="O667" i="12"/>
  <c r="O668" i="12"/>
  <c r="O669" i="12"/>
  <c r="O670" i="12"/>
  <c r="O671" i="12"/>
  <c r="O672" i="12"/>
  <c r="O673" i="12"/>
  <c r="O674" i="12"/>
  <c r="O675" i="12"/>
  <c r="O676" i="12"/>
  <c r="O677" i="12"/>
  <c r="O633" i="12"/>
  <c r="O649" i="12"/>
  <c r="O606" i="12"/>
  <c r="O637" i="12"/>
  <c r="O656" i="12"/>
  <c r="O599" i="12"/>
  <c r="O600" i="12"/>
  <c r="O592" i="12"/>
  <c r="O593" i="12"/>
  <c r="O594" i="12"/>
  <c r="O595" i="12"/>
  <c r="O596" i="12"/>
  <c r="O566" i="12"/>
  <c r="O567" i="12"/>
  <c r="O568" i="12"/>
  <c r="O569" i="12"/>
  <c r="O570" i="12"/>
  <c r="O571" i="12"/>
  <c r="O572" i="12"/>
  <c r="O576" i="12"/>
  <c r="O577" i="12"/>
  <c r="O578" i="12"/>
  <c r="O579" i="12"/>
  <c r="O581" i="12"/>
  <c r="O582" i="12"/>
  <c r="O583" i="12"/>
  <c r="O584" i="12"/>
  <c r="O585" i="12"/>
  <c r="O586" i="12"/>
  <c r="O587" i="12"/>
  <c r="O588" i="12"/>
  <c r="O589" i="12"/>
  <c r="O563" i="12"/>
  <c r="O543" i="12"/>
  <c r="O544" i="12"/>
  <c r="O545" i="12"/>
  <c r="O546" i="12"/>
  <c r="O547" i="12"/>
  <c r="O548" i="12"/>
  <c r="O549" i="12"/>
  <c r="O550" i="12"/>
  <c r="O551" i="12"/>
  <c r="O552" i="12"/>
  <c r="O553" i="12"/>
  <c r="O554" i="12"/>
  <c r="O556" i="12"/>
  <c r="O557" i="12"/>
  <c r="O558" i="12"/>
  <c r="O560" i="12"/>
  <c r="O561" i="12"/>
  <c r="O562" i="12"/>
  <c r="O519" i="12"/>
  <c r="O520" i="12"/>
  <c r="O523" i="12"/>
  <c r="O526" i="12"/>
  <c r="O527" i="12"/>
  <c r="O528" i="12"/>
  <c r="O529" i="12"/>
  <c r="O530" i="12"/>
  <c r="O531" i="12"/>
  <c r="O532" i="12"/>
  <c r="O535" i="12"/>
  <c r="O536" i="12"/>
  <c r="O537" i="12"/>
  <c r="O538" i="12"/>
  <c r="O539" i="12"/>
  <c r="O525" i="12"/>
  <c r="O534" i="12"/>
  <c r="O524" i="12"/>
  <c r="O533" i="12"/>
  <c r="O472" i="12"/>
  <c r="O473" i="12"/>
  <c r="O474" i="12"/>
  <c r="O475" i="12"/>
  <c r="O476" i="12"/>
  <c r="O477" i="12"/>
  <c r="O478" i="12"/>
  <c r="O479" i="12"/>
  <c r="O480" i="12"/>
  <c r="O481" i="12"/>
  <c r="O482" i="12"/>
  <c r="O483" i="12"/>
  <c r="O484" i="12"/>
  <c r="O485" i="12"/>
  <c r="O486" i="12"/>
  <c r="O487" i="12"/>
  <c r="O488" i="12"/>
  <c r="O489" i="12"/>
  <c r="O490" i="12"/>
  <c r="O491" i="12"/>
  <c r="O492" i="12"/>
  <c r="O493" i="12"/>
  <c r="O494" i="12"/>
  <c r="O495" i="12"/>
  <c r="O496" i="12"/>
  <c r="O497" i="12"/>
  <c r="O499" i="12"/>
  <c r="O501" i="12"/>
  <c r="O502" i="12"/>
  <c r="O503" i="12"/>
  <c r="O504" i="12"/>
  <c r="O505" i="12"/>
  <c r="O506" i="12"/>
  <c r="O507" i="12"/>
  <c r="O508" i="12"/>
  <c r="O509" i="12"/>
  <c r="O515" i="12"/>
  <c r="O511" i="12"/>
  <c r="O512" i="12"/>
  <c r="O439" i="12"/>
  <c r="O440" i="12"/>
  <c r="O441" i="12"/>
  <c r="O442" i="12"/>
  <c r="O443" i="12"/>
  <c r="O444" i="12"/>
  <c r="O445" i="12"/>
  <c r="O446" i="12"/>
  <c r="O448" i="12"/>
  <c r="O449" i="12"/>
  <c r="O450" i="12"/>
  <c r="O451" i="12"/>
  <c r="O452" i="12"/>
  <c r="O453" i="12"/>
  <c r="O454" i="12"/>
  <c r="O455" i="12"/>
  <c r="O456" i="12"/>
  <c r="O457" i="12"/>
  <c r="O458" i="12"/>
  <c r="O459" i="12"/>
  <c r="O460" i="12"/>
  <c r="O461" i="12"/>
  <c r="O462" i="12"/>
  <c r="O463" i="12"/>
  <c r="O464" i="12"/>
  <c r="O465" i="12"/>
  <c r="O466" i="12"/>
  <c r="O467" i="12"/>
  <c r="O468" i="12"/>
  <c r="O469" i="12"/>
  <c r="O435" i="12"/>
  <c r="O436" i="12"/>
  <c r="O437" i="12"/>
  <c r="O425" i="12"/>
  <c r="O426" i="12"/>
  <c r="O427" i="12"/>
  <c r="O428" i="12"/>
  <c r="O429" i="12"/>
  <c r="O430" i="12"/>
  <c r="O431" i="12"/>
  <c r="O432" i="12"/>
  <c r="O392" i="12"/>
  <c r="O393" i="12"/>
  <c r="O394" i="12"/>
  <c r="O395" i="12"/>
  <c r="O397" i="12"/>
  <c r="O399" i="12"/>
  <c r="O400" i="12"/>
  <c r="O401" i="12"/>
  <c r="O402" i="12"/>
  <c r="O403" i="12"/>
  <c r="O405" i="12"/>
  <c r="O406" i="12"/>
  <c r="O407" i="12"/>
  <c r="O408" i="12"/>
  <c r="O410" i="12"/>
  <c r="O412" i="12"/>
  <c r="O413" i="12"/>
  <c r="O416" i="12"/>
  <c r="O417" i="12"/>
  <c r="O419" i="12"/>
  <c r="O421" i="12"/>
  <c r="O384" i="12"/>
  <c r="O385" i="12"/>
  <c r="O386" i="12"/>
  <c r="O387" i="12"/>
  <c r="O373" i="12"/>
  <c r="O374" i="12"/>
  <c r="O375" i="12"/>
  <c r="O376" i="12"/>
  <c r="O377" i="12"/>
  <c r="O378" i="12"/>
  <c r="O379" i="12"/>
  <c r="O380" i="12"/>
  <c r="O381" i="12"/>
  <c r="O311" i="12"/>
  <c r="O312" i="12"/>
  <c r="O313" i="12"/>
  <c r="O314" i="12"/>
  <c r="O315" i="12"/>
  <c r="O316" i="12"/>
  <c r="O317" i="12"/>
  <c r="O318" i="12"/>
  <c r="O319" i="12"/>
  <c r="O320" i="12"/>
  <c r="O321" i="12"/>
  <c r="O322" i="12"/>
  <c r="O323" i="12"/>
  <c r="O324" i="12"/>
  <c r="O325" i="12"/>
  <c r="O326" i="12"/>
  <c r="O327" i="12"/>
  <c r="O328" i="12"/>
  <c r="O329" i="12"/>
  <c r="O330" i="12"/>
  <c r="O331" i="12"/>
  <c r="O332" i="12"/>
  <c r="O333" i="12"/>
  <c r="O334" i="12"/>
  <c r="O335" i="12"/>
  <c r="O336" i="12"/>
  <c r="O338" i="12"/>
  <c r="O339" i="12"/>
  <c r="O340" i="12"/>
  <c r="O341" i="12"/>
  <c r="O342" i="12"/>
  <c r="O343" i="12"/>
  <c r="O344" i="12"/>
  <c r="O345" i="12"/>
  <c r="O347" i="12"/>
  <c r="O348" i="12"/>
  <c r="O350" i="12"/>
  <c r="O351" i="12"/>
  <c r="O352" i="12"/>
  <c r="O353" i="12"/>
  <c r="O354" i="12"/>
  <c r="O355" i="12"/>
  <c r="O356" i="12"/>
  <c r="O357" i="12"/>
  <c r="O358" i="12"/>
  <c r="O359" i="12"/>
  <c r="O360" i="12"/>
  <c r="O361" i="12"/>
  <c r="O362" i="12"/>
  <c r="O363" i="12"/>
  <c r="O364" i="12"/>
  <c r="O365" i="12"/>
  <c r="O367" i="12"/>
  <c r="O368" i="12"/>
  <c r="O369" i="12"/>
  <c r="O370" i="12"/>
  <c r="O294" i="12"/>
  <c r="O295" i="12"/>
  <c r="O296" i="12"/>
  <c r="O297" i="12"/>
  <c r="O298" i="12"/>
  <c r="O299" i="12"/>
  <c r="O300" i="12"/>
  <c r="O301" i="12"/>
  <c r="O287" i="12"/>
  <c r="O288" i="12"/>
  <c r="O289" i="12"/>
  <c r="O270" i="12"/>
  <c r="O271" i="12"/>
  <c r="O272" i="12"/>
  <c r="O273" i="12"/>
  <c r="O274" i="12"/>
  <c r="O275" i="12"/>
  <c r="O276" i="12"/>
  <c r="O277" i="12"/>
  <c r="O278" i="12"/>
  <c r="O279" i="12"/>
  <c r="O280" i="12"/>
  <c r="O284" i="12"/>
  <c r="O253" i="12"/>
  <c r="O254" i="12"/>
  <c r="O257" i="12"/>
  <c r="O258" i="12"/>
  <c r="O259" i="12"/>
  <c r="O260" i="12"/>
  <c r="O265" i="12"/>
  <c r="O243" i="12"/>
  <c r="O244" i="12"/>
  <c r="O245" i="12"/>
  <c r="O246" i="12"/>
  <c r="O247" i="12"/>
  <c r="O248" i="12"/>
  <c r="O236" i="12"/>
  <c r="O237" i="12"/>
  <c r="O238" i="12"/>
  <c r="O219" i="12"/>
  <c r="O220" i="12"/>
  <c r="O221" i="12"/>
  <c r="O222" i="12"/>
  <c r="O223" i="12"/>
  <c r="O224" i="12"/>
  <c r="O225" i="12"/>
  <c r="O226" i="12"/>
  <c r="O227" i="12"/>
  <c r="O185" i="12"/>
  <c r="O186" i="12"/>
  <c r="O187" i="12"/>
  <c r="O188" i="12"/>
  <c r="O189" i="12"/>
  <c r="O190" i="12"/>
  <c r="O191" i="12"/>
  <c r="O192" i="12"/>
  <c r="O193" i="12"/>
  <c r="O194" i="12"/>
  <c r="O195" i="12"/>
  <c r="O196" i="12"/>
  <c r="O197" i="12"/>
  <c r="O198" i="12"/>
  <c r="O199" i="12"/>
  <c r="O201" i="12"/>
  <c r="O202" i="12"/>
  <c r="O203" i="12"/>
  <c r="O204" i="12"/>
  <c r="O205" i="12"/>
  <c r="O206" i="12"/>
  <c r="O207" i="12"/>
  <c r="O208" i="12"/>
  <c r="O209" i="12"/>
  <c r="O210" i="12"/>
  <c r="O211" i="12"/>
  <c r="O212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51" i="12"/>
  <c r="O152" i="12"/>
  <c r="O153" i="12"/>
  <c r="O154" i="12"/>
  <c r="O155" i="12"/>
  <c r="O156" i="12"/>
  <c r="O157" i="12"/>
  <c r="O161" i="12"/>
  <c r="O158" i="12"/>
  <c r="O159" i="12"/>
  <c r="O160" i="12"/>
  <c r="O162" i="12"/>
  <c r="O163" i="12"/>
  <c r="O164" i="12"/>
  <c r="O165" i="12"/>
  <c r="O166" i="12"/>
  <c r="O167" i="12"/>
  <c r="O168" i="12"/>
  <c r="O169" i="12"/>
  <c r="O170" i="12"/>
  <c r="O171" i="12"/>
  <c r="O172" i="12"/>
  <c r="O173" i="12"/>
  <c r="O174" i="12"/>
  <c r="O175" i="12"/>
  <c r="O176" i="12"/>
  <c r="O177" i="12"/>
  <c r="O178" i="12"/>
  <c r="O179" i="12"/>
  <c r="O180" i="12"/>
  <c r="O181" i="12"/>
  <c r="O182" i="12"/>
  <c r="O183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04" i="12"/>
  <c r="O94" i="12"/>
  <c r="O95" i="12"/>
  <c r="O96" i="12"/>
  <c r="O97" i="12"/>
  <c r="O99" i="12"/>
  <c r="O100" i="12"/>
  <c r="O101" i="12"/>
  <c r="O89" i="12"/>
  <c r="O80" i="12"/>
  <c r="O81" i="12"/>
  <c r="O82" i="12"/>
  <c r="O83" i="12"/>
  <c r="O84" i="12"/>
  <c r="O85" i="12"/>
  <c r="O86" i="12"/>
  <c r="O72" i="12"/>
  <c r="O74" i="12"/>
  <c r="O75" i="12"/>
  <c r="O76" i="12"/>
  <c r="O37" i="12"/>
  <c r="O38" i="12"/>
  <c r="O39" i="12"/>
  <c r="O40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7" i="12"/>
  <c r="O58" i="12"/>
  <c r="O61" i="12"/>
  <c r="O62" i="12"/>
  <c r="O63" i="12"/>
  <c r="O65" i="12"/>
  <c r="O66" i="12"/>
  <c r="O67" i="12"/>
  <c r="O69" i="12"/>
  <c r="O35" i="12"/>
  <c r="O34" i="12"/>
  <c r="O36" i="12"/>
  <c r="O41" i="12"/>
  <c r="O55" i="12"/>
  <c r="O56" i="12"/>
  <c r="O60" i="12"/>
  <c r="O64" i="12"/>
  <c r="L534" i="6" l="1"/>
  <c r="L516" i="6"/>
  <c r="L486" i="6"/>
  <c r="L527" i="6"/>
  <c r="L512" i="6"/>
  <c r="L507" i="6"/>
  <c r="L502" i="6"/>
  <c r="L395" i="6"/>
  <c r="L394" i="6"/>
  <c r="L387" i="6"/>
  <c r="L354" i="6"/>
  <c r="L330" i="6"/>
  <c r="L267" i="6"/>
  <c r="L266" i="6"/>
  <c r="L265" i="6"/>
  <c r="L253" i="6"/>
  <c r="L237" i="6"/>
  <c r="L204" i="6"/>
  <c r="L194" i="6"/>
  <c r="L143" i="6"/>
  <c r="L100" i="6"/>
  <c r="L88" i="6"/>
  <c r="L64" i="6"/>
  <c r="L56" i="6"/>
  <c r="L55" i="6"/>
  <c r="L41" i="6"/>
  <c r="L36" i="6"/>
  <c r="L34" i="6"/>
  <c r="L35" i="6"/>
  <c r="L61" i="6"/>
  <c r="L561" i="6" l="1"/>
  <c r="L424" i="6"/>
  <c r="L371" i="6"/>
  <c r="L369" i="6"/>
  <c r="L364" i="6"/>
  <c r="L342" i="6"/>
  <c r="L316" i="6"/>
  <c r="L252" i="6"/>
  <c r="L239" i="6"/>
  <c r="L236" i="6"/>
  <c r="L144" i="6"/>
  <c r="L47" i="6"/>
  <c r="D52" i="4" l="1"/>
  <c r="E52" i="4" l="1"/>
  <c r="L513" i="6" l="1"/>
  <c r="L510" i="6"/>
  <c r="L480" i="6"/>
  <c r="L479" i="6"/>
  <c r="L420" i="6"/>
  <c r="L289" i="6"/>
  <c r="L288" i="6"/>
  <c r="L287" i="6"/>
  <c r="L263" i="6"/>
  <c r="L262" i="6"/>
  <c r="L261" i="6"/>
  <c r="L260" i="6"/>
  <c r="L259" i="6"/>
  <c r="E51" i="4" l="1"/>
  <c r="C12" i="10" l="1"/>
  <c r="J444" i="10"/>
  <c r="J463" i="10"/>
  <c r="D31" i="10"/>
  <c r="D54" i="4" s="1"/>
  <c r="L37" i="6"/>
  <c r="L38" i="6"/>
  <c r="L39" i="6"/>
  <c r="L40" i="6"/>
  <c r="L42" i="6"/>
  <c r="L43" i="6"/>
  <c r="L44" i="6"/>
  <c r="L45" i="6"/>
  <c r="L46" i="6"/>
  <c r="L48" i="6"/>
  <c r="L49" i="6"/>
  <c r="L50" i="6"/>
  <c r="L51" i="6"/>
  <c r="L52" i="6"/>
  <c r="L53" i="6"/>
  <c r="L54" i="6"/>
  <c r="L57" i="6"/>
  <c r="L58" i="6"/>
  <c r="L62" i="6"/>
  <c r="L63" i="6"/>
  <c r="L65" i="6"/>
  <c r="L66" i="6"/>
  <c r="L67" i="6"/>
  <c r="L69" i="6"/>
  <c r="L71" i="6"/>
  <c r="L72" i="6"/>
  <c r="L74" i="6"/>
  <c r="L75" i="6"/>
  <c r="L76" i="6"/>
  <c r="L79" i="6"/>
  <c r="L81" i="6"/>
  <c r="L82" i="6"/>
  <c r="L83" i="6"/>
  <c r="L84" i="6"/>
  <c r="L85" i="6"/>
  <c r="L86" i="6"/>
  <c r="L87" i="6"/>
  <c r="L89" i="6"/>
  <c r="L91" i="6"/>
  <c r="L92" i="6"/>
  <c r="L94" i="6"/>
  <c r="L95" i="6"/>
  <c r="L96" i="6"/>
  <c r="L97" i="6"/>
  <c r="L98" i="6"/>
  <c r="L99" i="6"/>
  <c r="L101" i="6"/>
  <c r="L102" i="6"/>
  <c r="L104" i="6"/>
  <c r="L80" i="6"/>
  <c r="L90" i="6"/>
  <c r="L103" i="6"/>
  <c r="L106" i="6"/>
  <c r="L107" i="6"/>
  <c r="L108" i="6"/>
  <c r="L109" i="6"/>
  <c r="L110" i="6"/>
  <c r="L111" i="6"/>
  <c r="L112" i="6"/>
  <c r="L113" i="6"/>
  <c r="L114" i="6"/>
  <c r="L115" i="6"/>
  <c r="L117" i="6"/>
  <c r="L118" i="6"/>
  <c r="L120" i="6"/>
  <c r="L121" i="6"/>
  <c r="L122" i="6"/>
  <c r="L123" i="6"/>
  <c r="L124" i="6"/>
  <c r="L125" i="6"/>
  <c r="L126" i="6"/>
  <c r="L127" i="6"/>
  <c r="L131" i="6"/>
  <c r="L128" i="6"/>
  <c r="L129" i="6"/>
  <c r="L130" i="6"/>
  <c r="L132" i="6"/>
  <c r="L133" i="6"/>
  <c r="L134" i="6"/>
  <c r="L135" i="6"/>
  <c r="L136" i="6"/>
  <c r="L137" i="6"/>
  <c r="L138" i="6"/>
  <c r="L139" i="6"/>
  <c r="L140" i="6"/>
  <c r="L141" i="6"/>
  <c r="L142" i="6"/>
  <c r="L145" i="6"/>
  <c r="L146" i="6"/>
  <c r="L147" i="6"/>
  <c r="L148" i="6"/>
  <c r="L149" i="6"/>
  <c r="L150" i="6"/>
  <c r="L151" i="6"/>
  <c r="L152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9" i="6"/>
  <c r="L170" i="6"/>
  <c r="L171" i="6"/>
  <c r="L172" i="6"/>
  <c r="L173" i="6"/>
  <c r="L174" i="6"/>
  <c r="L175" i="6"/>
  <c r="L176" i="6"/>
  <c r="L179" i="6"/>
  <c r="L155" i="6"/>
  <c r="L178" i="6"/>
  <c r="L181" i="6"/>
  <c r="L182" i="6"/>
  <c r="L184" i="6"/>
  <c r="L186" i="6"/>
  <c r="L187" i="6"/>
  <c r="L189" i="6"/>
  <c r="L191" i="6"/>
  <c r="L192" i="6"/>
  <c r="L193" i="6"/>
  <c r="L188" i="6"/>
  <c r="L190" i="6"/>
  <c r="L198" i="6"/>
  <c r="L199" i="6"/>
  <c r="L200" i="6"/>
  <c r="L202" i="6"/>
  <c r="L203" i="6"/>
  <c r="L205" i="6"/>
  <c r="L206" i="6"/>
  <c r="L208" i="6"/>
  <c r="L209" i="6"/>
  <c r="L211" i="6"/>
  <c r="L213" i="6"/>
  <c r="L214" i="6"/>
  <c r="L215" i="6"/>
  <c r="L217" i="6"/>
  <c r="L218" i="6"/>
  <c r="L219" i="6"/>
  <c r="L220" i="6"/>
  <c r="L221" i="6"/>
  <c r="L222" i="6"/>
  <c r="L224" i="6"/>
  <c r="L225" i="6"/>
  <c r="L226" i="6"/>
  <c r="L227" i="6"/>
  <c r="L228" i="6"/>
  <c r="L229" i="6"/>
  <c r="L230" i="6"/>
  <c r="L231" i="6"/>
  <c r="L233" i="6"/>
  <c r="L234" i="6"/>
  <c r="L238" i="6"/>
  <c r="L241" i="6"/>
  <c r="L243" i="6"/>
  <c r="L245" i="6"/>
  <c r="L246" i="6"/>
  <c r="L249" i="6"/>
  <c r="L250" i="6"/>
  <c r="L251" i="6"/>
  <c r="L255" i="6"/>
  <c r="L256" i="6"/>
  <c r="L197" i="6"/>
  <c r="L207" i="6"/>
  <c r="L210" i="6"/>
  <c r="L212" i="6"/>
  <c r="L216" i="6"/>
  <c r="L240" i="6"/>
  <c r="L242" i="6"/>
  <c r="L244" i="6"/>
  <c r="L248" i="6"/>
  <c r="L258" i="6"/>
  <c r="L264" i="6"/>
  <c r="L269" i="6"/>
  <c r="L270" i="6"/>
  <c r="L271" i="6"/>
  <c r="L272" i="6"/>
  <c r="L273" i="6"/>
  <c r="L277" i="6"/>
  <c r="L278" i="6"/>
  <c r="L279" i="6"/>
  <c r="L280" i="6"/>
  <c r="L281" i="6"/>
  <c r="L283" i="6"/>
  <c r="L285" i="6"/>
  <c r="L286" i="6"/>
  <c r="L291" i="6"/>
  <c r="L293" i="6"/>
  <c r="L294" i="6"/>
  <c r="L296" i="6"/>
  <c r="L298" i="6"/>
  <c r="L299" i="6"/>
  <c r="L302" i="6"/>
  <c r="L303" i="6"/>
  <c r="L305" i="6"/>
  <c r="L307" i="6"/>
  <c r="L292" i="6"/>
  <c r="L309" i="6"/>
  <c r="L311" i="6"/>
  <c r="L312" i="6"/>
  <c r="L315" i="6"/>
  <c r="L317" i="6"/>
  <c r="L318" i="6"/>
  <c r="L313" i="6"/>
  <c r="L314" i="6"/>
  <c r="L320" i="6"/>
  <c r="L321" i="6"/>
  <c r="L322" i="6"/>
  <c r="L323" i="6"/>
  <c r="L325" i="6"/>
  <c r="L327" i="6"/>
  <c r="L329" i="6"/>
  <c r="L331" i="6"/>
  <c r="L332" i="6"/>
  <c r="L335" i="6"/>
  <c r="L336" i="6"/>
  <c r="L337" i="6"/>
  <c r="L338" i="6"/>
  <c r="L339" i="6"/>
  <c r="L340" i="6"/>
  <c r="L341" i="6"/>
  <c r="L343" i="6"/>
  <c r="L345" i="6"/>
  <c r="L347" i="6"/>
  <c r="L348" i="6"/>
  <c r="L350" i="6"/>
  <c r="L353" i="6"/>
  <c r="L355" i="6"/>
  <c r="L326" i="6"/>
  <c r="L328" i="6"/>
  <c r="L344" i="6"/>
  <c r="L346" i="6"/>
  <c r="L349" i="6"/>
  <c r="L351" i="6"/>
  <c r="L352" i="6"/>
  <c r="L357" i="6"/>
  <c r="L358" i="6"/>
  <c r="L359" i="6"/>
  <c r="L360" i="6"/>
  <c r="L361" i="6"/>
  <c r="L362" i="6"/>
  <c r="L363" i="6"/>
  <c r="L366" i="6"/>
  <c r="L367" i="6"/>
  <c r="L368" i="6"/>
  <c r="L370" i="6"/>
  <c r="L372" i="6"/>
  <c r="L373" i="6"/>
  <c r="L374" i="6"/>
  <c r="L375" i="6"/>
  <c r="L376" i="6"/>
  <c r="L379" i="6"/>
  <c r="L380" i="6"/>
  <c r="L382" i="6"/>
  <c r="L385" i="6"/>
  <c r="L386" i="6"/>
  <c r="L388" i="6"/>
  <c r="L389" i="6"/>
  <c r="L390" i="6"/>
  <c r="L391" i="6"/>
  <c r="L393" i="6"/>
  <c r="L365" i="6"/>
  <c r="L377" i="6"/>
  <c r="L378" i="6"/>
  <c r="L381" i="6"/>
  <c r="L392" i="6"/>
  <c r="L398" i="6"/>
  <c r="L399" i="6"/>
  <c r="L400" i="6"/>
  <c r="L406" i="6"/>
  <c r="L407" i="6"/>
  <c r="L408" i="6"/>
  <c r="L409" i="6"/>
  <c r="L410" i="6"/>
  <c r="L411" i="6"/>
  <c r="L415" i="6"/>
  <c r="L417" i="6"/>
  <c r="L418" i="6"/>
  <c r="L419" i="6"/>
  <c r="L412" i="6"/>
  <c r="L416" i="6"/>
  <c r="L422" i="6"/>
  <c r="L423" i="6"/>
  <c r="L425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42" i="6"/>
  <c r="L443" i="6"/>
  <c r="L426" i="6"/>
  <c r="L445" i="6"/>
  <c r="L446" i="6"/>
  <c r="L447" i="6"/>
  <c r="L448" i="6"/>
  <c r="L449" i="6"/>
  <c r="L450" i="6"/>
  <c r="L451" i="6"/>
  <c r="L461" i="6"/>
  <c r="L462" i="6"/>
  <c r="L463" i="6"/>
  <c r="L464" i="6"/>
  <c r="L465" i="6"/>
  <c r="L466" i="6"/>
  <c r="L467" i="6"/>
  <c r="L468" i="6"/>
  <c r="L469" i="6"/>
  <c r="L452" i="6"/>
  <c r="L471" i="6"/>
  <c r="L472" i="6"/>
  <c r="L473" i="6"/>
  <c r="L474" i="6"/>
  <c r="L475" i="6"/>
  <c r="L476" i="6"/>
  <c r="L478" i="6"/>
  <c r="L483" i="6"/>
  <c r="L485" i="6"/>
  <c r="L489" i="6"/>
  <c r="L491" i="6"/>
  <c r="L492" i="6"/>
  <c r="L493" i="6"/>
  <c r="L494" i="6"/>
  <c r="L495" i="6"/>
  <c r="L496" i="6"/>
  <c r="L497" i="6"/>
  <c r="L500" i="6"/>
  <c r="L501" i="6"/>
  <c r="L503" i="6"/>
  <c r="L505" i="6"/>
  <c r="L506" i="6"/>
  <c r="L508" i="6"/>
  <c r="L509" i="6"/>
  <c r="L511" i="6"/>
  <c r="L514" i="6"/>
  <c r="L517" i="6"/>
  <c r="L518" i="6"/>
  <c r="L519" i="6"/>
  <c r="L521" i="6"/>
  <c r="L522" i="6"/>
  <c r="L523" i="6"/>
  <c r="L526" i="6"/>
  <c r="L528" i="6"/>
  <c r="L529" i="6"/>
  <c r="L530" i="6"/>
  <c r="L531" i="6"/>
  <c r="L532" i="6"/>
  <c r="L535" i="6"/>
  <c r="L537" i="6"/>
  <c r="L541" i="6"/>
  <c r="L542" i="6"/>
  <c r="L543" i="6"/>
  <c r="L544" i="6"/>
  <c r="L545" i="6"/>
  <c r="L546" i="6"/>
  <c r="L547" i="6"/>
  <c r="L549" i="6"/>
  <c r="L551" i="6"/>
  <c r="L553" i="6"/>
  <c r="L554" i="6"/>
  <c r="L555" i="6"/>
  <c r="L484" i="6"/>
  <c r="L487" i="6"/>
  <c r="L488" i="6"/>
  <c r="L490" i="6"/>
  <c r="L498" i="6"/>
  <c r="L499" i="6"/>
  <c r="L504" i="6"/>
  <c r="L515" i="6"/>
  <c r="L520" i="6"/>
  <c r="L524" i="6"/>
  <c r="L525" i="6"/>
  <c r="L533" i="6"/>
  <c r="L536" i="6"/>
  <c r="L538" i="6"/>
  <c r="L539" i="6"/>
  <c r="L540" i="6"/>
  <c r="L548" i="6"/>
  <c r="L550" i="6"/>
  <c r="L552" i="6"/>
  <c r="L557" i="6"/>
  <c r="L558" i="6"/>
  <c r="L559" i="6"/>
  <c r="L560" i="6"/>
  <c r="D28" i="6"/>
  <c r="D53" i="4" s="1"/>
  <c r="O71" i="12"/>
  <c r="O79" i="12"/>
  <c r="O88" i="12"/>
  <c r="O93" i="12"/>
  <c r="O103" i="12"/>
  <c r="O136" i="12"/>
  <c r="O214" i="12"/>
  <c r="O215" i="12"/>
  <c r="O217" i="12"/>
  <c r="O231" i="12"/>
  <c r="O233" i="12"/>
  <c r="O235" i="12"/>
  <c r="O242" i="12"/>
  <c r="O250" i="12"/>
  <c r="O251" i="12"/>
  <c r="O269" i="12"/>
  <c r="O286" i="12"/>
  <c r="O291" i="12"/>
  <c r="O293" i="12"/>
  <c r="O303" i="12"/>
  <c r="O304" i="12"/>
  <c r="O307" i="12"/>
  <c r="O372" i="12"/>
  <c r="O383" i="12"/>
  <c r="O391" i="12"/>
  <c r="O423" i="12"/>
  <c r="O434" i="12"/>
  <c r="O471" i="12"/>
  <c r="O518" i="12"/>
  <c r="O542" i="12"/>
  <c r="O565" i="12"/>
  <c r="O591" i="12"/>
  <c r="O598" i="12"/>
  <c r="O603" i="12"/>
  <c r="O679" i="12"/>
  <c r="O685" i="12"/>
  <c r="E24" i="12"/>
  <c r="D50" i="4" s="1"/>
  <c r="J488" i="10" l="1"/>
  <c r="D32" i="10" s="1"/>
  <c r="E54" i="4" s="1"/>
  <c r="L562" i="6"/>
  <c r="D29" i="6" s="1"/>
  <c r="E53" i="4" s="1"/>
  <c r="O705" i="12"/>
  <c r="E25" i="12" s="1"/>
  <c r="E50" i="4" s="1"/>
  <c r="E55" i="4" l="1"/>
  <c r="D51" i="4" l="1"/>
  <c r="D55" i="4" s="1"/>
</calcChain>
</file>

<file path=xl/sharedStrings.xml><?xml version="1.0" encoding="utf-8"?>
<sst xmlns="http://schemas.openxmlformats.org/spreadsheetml/2006/main" count="16814" uniqueCount="5523">
  <si>
    <t>14/15</t>
  </si>
  <si>
    <t>Ластинг Лав</t>
  </si>
  <si>
    <t>Бэкпакер</t>
  </si>
  <si>
    <t>кремовый с красным пламенем</t>
  </si>
  <si>
    <t>белый с розовым краем,вариегатный лист</t>
  </si>
  <si>
    <t>Альберт Хейн</t>
  </si>
  <si>
    <t>Yellow Empress</t>
  </si>
  <si>
    <t>Zombie</t>
  </si>
  <si>
    <t>Зомби</t>
  </si>
  <si>
    <t>кремовый с красным</t>
  </si>
  <si>
    <t>Concerto</t>
  </si>
  <si>
    <t>Концерто</t>
  </si>
  <si>
    <t>Баллада</t>
  </si>
  <si>
    <t>Период цветения</t>
  </si>
  <si>
    <t>Высота,см</t>
  </si>
  <si>
    <t>Gorilla</t>
  </si>
  <si>
    <t>Cacharel</t>
  </si>
  <si>
    <t>Crispion Love</t>
  </si>
  <si>
    <t>Labrador</t>
  </si>
  <si>
    <t>Pacific Pearl</t>
  </si>
  <si>
    <t>Flamenco</t>
  </si>
  <si>
    <t>Фламенко</t>
  </si>
  <si>
    <t>Vincent van Gogh</t>
  </si>
  <si>
    <t>темно-красный</t>
  </si>
  <si>
    <t>желтый с красным пламенем</t>
  </si>
  <si>
    <t>Телефон</t>
  </si>
  <si>
    <t>График поставок</t>
  </si>
  <si>
    <t xml:space="preserve">Примечание </t>
  </si>
  <si>
    <t xml:space="preserve">Штук в  упак </t>
  </si>
  <si>
    <t>Махровые</t>
  </si>
  <si>
    <t>Таити</t>
  </si>
  <si>
    <t>Айс Кинг</t>
  </si>
  <si>
    <t>Вайт Лайэн</t>
  </si>
  <si>
    <t>Обдэм</t>
  </si>
  <si>
    <t>жёлтый</t>
  </si>
  <si>
    <t>Реплит</t>
  </si>
  <si>
    <t>белый</t>
  </si>
  <si>
    <t>Тацеттовидные</t>
  </si>
  <si>
    <t>Трубчатые</t>
  </si>
  <si>
    <t>12/14</t>
  </si>
  <si>
    <t>жёлтый с оранжевой коронкой</t>
  </si>
  <si>
    <t xml:space="preserve">Крупнокорончатые </t>
  </si>
  <si>
    <t>Bantam</t>
  </si>
  <si>
    <t>Бэнтэм</t>
  </si>
  <si>
    <t>Bella Vista</t>
  </si>
  <si>
    <t>Белла Виста</t>
  </si>
  <si>
    <t>Standard Value</t>
  </si>
  <si>
    <t>Стандарт Велью</t>
  </si>
  <si>
    <t xml:space="preserve"> с момента получения товара Покупателем.</t>
  </si>
  <si>
    <t>Штук в ящике</t>
  </si>
  <si>
    <t>НАРЦИССЫ</t>
  </si>
  <si>
    <t>Бахромчатые</t>
  </si>
  <si>
    <t>Arma</t>
  </si>
  <si>
    <t>Арма</t>
  </si>
  <si>
    <t>насыщенно-красный</t>
  </si>
  <si>
    <t xml:space="preserve">Barbados </t>
  </si>
  <si>
    <t>тёмно-красный, по спинке лепестков - шипы-наросты</t>
  </si>
  <si>
    <t>розовый с белой бахромой</t>
  </si>
  <si>
    <t>Blue Heron</t>
  </si>
  <si>
    <t>Блу Херон</t>
  </si>
  <si>
    <t>Burgundy Lace</t>
  </si>
  <si>
    <t>Бургунди Лейс</t>
  </si>
  <si>
    <t>пурпурно-красный</t>
  </si>
  <si>
    <t xml:space="preserve">Valery Gergiev </t>
  </si>
  <si>
    <t>кроваво-красный</t>
  </si>
  <si>
    <t>Gold Dust</t>
  </si>
  <si>
    <t>красный с жёлтой бахромой, махровый</t>
  </si>
  <si>
    <t>красный с ярко-жёлтой бахромой</t>
  </si>
  <si>
    <t xml:space="preserve">Daytona  </t>
  </si>
  <si>
    <t>Cummins</t>
  </si>
  <si>
    <t>Canasta</t>
  </si>
  <si>
    <t>Канаста</t>
  </si>
  <si>
    <t>красный с белой бахромой</t>
  </si>
  <si>
    <t>Carousel</t>
  </si>
  <si>
    <t>Карусель</t>
  </si>
  <si>
    <t>белый с малиновыми штрихами</t>
  </si>
  <si>
    <t>лиловый</t>
  </si>
  <si>
    <t>Louvre</t>
  </si>
  <si>
    <t>Лувр</t>
  </si>
  <si>
    <t>сиреневый с более светлой бахромой по краю</t>
  </si>
  <si>
    <t>Maja</t>
  </si>
  <si>
    <t>Майя</t>
  </si>
  <si>
    <t>Matchpoint</t>
  </si>
  <si>
    <t>45-50</t>
  </si>
  <si>
    <t>светло-пурпурный с белой бахромой</t>
  </si>
  <si>
    <t>Real Time</t>
  </si>
  <si>
    <t>розовый с жёлтым основанием и жёлтой бахромой</t>
  </si>
  <si>
    <t>Sensual Touch</t>
  </si>
  <si>
    <t>оранжево-розовый с кремовой бахромой, махровый</t>
  </si>
  <si>
    <t>Fringed Beauty</t>
  </si>
  <si>
    <t xml:space="preserve">Антуанетта  </t>
  </si>
  <si>
    <t>Штрих-код</t>
  </si>
  <si>
    <t>Fancy Frills</t>
  </si>
  <si>
    <t>Фэнси Фриллз</t>
  </si>
  <si>
    <t>Honeymoon</t>
  </si>
  <si>
    <t>розовый с белым основанием</t>
  </si>
  <si>
    <t>Ice Lolly</t>
  </si>
  <si>
    <t>Айс Лолли</t>
  </si>
  <si>
    <t>красный с жёлтым</t>
  </si>
  <si>
    <t>Ali Baba</t>
  </si>
  <si>
    <t>красный</t>
  </si>
  <si>
    <t>Cape Cod</t>
  </si>
  <si>
    <t>Oriental Beauty</t>
  </si>
  <si>
    <t>Ориентал Бьюти</t>
  </si>
  <si>
    <t>красный с кремовым краем</t>
  </si>
  <si>
    <t>Red Riding Hood</t>
  </si>
  <si>
    <t>Ред Райдин Худ</t>
  </si>
  <si>
    <t>ярко-красный</t>
  </si>
  <si>
    <t>красно-белый</t>
  </si>
  <si>
    <t xml:space="preserve">Дарвиновы гибриды </t>
  </si>
  <si>
    <t xml:space="preserve">Ad Rem </t>
  </si>
  <si>
    <t>красно-оранжевый</t>
  </si>
  <si>
    <t>Apeldoorn's Elite</t>
  </si>
  <si>
    <t>красный с жёлтой каймой</t>
  </si>
  <si>
    <t>Garant</t>
  </si>
  <si>
    <t>Гарант</t>
  </si>
  <si>
    <t xml:space="preserve">Golden Parade </t>
  </si>
  <si>
    <t>жёлтый, насыщенный</t>
  </si>
  <si>
    <t>тёмно-розовый</t>
  </si>
  <si>
    <t>Oxford</t>
  </si>
  <si>
    <t>Weisse Berliner</t>
  </si>
  <si>
    <t>Dragon King</t>
  </si>
  <si>
    <t>Драгон Кинг</t>
  </si>
  <si>
    <t>Quebec</t>
  </si>
  <si>
    <t>Квебек</t>
  </si>
  <si>
    <t>розово-красный с широкой кремовой полосой</t>
  </si>
  <si>
    <t>Purple Bouquet</t>
  </si>
  <si>
    <t>тёмно-сиреневый</t>
  </si>
  <si>
    <t>Toronto</t>
  </si>
  <si>
    <t>Торонто</t>
  </si>
  <si>
    <t>розово-красный</t>
  </si>
  <si>
    <t>Wallflower</t>
  </si>
  <si>
    <t>тёмно-бордовый</t>
  </si>
  <si>
    <t>Happy Family</t>
  </si>
  <si>
    <t>Хэппи Фэмили</t>
  </si>
  <si>
    <t>Попугайные</t>
  </si>
  <si>
    <t>White Parrot</t>
  </si>
  <si>
    <t>белый с зелёными полосами</t>
  </si>
  <si>
    <t>бело-розовый</t>
  </si>
  <si>
    <t>Libretto Parrot</t>
  </si>
  <si>
    <t>Либретто Пэррот</t>
  </si>
  <si>
    <t xml:space="preserve">кремово-розовый </t>
  </si>
  <si>
    <t>Super Parrot</t>
  </si>
  <si>
    <t>белый с зелёным</t>
  </si>
  <si>
    <t>Topparrot</t>
  </si>
  <si>
    <t>Топпэррот</t>
  </si>
  <si>
    <t xml:space="preserve">Flaming Parrot </t>
  </si>
  <si>
    <t>бело-жёлто-красный</t>
  </si>
  <si>
    <t>Erna Lindgreen</t>
  </si>
  <si>
    <t>Эрна Линдгрин</t>
  </si>
  <si>
    <t>Estella Rijnveld</t>
  </si>
  <si>
    <t>Простые поздние</t>
  </si>
  <si>
    <t>фиолетово-пурпурный</t>
  </si>
  <si>
    <t>Queen of Night</t>
  </si>
  <si>
    <t>Квин ов Найт</t>
  </si>
  <si>
    <t>кремово-жёлтый</t>
  </si>
  <si>
    <t>Простые ранние</t>
  </si>
  <si>
    <t>Cape Town</t>
  </si>
  <si>
    <t>лимонно-жёлтый с ярко-красной каймой</t>
  </si>
  <si>
    <t>Триумф</t>
  </si>
  <si>
    <t>Abu Hassan</t>
  </si>
  <si>
    <t>Абу Хасан</t>
  </si>
  <si>
    <t>красно-коричневый с жёлтым краем</t>
  </si>
  <si>
    <t>Annie Schilder</t>
  </si>
  <si>
    <t>Ани Шилдер</t>
  </si>
  <si>
    <t>оранжевый</t>
  </si>
  <si>
    <t>Atlantis</t>
  </si>
  <si>
    <t>Атлантис</t>
  </si>
  <si>
    <t>Blue Beauty</t>
  </si>
  <si>
    <t>Блу Бьюти</t>
  </si>
  <si>
    <t>Blue Ribbon</t>
  </si>
  <si>
    <t>Блу Рибон</t>
  </si>
  <si>
    <t>сиренево-фиолетовый</t>
  </si>
  <si>
    <t>White Heaven</t>
  </si>
  <si>
    <t>Вайт Хевен</t>
  </si>
  <si>
    <t>коричнево-пурпурный с кремовой каймой</t>
  </si>
  <si>
    <t>Debutante</t>
  </si>
  <si>
    <t>Дебютант</t>
  </si>
  <si>
    <t>розовый с белым краем</t>
  </si>
  <si>
    <t xml:space="preserve">Deshima </t>
  </si>
  <si>
    <t>Дешима</t>
  </si>
  <si>
    <t>ярко-бордовый</t>
  </si>
  <si>
    <t>Jackpot</t>
  </si>
  <si>
    <t>Джекпот</t>
  </si>
  <si>
    <t>тёмно-фиолетовый с белым краем</t>
  </si>
  <si>
    <t>Zurel</t>
  </si>
  <si>
    <t>белый с пурпурным пламенем</t>
  </si>
  <si>
    <t>Caractere</t>
  </si>
  <si>
    <t>Карактер</t>
  </si>
  <si>
    <t>красный с белой каймой</t>
  </si>
  <si>
    <t>розовый</t>
  </si>
  <si>
    <t xml:space="preserve">Leen van der Mark          </t>
  </si>
  <si>
    <t>Лин ван дер Марк</t>
  </si>
  <si>
    <t>Marathon Champion</t>
  </si>
  <si>
    <t>ярко-розовый</t>
  </si>
  <si>
    <t xml:space="preserve">Passionale                 </t>
  </si>
  <si>
    <t>Paul Scherer</t>
  </si>
  <si>
    <t>Пауль Шерер</t>
  </si>
  <si>
    <t>Purple Lady</t>
  </si>
  <si>
    <t>Пёпл Леди</t>
  </si>
  <si>
    <t>V</t>
  </si>
  <si>
    <t>V-VI</t>
  </si>
  <si>
    <t>IV</t>
  </si>
  <si>
    <t>IX-X</t>
  </si>
  <si>
    <t>Цвет, описание</t>
  </si>
  <si>
    <t>Сорт</t>
  </si>
  <si>
    <t>Разбор</t>
  </si>
  <si>
    <t>С расщеплённой коронкой</t>
  </si>
  <si>
    <t>Абба</t>
  </si>
  <si>
    <t>Калгари</t>
  </si>
  <si>
    <t>Кол-во вашего заказа,шт:</t>
  </si>
  <si>
    <t>Сумма заказа,руб:</t>
  </si>
  <si>
    <t>Айс Фоллис</t>
  </si>
  <si>
    <t>Дик Вилден</t>
  </si>
  <si>
    <t>Флауэ Дрифт</t>
  </si>
  <si>
    <t>Палмарес</t>
  </si>
  <si>
    <t>данные считаются автоматически</t>
  </si>
  <si>
    <t>11/12</t>
  </si>
  <si>
    <t xml:space="preserve">Давенпорт </t>
  </si>
  <si>
    <t>10/11</t>
  </si>
  <si>
    <t xml:space="preserve">Ад Рем </t>
  </si>
  <si>
    <t xml:space="preserve">Хакун </t>
  </si>
  <si>
    <t xml:space="preserve">Барселона </t>
  </si>
  <si>
    <t xml:space="preserve">Гавота </t>
  </si>
  <si>
    <t xml:space="preserve">Дейтона </t>
  </si>
  <si>
    <t>,</t>
  </si>
  <si>
    <t xml:space="preserve">Грейга </t>
  </si>
  <si>
    <t xml:space="preserve">Antarctica </t>
  </si>
  <si>
    <t>Антарктика</t>
  </si>
  <si>
    <t>Blue Pearl</t>
  </si>
  <si>
    <t>Блу Перл</t>
  </si>
  <si>
    <t>тёмно-синий</t>
  </si>
  <si>
    <t>Blue Star</t>
  </si>
  <si>
    <t>Блу Стар</t>
  </si>
  <si>
    <t>голубой</t>
  </si>
  <si>
    <t xml:space="preserve">Woodstock </t>
  </si>
  <si>
    <t>Вудсток</t>
  </si>
  <si>
    <t>Vuurbaak</t>
  </si>
  <si>
    <t>Вурбак</t>
  </si>
  <si>
    <t>Jipsy Queen</t>
  </si>
  <si>
    <t>Джипси Квин</t>
  </si>
  <si>
    <t>Miss Saigon</t>
  </si>
  <si>
    <t>Мисс Сайгон</t>
  </si>
  <si>
    <t>фиолетовый</t>
  </si>
  <si>
    <t>City of Haarlem</t>
  </si>
  <si>
    <t>China Pink</t>
  </si>
  <si>
    <t>Чайна Пинк</t>
  </si>
  <si>
    <t>нежно-розовый</t>
  </si>
  <si>
    <t>Jan Bos</t>
  </si>
  <si>
    <t>Ян Бос</t>
  </si>
  <si>
    <t>Crystal Palace</t>
  </si>
  <si>
    <t>Rosette</t>
  </si>
  <si>
    <t>Snow Crystal</t>
  </si>
  <si>
    <t>Hollyhock</t>
  </si>
  <si>
    <t>светло-голубой</t>
  </si>
  <si>
    <t>Goldilocks</t>
  </si>
  <si>
    <t>Голдилокс</t>
  </si>
  <si>
    <t>Cream Beauty</t>
  </si>
  <si>
    <t>Крим Бьюти</t>
  </si>
  <si>
    <t>Snowbunting</t>
  </si>
  <si>
    <t>Сноубантин</t>
  </si>
  <si>
    <t>Vanguard</t>
  </si>
  <si>
    <t>Вангард</t>
  </si>
  <si>
    <t>Geel</t>
  </si>
  <si>
    <t>Jeanne d'Arc</t>
  </si>
  <si>
    <t>Queen of the Blues</t>
  </si>
  <si>
    <t>King of the Striped</t>
  </si>
  <si>
    <t>сиреневый, полосатый</t>
  </si>
  <si>
    <t>Remembrance</t>
  </si>
  <si>
    <t>Conqueror</t>
  </si>
  <si>
    <t>Жанна д'Арк</t>
  </si>
  <si>
    <t>Ботанические</t>
  </si>
  <si>
    <t>Крупноцветковые</t>
  </si>
  <si>
    <t>15/16</t>
  </si>
  <si>
    <t xml:space="preserve"> Садовые </t>
  </si>
  <si>
    <t>Некоторые сорта доступны в ограниченном количестве</t>
  </si>
  <si>
    <t xml:space="preserve">Davenport       </t>
  </si>
  <si>
    <t xml:space="preserve">Apeldoorn        </t>
  </si>
  <si>
    <t>Sun Lover</t>
  </si>
  <si>
    <t>Monsella</t>
  </si>
  <si>
    <t>Antoinette</t>
  </si>
  <si>
    <t xml:space="preserve">Barcelona              </t>
  </si>
  <si>
    <t xml:space="preserve">Gavota                    </t>
  </si>
  <si>
    <t>Happy Generation</t>
  </si>
  <si>
    <t>голубая</t>
  </si>
  <si>
    <t>белый с ярко-оранжевой коронкой</t>
  </si>
  <si>
    <t>Berlin</t>
  </si>
  <si>
    <t xml:space="preserve">жёлтый с оранжевой гофрированной коронкой </t>
  </si>
  <si>
    <t>жёлтый, крупный</t>
  </si>
  <si>
    <t>Chromacolor</t>
  </si>
  <si>
    <t>Хромаколор</t>
  </si>
  <si>
    <t>белый с яркой лососёво-розовой коронкой</t>
  </si>
  <si>
    <t>Curly</t>
  </si>
  <si>
    <t>белый с жёлтой гофрированной коронкой</t>
  </si>
  <si>
    <t>Decoy</t>
  </si>
  <si>
    <t>белый с красной коронкой</t>
  </si>
  <si>
    <t>Delibes</t>
  </si>
  <si>
    <t>Делибес</t>
  </si>
  <si>
    <t>Desdemona</t>
  </si>
  <si>
    <t>Дездемона</t>
  </si>
  <si>
    <t>белый с жёлто-оранжевой коронкой</t>
  </si>
  <si>
    <t>Hollywood</t>
  </si>
  <si>
    <t>Голливуд</t>
  </si>
  <si>
    <t>Ice Follies</t>
  </si>
  <si>
    <t>белый с жёлтой коронкой</t>
  </si>
  <si>
    <t>Johann Strauss</t>
  </si>
  <si>
    <t>Иоганн Штраус</t>
  </si>
  <si>
    <t xml:space="preserve">белый </t>
  </si>
  <si>
    <t>Modern Art</t>
  </si>
  <si>
    <t>жёлтый с махровой оранжевой коронкой</t>
  </si>
  <si>
    <t>Mon Cheri</t>
  </si>
  <si>
    <t>Мон Шери</t>
  </si>
  <si>
    <t>кремовый с лососёвой коронкой</t>
  </si>
  <si>
    <t>Пассионале</t>
  </si>
  <si>
    <t>Peaches and Cream</t>
  </si>
  <si>
    <t>Пичес энд Крим</t>
  </si>
  <si>
    <t>белый с оранжево-розовой коронкой</t>
  </si>
  <si>
    <t>Precocious</t>
  </si>
  <si>
    <t>Прикоушес</t>
  </si>
  <si>
    <t xml:space="preserve">белый с красно-оранжевой гофрированной коронкой </t>
  </si>
  <si>
    <t>Romance</t>
  </si>
  <si>
    <t>Романс</t>
  </si>
  <si>
    <t>белый с лососёво-оранжевой коронкой</t>
  </si>
  <si>
    <t>Sempre Avanti</t>
  </si>
  <si>
    <t>кремово-белый с желто-оранжевой коронкой</t>
  </si>
  <si>
    <t>Slim Whitman</t>
  </si>
  <si>
    <t>Слим Витмэн</t>
  </si>
  <si>
    <t>30-40</t>
  </si>
  <si>
    <t>40-50</t>
  </si>
  <si>
    <t>20-30</t>
  </si>
  <si>
    <t>Suada</t>
  </si>
  <si>
    <t>Суада</t>
  </si>
  <si>
    <t>жёлтый с оранжевой гофрированной коронкой, яркий</t>
  </si>
  <si>
    <t>Sunlover</t>
  </si>
  <si>
    <t>Санлавэ</t>
  </si>
  <si>
    <t>Abba</t>
  </si>
  <si>
    <t>белый с оранжевым центром, многоцветковый, ароматный</t>
  </si>
  <si>
    <t xml:space="preserve">Apotheose  </t>
  </si>
  <si>
    <t>Апофеоз</t>
  </si>
  <si>
    <t>жёлтый с ярко-оранжевым центром</t>
  </si>
  <si>
    <t xml:space="preserve">Bridal Crown         </t>
  </si>
  <si>
    <t>белый с оранжевым центром, многоцветковый, арматный</t>
  </si>
  <si>
    <t>Calgary</t>
  </si>
  <si>
    <t>белый с зеленоватым оттенком, ароматный</t>
  </si>
  <si>
    <t>белый с жёлтым центром, многоцветковый, ароматный</t>
  </si>
  <si>
    <t>Delnashaugh</t>
  </si>
  <si>
    <t>Делнашо</t>
  </si>
  <si>
    <t>белый с лососёвым центром, очень крупный</t>
  </si>
  <si>
    <t>Dick Wilden</t>
  </si>
  <si>
    <t>жёлто-оранжевый</t>
  </si>
  <si>
    <t>Double Fashion</t>
  </si>
  <si>
    <t>Дабл Фэшн</t>
  </si>
  <si>
    <t>жёлтый с красно-оранжевой короной</t>
  </si>
  <si>
    <t>Double Gold Medal</t>
  </si>
  <si>
    <t>Erlicheer</t>
  </si>
  <si>
    <t>Flower Drift</t>
  </si>
  <si>
    <t>белый с оранжево-красной коронкой</t>
  </si>
  <si>
    <t>Flower Parade</t>
  </si>
  <si>
    <t>Флауэ Парад</t>
  </si>
  <si>
    <t>кремовый с ярко-оранжевой коронкой</t>
  </si>
  <si>
    <t>Full House</t>
  </si>
  <si>
    <t>Фулл Хаус</t>
  </si>
  <si>
    <t>жёлтый, густо-махровый</t>
  </si>
  <si>
    <t>Golden Ducat</t>
  </si>
  <si>
    <t>Голден Дукат</t>
  </si>
  <si>
    <t>золотисто-жёлтый, оригинальный, густомахровый</t>
  </si>
  <si>
    <t>.</t>
  </si>
  <si>
    <t>Ice King</t>
  </si>
  <si>
    <t>белый, нежно-жёлтый центр</t>
  </si>
  <si>
    <t>Irene Copeland</t>
  </si>
  <si>
    <t>Ирэн Копленд</t>
  </si>
  <si>
    <t>белый с жёлтым, многослойный, ароматный</t>
  </si>
  <si>
    <t>Obdam</t>
  </si>
  <si>
    <t xml:space="preserve">Petit Four  </t>
  </si>
  <si>
    <t>белый с лососёво-розовым центром</t>
  </si>
  <si>
    <t>Pink Paradise</t>
  </si>
  <si>
    <t>белый с лососёво-розовым центром, крупный</t>
  </si>
  <si>
    <t>Popeye</t>
  </si>
  <si>
    <t>белый, коронка ярко-жёлтая с белым окаймлением</t>
  </si>
  <si>
    <t>Replete</t>
  </si>
  <si>
    <t xml:space="preserve">белый с ярко-красной коронкой </t>
  </si>
  <si>
    <t>Tahiti</t>
  </si>
  <si>
    <t>жёлтый с ярко-красным центром</t>
  </si>
  <si>
    <t>Texas</t>
  </si>
  <si>
    <t>Техас</t>
  </si>
  <si>
    <t>жёлтый с оранжевым центром</t>
  </si>
  <si>
    <t xml:space="preserve">Unique </t>
  </si>
  <si>
    <t>Юник</t>
  </si>
  <si>
    <t>белый с лимонной гофрированной коронкой</t>
  </si>
  <si>
    <t>White Lion</t>
  </si>
  <si>
    <t>бело-жёлтый, многослойный</t>
  </si>
  <si>
    <t>White Marvel</t>
  </si>
  <si>
    <t xml:space="preserve">Вайт Марвел </t>
  </si>
  <si>
    <t>белый,  многоцветковый, ароматный</t>
  </si>
  <si>
    <t>White Medal</t>
  </si>
  <si>
    <t>белоснежный, крупный</t>
  </si>
  <si>
    <t>Yellow Cheerfulness</t>
  </si>
  <si>
    <t>жёлтый, многоцветковый, ароматный</t>
  </si>
  <si>
    <t>Apricot Whirl</t>
  </si>
  <si>
    <t>кремово-белый с абрикосово-розовой коронкой</t>
  </si>
  <si>
    <t>Broadway Star</t>
  </si>
  <si>
    <t>Бродвей Стар</t>
  </si>
  <si>
    <t>белый с оранжевой звездообразной коронкой</t>
  </si>
  <si>
    <t>Cassata</t>
  </si>
  <si>
    <t>Кассата</t>
  </si>
  <si>
    <t>белый с ярко-жёлтой коронкой</t>
  </si>
  <si>
    <t>Chanterelle</t>
  </si>
  <si>
    <t>Чантерелл</t>
  </si>
  <si>
    <t>лимонный с ярко-жёлтой коронкой</t>
  </si>
  <si>
    <t>Changing Colors</t>
  </si>
  <si>
    <t>Ченджинг Колорс</t>
  </si>
  <si>
    <t>белый с жёлто-персиковой коронкой, хамелеон</t>
  </si>
  <si>
    <t>Colblanc</t>
  </si>
  <si>
    <t>белый, оригинальный</t>
  </si>
  <si>
    <t>Congres</t>
  </si>
  <si>
    <t>Конгресс</t>
  </si>
  <si>
    <t>тёмно-жёлтый с крупной оранжевой коронкой</t>
  </si>
  <si>
    <t>Cum Laude</t>
  </si>
  <si>
    <t>Кум Лауде</t>
  </si>
  <si>
    <t>белый с нежно-розовой коронкой, ярко-оранжевой по краю, гофрированной</t>
  </si>
  <si>
    <t>Flyer</t>
  </si>
  <si>
    <t>жёлтый, гофрированная коронка</t>
  </si>
  <si>
    <t>Hungarian Rhapsody</t>
  </si>
  <si>
    <t>белый с яркой гофрированной оранжевой коронкой</t>
  </si>
  <si>
    <t>Love Call</t>
  </si>
  <si>
    <t xml:space="preserve">Лав Кол </t>
  </si>
  <si>
    <t>Mondragon</t>
  </si>
  <si>
    <t>Мондрагон</t>
  </si>
  <si>
    <t>жёлтый с тёмно-оранжевой крупной коронкой</t>
  </si>
  <si>
    <t>Palmares</t>
  </si>
  <si>
    <t>белый, розово-лососёвая коронка</t>
  </si>
  <si>
    <t>Parisienne</t>
  </si>
  <si>
    <t>Паризьен</t>
  </si>
  <si>
    <t>Sorbet</t>
  </si>
  <si>
    <t>Сорбет</t>
  </si>
  <si>
    <t>Sovereign</t>
  </si>
  <si>
    <t>Соверейн</t>
  </si>
  <si>
    <t xml:space="preserve">белый с ярко-жёлтой коронкой </t>
  </si>
  <si>
    <t>Sunny Girlfriend</t>
  </si>
  <si>
    <t xml:space="preserve">белый с розовой коронкой, яркой по краю, гофрированной </t>
  </si>
  <si>
    <t>Tiritomba</t>
  </si>
  <si>
    <t>Тиритомба</t>
  </si>
  <si>
    <t>кремовый, оранжевая коронка</t>
  </si>
  <si>
    <t>Geranium</t>
  </si>
  <si>
    <t>Гераниум</t>
  </si>
  <si>
    <t>белый с оранжевой коронкой,  ароматный</t>
  </si>
  <si>
    <t>Scarlet Gem</t>
  </si>
  <si>
    <t>Скарлет Джем</t>
  </si>
  <si>
    <t>золотистый с тёмно-оранжевой коронкой,                  ароматный</t>
  </si>
  <si>
    <t>Goblet</t>
  </si>
  <si>
    <t>Гоблет</t>
  </si>
  <si>
    <t>Mount Hood</t>
  </si>
  <si>
    <t>Оксфорд</t>
  </si>
  <si>
    <t>Ollioules</t>
  </si>
  <si>
    <t>Оллиулес</t>
  </si>
  <si>
    <t>нежно-розовый с широким белым краем</t>
  </si>
  <si>
    <t>Hakuun</t>
  </si>
  <si>
    <t>розовый с оранжевым краем</t>
  </si>
  <si>
    <t>Зеленоцветные</t>
  </si>
  <si>
    <t>Spring Green</t>
  </si>
  <si>
    <t>Formosa</t>
  </si>
  <si>
    <t>Формоза</t>
  </si>
  <si>
    <t>жёлто-зелёный</t>
  </si>
  <si>
    <t>China Town</t>
  </si>
  <si>
    <t>нежно-розовый с зелёным</t>
  </si>
  <si>
    <t>Кауфмана</t>
  </si>
  <si>
    <t>Giuseppe Verdi</t>
  </si>
  <si>
    <t>Джузеппе Верди</t>
  </si>
  <si>
    <t>жёлтый с красным</t>
  </si>
  <si>
    <t>The First</t>
  </si>
  <si>
    <t>Зе Фёст</t>
  </si>
  <si>
    <t>красный, жёлтое дно, белый край</t>
  </si>
  <si>
    <t xml:space="preserve">кремовый с красным </t>
  </si>
  <si>
    <t>15-20</t>
  </si>
  <si>
    <t>Scarlet Baby</t>
  </si>
  <si>
    <t>Скарлет Бэби</t>
  </si>
  <si>
    <t>Лилиецветные</t>
  </si>
  <si>
    <t>Aladdin's Record</t>
  </si>
  <si>
    <t>оранжево-красный</t>
  </si>
  <si>
    <t xml:space="preserve">Ballade </t>
  </si>
  <si>
    <t>сиреневый с белым краем</t>
  </si>
  <si>
    <t>Burgundy</t>
  </si>
  <si>
    <t>тёмно-вишнёвый</t>
  </si>
  <si>
    <t>West Point</t>
  </si>
  <si>
    <t>Вест Пойнт</t>
  </si>
  <si>
    <t>Yellow Spider</t>
  </si>
  <si>
    <t>Сиеста</t>
  </si>
  <si>
    <t>Album</t>
  </si>
  <si>
    <t>Роман Эмпайр</t>
  </si>
  <si>
    <t>жёлтый с зелёными бликами</t>
  </si>
  <si>
    <t>Claudia</t>
  </si>
  <si>
    <t>Клаудия</t>
  </si>
  <si>
    <t>малиновый с белым краем</t>
  </si>
  <si>
    <t>Maytime</t>
  </si>
  <si>
    <t>Мейтайм</t>
  </si>
  <si>
    <t>Marilyn</t>
  </si>
  <si>
    <t>белый с розовой полосой</t>
  </si>
  <si>
    <t>Pieter de Leur</t>
  </si>
  <si>
    <t>Питер де Лёр</t>
  </si>
  <si>
    <t>малиново-красный</t>
  </si>
  <si>
    <t>Tres Chic</t>
  </si>
  <si>
    <t>Тре Шик</t>
  </si>
  <si>
    <t>Holland Chic</t>
  </si>
  <si>
    <t xml:space="preserve">розовый с белым основанием </t>
  </si>
  <si>
    <t>кремово-розовый</t>
  </si>
  <si>
    <t>Махровые поздние</t>
  </si>
  <si>
    <t xml:space="preserve">Angelique                    </t>
  </si>
  <si>
    <t>Анжелика</t>
  </si>
  <si>
    <t>розовый с белой каймой</t>
  </si>
  <si>
    <t xml:space="preserve">Uncle Tom            </t>
  </si>
  <si>
    <t>Анкл Том</t>
  </si>
  <si>
    <t>пурпурный</t>
  </si>
  <si>
    <t xml:space="preserve">Blue Diamond           </t>
  </si>
  <si>
    <t>лилово-сиреневый</t>
  </si>
  <si>
    <t>Black Hero</t>
  </si>
  <si>
    <t>чёрный</t>
  </si>
  <si>
    <t xml:space="preserve">Double Beauty of Apeldoorn </t>
  </si>
  <si>
    <t>Double Price</t>
  </si>
  <si>
    <t>Дабл Прайс</t>
  </si>
  <si>
    <t>сиреневый</t>
  </si>
  <si>
    <t>Double Focus</t>
  </si>
  <si>
    <t>Дабл Фокус</t>
  </si>
  <si>
    <t>ярко-красный с широкой жёлтой каймой</t>
  </si>
  <si>
    <t>Yellow Pomponette</t>
  </si>
  <si>
    <t>насыщенно-жёлтый</t>
  </si>
  <si>
    <t>Cartouche</t>
  </si>
  <si>
    <t>белый с малиновым краем</t>
  </si>
  <si>
    <t>Касабланка</t>
  </si>
  <si>
    <t>насыщенно-розовый</t>
  </si>
  <si>
    <t>Miranda</t>
  </si>
  <si>
    <t>Миранда</t>
  </si>
  <si>
    <t>Pink Star</t>
  </si>
  <si>
    <t>Пинк Стар</t>
  </si>
  <si>
    <t xml:space="preserve">розовый </t>
  </si>
  <si>
    <t>оранжево-жёлтый с красными прожилками, хамелеон</t>
  </si>
  <si>
    <t xml:space="preserve">Flaming Springgreen  </t>
  </si>
  <si>
    <t>III-IV</t>
  </si>
  <si>
    <t>IV-V</t>
  </si>
  <si>
    <t>Mona Lisa</t>
  </si>
  <si>
    <t>Lasting Love</t>
  </si>
  <si>
    <t>Drumline</t>
  </si>
  <si>
    <t>Gudoshnik Double</t>
  </si>
  <si>
    <t>Backpacker</t>
  </si>
  <si>
    <t>Blue Wow</t>
  </si>
  <si>
    <t>Блу Вау</t>
  </si>
  <si>
    <t>35-40</t>
  </si>
  <si>
    <t>Flaming Club</t>
  </si>
  <si>
    <t>Night Club</t>
  </si>
  <si>
    <t>Tender Whisper</t>
  </si>
  <si>
    <t>Elsenburg</t>
  </si>
  <si>
    <t>Del Pierro</t>
  </si>
  <si>
    <t>Дель Пьеро</t>
  </si>
  <si>
    <t>белый, розовый край</t>
  </si>
  <si>
    <t>Roman Empire</t>
  </si>
  <si>
    <t>40-45</t>
  </si>
  <si>
    <t>50-55</t>
  </si>
  <si>
    <t xml:space="preserve">Finola                  </t>
  </si>
  <si>
    <t>Финола</t>
  </si>
  <si>
    <t>Махровые ранние</t>
  </si>
  <si>
    <t>Antraciet</t>
  </si>
  <si>
    <t>Антрацит</t>
  </si>
  <si>
    <t xml:space="preserve">Verona                  </t>
  </si>
  <si>
    <t>Верона</t>
  </si>
  <si>
    <t>жёлто-лимонный</t>
  </si>
  <si>
    <t>Margarita</t>
  </si>
  <si>
    <t>Маргарита</t>
  </si>
  <si>
    <t>Монселла</t>
  </si>
  <si>
    <t>жёлтый с красными полосками</t>
  </si>
  <si>
    <t xml:space="preserve">Monte Carlo </t>
  </si>
  <si>
    <t>Flash Point</t>
  </si>
  <si>
    <t xml:space="preserve">Флеш Поинт </t>
  </si>
  <si>
    <t xml:space="preserve">ярко-красный </t>
  </si>
  <si>
    <t>Многоцветковые</t>
  </si>
  <si>
    <t>Aquilla</t>
  </si>
  <si>
    <t>жёлтый с узким красным кантом, махровый</t>
  </si>
  <si>
    <t>жёлто-бело-розовый, хамелеон</t>
  </si>
  <si>
    <t>белый, махровый</t>
  </si>
  <si>
    <t>Ronaldo</t>
  </si>
  <si>
    <t>Роналдо</t>
  </si>
  <si>
    <t>бордовый</t>
  </si>
  <si>
    <t xml:space="preserve">Silver Dollar </t>
  </si>
  <si>
    <t>Сильвер Доллар</t>
  </si>
  <si>
    <t>белый с красными и жёлтыми штрихами</t>
  </si>
  <si>
    <t>кремовый</t>
  </si>
  <si>
    <t xml:space="preserve">Shirley                             </t>
  </si>
  <si>
    <t>Ширли</t>
  </si>
  <si>
    <t>белый с сиреневыми штрихами</t>
  </si>
  <si>
    <t>Фостера</t>
  </si>
  <si>
    <t>Albert Heijn</t>
  </si>
  <si>
    <t>pink</t>
  </si>
  <si>
    <t>Cool Chrystal</t>
  </si>
  <si>
    <t>Siesta</t>
  </si>
  <si>
    <t>Пинк</t>
  </si>
  <si>
    <t>Безвременники</t>
  </si>
  <si>
    <t>Colchicum Byzantinum</t>
  </si>
  <si>
    <t>Византийский</t>
  </si>
  <si>
    <t>лилово-розовый</t>
  </si>
  <si>
    <t>15-25</t>
  </si>
  <si>
    <t>Colchicum The Giant</t>
  </si>
  <si>
    <t>Scilla Campanulata</t>
  </si>
  <si>
    <t>Пролеска колокольчатая</t>
  </si>
  <si>
    <t>blue</t>
  </si>
  <si>
    <t>Блу</t>
  </si>
  <si>
    <t>25</t>
  </si>
  <si>
    <t>white</t>
  </si>
  <si>
    <t>Вайт</t>
  </si>
  <si>
    <t>белая</t>
  </si>
  <si>
    <t>розовая</t>
  </si>
  <si>
    <t>Лук декоративный</t>
  </si>
  <si>
    <t>бордовый с белым</t>
  </si>
  <si>
    <t>шарообразный, фиолетовый, яркий</t>
  </si>
  <si>
    <t>шарообразный, крупный, белый</t>
  </si>
  <si>
    <t>Мускари</t>
  </si>
  <si>
    <t>небесно-голубой</t>
  </si>
  <si>
    <t>голубой, махровый</t>
  </si>
  <si>
    <t>синий с белым краем</t>
  </si>
  <si>
    <t>лилово-фиолетовый, махровый</t>
  </si>
  <si>
    <t>двухцветный: синий с голубым</t>
  </si>
  <si>
    <t xml:space="preserve"> КРОКУСЫ </t>
  </si>
  <si>
    <t xml:space="preserve">ГИАЦИНТЫ </t>
  </si>
  <si>
    <t xml:space="preserve"> РАЗЛИЧНЫЕ ЛУКОВИЧНЫЕ </t>
  </si>
  <si>
    <t xml:space="preserve">ТЮЛЬПАНЫ </t>
  </si>
  <si>
    <t>10</t>
  </si>
  <si>
    <t>5/7</t>
  </si>
  <si>
    <t>8/9</t>
  </si>
  <si>
    <t xml:space="preserve">Валерий Гергиев </t>
  </si>
  <si>
    <t xml:space="preserve">Голд Даст </t>
  </si>
  <si>
    <t xml:space="preserve">Горилла  </t>
  </si>
  <si>
    <t xml:space="preserve">Кул Кристал  </t>
  </si>
  <si>
    <t xml:space="preserve">Лабрадор  </t>
  </si>
  <si>
    <t xml:space="preserve">Пасифик Перл </t>
  </si>
  <si>
    <t xml:space="preserve">Реал Тайм  </t>
  </si>
  <si>
    <t xml:space="preserve">Гудошник Дабл  </t>
  </si>
  <si>
    <t xml:space="preserve">Найт Клаб </t>
  </si>
  <si>
    <t xml:space="preserve">Тендер Виспер </t>
  </si>
  <si>
    <t xml:space="preserve">Вайт Пэррот  </t>
  </si>
  <si>
    <t xml:space="preserve">Элсенбург </t>
  </si>
  <si>
    <t xml:space="preserve">Глоубмастер </t>
  </si>
  <si>
    <t xml:space="preserve">Маунт Эверест </t>
  </si>
  <si>
    <t>золотистый с тёмно-оранжевой коронкой, ароматный</t>
  </si>
  <si>
    <t>6/+</t>
  </si>
  <si>
    <t>Заказ упаковок, шт.</t>
  </si>
  <si>
    <t>Цена за упак., в руб.</t>
  </si>
  <si>
    <t>Сумма, руб.</t>
  </si>
  <si>
    <t>Заказ ящиков,шт.</t>
  </si>
  <si>
    <t>сиреневый, цветет осенью</t>
  </si>
  <si>
    <t>Боксы шт./руб.:</t>
  </si>
  <si>
    <t>Общий заказ шт./руб.:</t>
  </si>
  <si>
    <t>темно-пурпурный, крупный бокал</t>
  </si>
  <si>
    <t>розовый, махровый</t>
  </si>
  <si>
    <t>бело-розовый, махровый</t>
  </si>
  <si>
    <t>темно-малиновый</t>
  </si>
  <si>
    <t>сиреневый, пионовидный</t>
  </si>
  <si>
    <t>ярко-сиреневый</t>
  </si>
  <si>
    <t>светло-оранжевый с красным штрихом,огромный цветок, оригинальный!</t>
  </si>
  <si>
    <t>Crispion Sweet</t>
  </si>
  <si>
    <t>Joint Division</t>
  </si>
  <si>
    <t>Aria Card</t>
  </si>
  <si>
    <t>Black Jewel</t>
  </si>
  <si>
    <t>Cilesta</t>
  </si>
  <si>
    <t>Foxtrot</t>
  </si>
  <si>
    <t>Monte Orange</t>
  </si>
  <si>
    <t>Orca</t>
  </si>
  <si>
    <t>Foxy Foxtrot</t>
  </si>
  <si>
    <t>Global Desire</t>
  </si>
  <si>
    <t>Winnipeg</t>
  </si>
  <si>
    <t>Sun Parrot</t>
  </si>
  <si>
    <t>My Story</t>
  </si>
  <si>
    <t>Gold Disc</t>
  </si>
  <si>
    <t>Прекрасные</t>
  </si>
  <si>
    <t>Латынь</t>
  </si>
  <si>
    <t xml:space="preserve">Parade </t>
  </si>
  <si>
    <t xml:space="preserve">Парад </t>
  </si>
  <si>
    <t xml:space="preserve">Pink Impression </t>
  </si>
  <si>
    <t xml:space="preserve">Пинк Импрешн </t>
  </si>
  <si>
    <t xml:space="preserve">Apricot Impression </t>
  </si>
  <si>
    <t xml:space="preserve">Эприкот Импрешн </t>
  </si>
  <si>
    <t>белый с бледно-сиреневой бахромой</t>
  </si>
  <si>
    <t>бордово-черный</t>
  </si>
  <si>
    <t>лососево-красный с густой бахромой</t>
  </si>
  <si>
    <t>30-35</t>
  </si>
  <si>
    <t>Глобал Дезаер</t>
  </si>
  <si>
    <t>белый с желто-зеленым основанием</t>
  </si>
  <si>
    <t>Монте Ориндж</t>
  </si>
  <si>
    <t>оранжевый, эффектный</t>
  </si>
  <si>
    <t>Орка</t>
  </si>
  <si>
    <t>желто-оранжевый</t>
  </si>
  <si>
    <t xml:space="preserve">Силеста </t>
  </si>
  <si>
    <t>красный с желтым краем</t>
  </si>
  <si>
    <t>Фокстрот</t>
  </si>
  <si>
    <t>Виннипег</t>
  </si>
  <si>
    <t>яркий желто-красный</t>
  </si>
  <si>
    <t>Сан Пэррот</t>
  </si>
  <si>
    <t>желтый с красными штрихами</t>
  </si>
  <si>
    <t>белый с розовой коронкой</t>
  </si>
  <si>
    <t>Голд Диск</t>
  </si>
  <si>
    <t>желтый, насыщенный</t>
  </si>
  <si>
    <t>Sunny Side Up</t>
  </si>
  <si>
    <t>лимонный с гофрированной коронкой</t>
  </si>
  <si>
    <t>90-100</t>
  </si>
  <si>
    <t>Баллада Дрим</t>
  </si>
  <si>
    <t>Йуми но Мурасаки</t>
  </si>
  <si>
    <t>Лилифайр</t>
  </si>
  <si>
    <t>Ред Нова</t>
  </si>
  <si>
    <t>Black Jack</t>
  </si>
  <si>
    <t>Цена за лук., в руб.</t>
  </si>
  <si>
    <t>Brest</t>
  </si>
  <si>
    <t>Sunset Miami</t>
  </si>
  <si>
    <r>
      <t xml:space="preserve">Bastia                   </t>
    </r>
    <r>
      <rPr>
        <sz val="14"/>
        <color indexed="10"/>
        <rFont val="Times New Roman"/>
        <family val="1"/>
        <charset val="204"/>
      </rPr>
      <t xml:space="preserve"> </t>
    </r>
  </si>
  <si>
    <t>Ballade Dream</t>
  </si>
  <si>
    <t>Yume no Murasaki</t>
  </si>
  <si>
    <t>Lilyfire</t>
  </si>
  <si>
    <t xml:space="preserve">Orange Princess   </t>
  </si>
  <si>
    <t>Red Nova</t>
  </si>
  <si>
    <t>Ориндж Принцесс</t>
  </si>
  <si>
    <t>Flaming Purissima</t>
  </si>
  <si>
    <t>красный с желтой каймой, махровый</t>
  </si>
  <si>
    <t>насыщенно-розовый с белой игольчатой каймой, махровый</t>
  </si>
  <si>
    <t>розовый с оранжевой каймой</t>
  </si>
  <si>
    <t>фиолетово-красный с желтой каймой</t>
  </si>
  <si>
    <t>пурпурно-фиолетовый с вытянутыми остроконечными лепестками</t>
  </si>
  <si>
    <t>красновато-оранжевый с темно-красными всполохами снаружи лепестков, пионовидный</t>
  </si>
  <si>
    <t>кремово-желтый с розовым краем</t>
  </si>
  <si>
    <t>красно-желтый</t>
  </si>
  <si>
    <t xml:space="preserve">Бастиа </t>
  </si>
  <si>
    <t xml:space="preserve">Сансет Майями </t>
  </si>
  <si>
    <t>Дизайн Импрешн</t>
  </si>
  <si>
    <t>Desing Impression</t>
  </si>
  <si>
    <t>Пинк Перл</t>
  </si>
  <si>
    <t>Bulley</t>
  </si>
  <si>
    <t>Candy Princess</t>
  </si>
  <si>
    <t>Кенди Принцесс</t>
  </si>
  <si>
    <t>Double Campernelle</t>
  </si>
  <si>
    <t>Дабл Кампернель</t>
  </si>
  <si>
    <t>British Gamble</t>
  </si>
  <si>
    <t xml:space="preserve">Бритиш Гэмбл </t>
  </si>
  <si>
    <t>Wave</t>
  </si>
  <si>
    <t>Парад</t>
  </si>
  <si>
    <t>Пинк Импрешн</t>
  </si>
  <si>
    <t>Эприкот Импрешн</t>
  </si>
  <si>
    <t>Gwen</t>
  </si>
  <si>
    <t>Гвен</t>
  </si>
  <si>
    <t xml:space="preserve">Дрим Тач </t>
  </si>
  <si>
    <t>Elegant Lady</t>
  </si>
  <si>
    <t>Элегант Леди</t>
  </si>
  <si>
    <t>Pink Pearl</t>
  </si>
  <si>
    <t>белый, с оранжевой, густомахровой коронкой</t>
  </si>
  <si>
    <t>оригинальный! желтый, махровый</t>
  </si>
  <si>
    <t>белый, коронка желтая, махровая</t>
  </si>
  <si>
    <t>белый, с нежной желто-лососевой коронкой</t>
  </si>
  <si>
    <t>Dream Touch</t>
  </si>
  <si>
    <t>бордовый с белой каймой, насыщенный</t>
  </si>
  <si>
    <t xml:space="preserve">белый с сиреневатым штрихом по краю </t>
  </si>
  <si>
    <r>
      <t>Сноу Кристал</t>
    </r>
    <r>
      <rPr>
        <b/>
        <sz val="14"/>
        <color indexed="10"/>
        <rFont val="Times New Roman"/>
        <family val="1"/>
        <charset val="204"/>
      </rPr>
      <t xml:space="preserve"> </t>
    </r>
  </si>
  <si>
    <t>Шоумастер</t>
  </si>
  <si>
    <t>L'Innocence</t>
  </si>
  <si>
    <t>Chicago</t>
  </si>
  <si>
    <t>Чикаго</t>
  </si>
  <si>
    <t>Atlantic</t>
  </si>
  <si>
    <t>Атлантик</t>
  </si>
  <si>
    <t>Blue Eyes</t>
  </si>
  <si>
    <t>Блу Айз</t>
  </si>
  <si>
    <t>Gypsy Princess</t>
  </si>
  <si>
    <t>Джипси Принцесс</t>
  </si>
  <si>
    <t>Odysseus</t>
  </si>
  <si>
    <t>Одиссей</t>
  </si>
  <si>
    <t>Pink Surprise</t>
  </si>
  <si>
    <t>Пинк Сюрприз</t>
  </si>
  <si>
    <t>Advance</t>
  </si>
  <si>
    <t>5/+</t>
  </si>
  <si>
    <t>Эдванс</t>
  </si>
  <si>
    <t>Blue Bird</t>
  </si>
  <si>
    <t>Блу Берд</t>
  </si>
  <si>
    <t>Mix</t>
  </si>
  <si>
    <t>Isha</t>
  </si>
  <si>
    <t>Иша</t>
  </si>
  <si>
    <t>Papillon Blanc</t>
  </si>
  <si>
    <t>Папийон Блан</t>
  </si>
  <si>
    <t>Rip van Winkle</t>
  </si>
  <si>
    <t>Рип ван Винкль</t>
  </si>
  <si>
    <t>Waterlily</t>
  </si>
  <si>
    <t>осенний Уотерлили</t>
  </si>
  <si>
    <t>осенний Альбум</t>
  </si>
  <si>
    <t>mix</t>
  </si>
  <si>
    <t>Рябчики</t>
  </si>
  <si>
    <t xml:space="preserve">оранжевый </t>
  </si>
  <si>
    <t>желтый</t>
  </si>
  <si>
    <t>Хионодокса</t>
  </si>
  <si>
    <t>Muscari</t>
  </si>
  <si>
    <t>Allium</t>
  </si>
  <si>
    <t>Colchicum</t>
  </si>
  <si>
    <t>Fritillaria</t>
  </si>
  <si>
    <t>imperialis Aurora</t>
  </si>
  <si>
    <t>imperialis Lutea</t>
  </si>
  <si>
    <t>imperialis Rubra</t>
  </si>
  <si>
    <t>persica</t>
  </si>
  <si>
    <t>meleagris</t>
  </si>
  <si>
    <t>Chionodoxa</t>
  </si>
  <si>
    <t>Пушкиния ливанская</t>
  </si>
  <si>
    <t>Puschkinia Libanotica</t>
  </si>
  <si>
    <t>New Santa</t>
  </si>
  <si>
    <t>Нью Санта</t>
  </si>
  <si>
    <t>Ice Cream</t>
  </si>
  <si>
    <t>Sundowner</t>
  </si>
  <si>
    <t>White Mountain</t>
  </si>
  <si>
    <t xml:space="preserve">Картуш </t>
  </si>
  <si>
    <t>Frozen Night</t>
  </si>
  <si>
    <t>Rococo Double</t>
  </si>
  <si>
    <t>Yellow Sun</t>
  </si>
  <si>
    <t>Фроузен Найт</t>
  </si>
  <si>
    <t>Йеллоу Сан</t>
  </si>
  <si>
    <t>Elegant Crown</t>
  </si>
  <si>
    <t>Slawa</t>
  </si>
  <si>
    <t>Элегант Краун</t>
  </si>
  <si>
    <t>Слава</t>
  </si>
  <si>
    <t>светло-сиреневый</t>
  </si>
  <si>
    <t>фиолетовый со светлым краем</t>
  </si>
  <si>
    <t xml:space="preserve">белый с сиреневым </t>
  </si>
  <si>
    <t>светло-желтый</t>
  </si>
  <si>
    <t>лососево-желтый</t>
  </si>
  <si>
    <t>желтый с сиреневым</t>
  </si>
  <si>
    <t>белый, снаружи сиреневый</t>
  </si>
  <si>
    <t>белый, желтый, сиреневый</t>
  </si>
  <si>
    <t>белый, голубой, фиолетовый</t>
  </si>
  <si>
    <t>оригинальный! желтый, густо-махровый</t>
  </si>
  <si>
    <t>белый с нежно-желтой коронкой</t>
  </si>
  <si>
    <t>голубой, белый, розовый</t>
  </si>
  <si>
    <t>черный</t>
  </si>
  <si>
    <t>голубой с белым центром</t>
  </si>
  <si>
    <t>ярко-красный с белой бахромой</t>
  </si>
  <si>
    <t>пионовидный, малиново-белый</t>
  </si>
  <si>
    <t>пионовидный, золотисто- желтый, с неровным красным краем</t>
  </si>
  <si>
    <t>пионовидный, белый с зеленцой на нижних лепестках</t>
  </si>
  <si>
    <t>темно-вишневый</t>
  </si>
  <si>
    <t>махровый, ярко-красный, с зеленцой на нижних лепестках</t>
  </si>
  <si>
    <t>ярко-желтый</t>
  </si>
  <si>
    <t>красный с кремовым краем, с отогнутыми как у лилиецветных тюльпанов кончиками лепестков</t>
  </si>
  <si>
    <t>темно-бордовый с оранжево-розовым краем</t>
  </si>
  <si>
    <t>50-60</t>
  </si>
  <si>
    <t>Клиент</t>
  </si>
  <si>
    <t>Адрес</t>
  </si>
  <si>
    <t>Дата заявки</t>
  </si>
  <si>
    <t>БЛАНК ЗАКАЗА</t>
  </si>
  <si>
    <t>Менеджер</t>
  </si>
  <si>
    <t>Кол-во в упак., шт.</t>
  </si>
  <si>
    <t xml:space="preserve"> Кол-во упак. в коробке, шт.</t>
  </si>
  <si>
    <t>10/12</t>
  </si>
  <si>
    <t xml:space="preserve">Сандаунер </t>
  </si>
  <si>
    <t xml:space="preserve">Уайт Маунтин </t>
  </si>
  <si>
    <t xml:space="preserve">Рококо Дабл </t>
  </si>
  <si>
    <t>Цены являются действительными при осуществлении оплаты в течение 3 (трех) банковских дней с даты выставления счета</t>
  </si>
  <si>
    <t>Примерные сроки поставок товара:</t>
  </si>
  <si>
    <t>Ballroom</t>
  </si>
  <si>
    <t>Боллрум</t>
  </si>
  <si>
    <t>Инносанс</t>
  </si>
  <si>
    <t>18/20</t>
  </si>
  <si>
    <t>7/8</t>
  </si>
  <si>
    <t>6/7</t>
  </si>
  <si>
    <t>5/6</t>
  </si>
  <si>
    <t>20/24</t>
  </si>
  <si>
    <t>14/16</t>
  </si>
  <si>
    <t>Анемоны</t>
  </si>
  <si>
    <t>Anemone</t>
  </si>
  <si>
    <t>coronaria St.Bridgid Mixed</t>
  </si>
  <si>
    <t>V-VII</t>
  </si>
  <si>
    <t>смесь окрасок: белый, красный, голубой</t>
  </si>
  <si>
    <t>VI</t>
  </si>
  <si>
    <t>80-100</t>
  </si>
  <si>
    <t>круглоголовый</t>
  </si>
  <si>
    <t>50-80</t>
  </si>
  <si>
    <t>VI-VII</t>
  </si>
  <si>
    <t>4/5</t>
  </si>
  <si>
    <t xml:space="preserve">forbesii </t>
  </si>
  <si>
    <t>Сити ов Харлем</t>
  </si>
  <si>
    <t>Йеллоу Чирфулнесс</t>
  </si>
  <si>
    <t>Семпре Аванти</t>
  </si>
  <si>
    <t>Маунт-Худ</t>
  </si>
  <si>
    <t xml:space="preserve">Апелдорн </t>
  </si>
  <si>
    <t>Апелдорнз Элит</t>
  </si>
  <si>
    <t>Монте-Карло</t>
  </si>
  <si>
    <t>Дабл Бьюти ов Апелдорн</t>
  </si>
  <si>
    <t>Сан  Лавер</t>
  </si>
  <si>
    <t>Йеллоу Помпонетт</t>
  </si>
  <si>
    <t>Йеллоу Эмпресс</t>
  </si>
  <si>
    <t xml:space="preserve">Ханимун  </t>
  </si>
  <si>
    <t>Али-Баба</t>
  </si>
  <si>
    <t xml:space="preserve">Йеллоу Спайдер  </t>
  </si>
  <si>
    <t xml:space="preserve">Уоллфлауэр  </t>
  </si>
  <si>
    <t xml:space="preserve">Флейминг Клаб  </t>
  </si>
  <si>
    <t>Хэппи Дженерейшн</t>
  </si>
  <si>
    <t>Марафон Чемпион</t>
  </si>
  <si>
    <t>Спринг Грин</t>
  </si>
  <si>
    <t>Джайант</t>
  </si>
  <si>
    <t>Квин ов Блюз</t>
  </si>
  <si>
    <t>Ремембранс</t>
  </si>
  <si>
    <t>Конкерор</t>
  </si>
  <si>
    <t>Блу Даймонд</t>
  </si>
  <si>
    <t>Кинг ов Страйпт</t>
  </si>
  <si>
    <t>Брайдал Краун</t>
  </si>
  <si>
    <t xml:space="preserve">Голден Парад </t>
  </si>
  <si>
    <t>Аладдинз Рекорд</t>
  </si>
  <si>
    <t>Холланд Шик</t>
  </si>
  <si>
    <t xml:space="preserve">Пепл Букет  </t>
  </si>
  <si>
    <t>Кол-во заказа, шт:</t>
  </si>
  <si>
    <t>Сумма заказа, руб:</t>
  </si>
  <si>
    <t>Banja Luka</t>
  </si>
  <si>
    <t>Баня-Лука</t>
  </si>
  <si>
    <t>12/+</t>
  </si>
  <si>
    <t>Black Parrot</t>
  </si>
  <si>
    <t>Блэк Пэррот</t>
  </si>
  <si>
    <t>Apricot Parrot</t>
  </si>
  <si>
    <t>Эйприкот Пэррот</t>
  </si>
  <si>
    <t>Блу Пэррот</t>
  </si>
  <si>
    <t>Ballerina</t>
  </si>
  <si>
    <t>Балерина</t>
  </si>
  <si>
    <t>Purple Dream</t>
  </si>
  <si>
    <t>Пёпл Дрим</t>
  </si>
  <si>
    <t>Outbreak</t>
  </si>
  <si>
    <t>Аутбрейк</t>
  </si>
  <si>
    <t>Belicia</t>
  </si>
  <si>
    <t>Белиция</t>
  </si>
  <si>
    <t>Carnaval de Nice</t>
  </si>
  <si>
    <t>Карнавал де Нис</t>
  </si>
  <si>
    <t>Negrita Double</t>
  </si>
  <si>
    <t>Sweet Desire</t>
  </si>
  <si>
    <t>Double Touch</t>
  </si>
  <si>
    <t>Lambada</t>
  </si>
  <si>
    <t>Ламбада</t>
  </si>
  <si>
    <t xml:space="preserve">Криспион Свит </t>
  </si>
  <si>
    <t>Керли Сью</t>
  </si>
  <si>
    <t>Grand Perfection</t>
  </si>
  <si>
    <t>Flaming Flag</t>
  </si>
  <si>
    <t>Флейминг Флаг</t>
  </si>
  <si>
    <t>Mon Amour</t>
  </si>
  <si>
    <t>Thalia</t>
  </si>
  <si>
    <t>Талия</t>
  </si>
  <si>
    <t>Pickwick</t>
  </si>
  <si>
    <t>Пиквик</t>
  </si>
  <si>
    <t>гроздевидный Альбум</t>
  </si>
  <si>
    <t>заполнить обязательно</t>
  </si>
  <si>
    <t xml:space="preserve">Заказы принимаются  только по предоплате </t>
  </si>
  <si>
    <t>Arcade</t>
  </si>
  <si>
    <t>Аркада</t>
  </si>
  <si>
    <t>Crystal Star</t>
  </si>
  <si>
    <t>Кристал Стар</t>
  </si>
  <si>
    <t>Yellow Valery</t>
  </si>
  <si>
    <t>Йеллоу Валери</t>
  </si>
  <si>
    <t>American Dream</t>
  </si>
  <si>
    <t>Американ Дрим</t>
  </si>
  <si>
    <t>Red Impression</t>
  </si>
  <si>
    <t>Ред Импрешн</t>
  </si>
  <si>
    <t>Russian Princess</t>
  </si>
  <si>
    <t>Рашн Принцесс</t>
  </si>
  <si>
    <t>Silverstream</t>
  </si>
  <si>
    <t>Сильверстрим</t>
  </si>
  <si>
    <t>World Peace</t>
  </si>
  <si>
    <t>Уорлд Пис</t>
  </si>
  <si>
    <t>Artist</t>
  </si>
  <si>
    <t>Артист</t>
  </si>
  <si>
    <t>Golden Artist</t>
  </si>
  <si>
    <t>Голден Артист</t>
  </si>
  <si>
    <t>Fire Wings</t>
  </si>
  <si>
    <t>Дженни Батчарт</t>
  </si>
  <si>
    <t>White Triumphator</t>
  </si>
  <si>
    <t>Creme Upstar</t>
  </si>
  <si>
    <t>Крем Апстар</t>
  </si>
  <si>
    <t>Danceline</t>
  </si>
  <si>
    <t>Red Princess</t>
  </si>
  <si>
    <t>Ред Принцесс</t>
  </si>
  <si>
    <t>Свит Дизайр</t>
  </si>
  <si>
    <t>Unique Glamour</t>
  </si>
  <si>
    <t>Unique Princess</t>
  </si>
  <si>
    <t>Unique Renown</t>
  </si>
  <si>
    <t>Avant Garde</t>
  </si>
  <si>
    <t>Авангард</t>
  </si>
  <si>
    <t>Calimero</t>
  </si>
  <si>
    <t>Калимеро</t>
  </si>
  <si>
    <t>Albion Star</t>
  </si>
  <si>
    <t>Candy Club</t>
  </si>
  <si>
    <t>Кэнди Клаб</t>
  </si>
  <si>
    <t>Dream Club</t>
  </si>
  <si>
    <t>Дрим Клаб</t>
  </si>
  <si>
    <t>Graceland</t>
  </si>
  <si>
    <t>Грейсленд</t>
  </si>
  <si>
    <t>Amazing Parrot</t>
  </si>
  <si>
    <t>Амейзинг Пэррот</t>
  </si>
  <si>
    <t>Blue Parrot</t>
  </si>
  <si>
    <t xml:space="preserve">Bright Parrot </t>
  </si>
  <si>
    <t>Брайт Пэррот</t>
  </si>
  <si>
    <t>Parrot King</t>
  </si>
  <si>
    <t>Пэррот Кинг</t>
  </si>
  <si>
    <t>Prince Parrot</t>
  </si>
  <si>
    <t>Texas Gold</t>
  </si>
  <si>
    <t>Техас Голд</t>
  </si>
  <si>
    <t>Blushing Bride</t>
  </si>
  <si>
    <t>Café Noir</t>
  </si>
  <si>
    <t>Кафе Нуар</t>
  </si>
  <si>
    <t>Holland Queen</t>
  </si>
  <si>
    <t>Холланд Куин</t>
  </si>
  <si>
    <t>Just Kissed</t>
  </si>
  <si>
    <t>Джаст Кисст</t>
  </si>
  <si>
    <t>Sky High Scarlet</t>
  </si>
  <si>
    <t>World Expression</t>
  </si>
  <si>
    <t>Уорлд Экспрешн</t>
  </si>
  <si>
    <t xml:space="preserve">Блэк Джек </t>
  </si>
  <si>
    <t>Boston</t>
  </si>
  <si>
    <t>Бостон</t>
  </si>
  <si>
    <t>Crème Flag</t>
  </si>
  <si>
    <t>Крем Флаг</t>
  </si>
  <si>
    <t>Doberman</t>
  </si>
  <si>
    <t>Доберман</t>
  </si>
  <si>
    <t>El Cid</t>
  </si>
  <si>
    <t>Эль Сид</t>
  </si>
  <si>
    <t>Esta Bonita</t>
  </si>
  <si>
    <t>Эста Бонита</t>
  </si>
  <si>
    <t>Flying Dragon</t>
  </si>
  <si>
    <t>Флайинг Дрэгон</t>
  </si>
  <si>
    <t>Fontainebleau</t>
  </si>
  <si>
    <t>Фонтенбло</t>
  </si>
  <si>
    <t>Havran</t>
  </si>
  <si>
    <t>Хавран</t>
  </si>
  <si>
    <t>Helmar</t>
  </si>
  <si>
    <t>Хелмар</t>
  </si>
  <si>
    <t>Hemisphere</t>
  </si>
  <si>
    <t>Хемисфир</t>
  </si>
  <si>
    <t>Rejoyce</t>
  </si>
  <si>
    <t>Риджойс</t>
  </si>
  <si>
    <t>Strong Fire</t>
  </si>
  <si>
    <t>Стронг Файр</t>
  </si>
  <si>
    <t>Strong Gold</t>
  </si>
  <si>
    <t>Стронг Голд</t>
  </si>
  <si>
    <t>Suncatcher</t>
  </si>
  <si>
    <t>Санкэтчер</t>
  </si>
  <si>
    <r>
      <t xml:space="preserve">Кристал Пэлас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</si>
  <si>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Розетта 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</si>
  <si>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Сноу Кристал 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</si>
  <si>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Холлихок 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</si>
  <si>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Берлин 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</si>
  <si>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Булли 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</si>
  <si>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Керли 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</si>
  <si>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Моден Арт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</si>
  <si>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Вейв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</si>
  <si>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Дабл Голд Медал 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</si>
  <si>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>Май Стори</t>
    </r>
    <r>
      <rPr>
        <sz val="14"/>
        <color indexed="10"/>
        <rFont val="Times New Roman"/>
        <family val="1"/>
        <charset val="204"/>
      </rPr>
      <t xml:space="preserve"> *</t>
    </r>
  </si>
  <si>
    <r>
      <t>Петит Фо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</si>
  <si>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Пинк Парадайз 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</si>
  <si>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Попай 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</si>
  <si>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Эрличе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</si>
  <si>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Колбланк 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</si>
  <si>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Санни Сайд Ап </t>
    </r>
    <r>
      <rPr>
        <sz val="14"/>
        <color indexed="10"/>
        <rFont val="Times New Roman"/>
        <family val="1"/>
        <charset val="204"/>
      </rPr>
      <t>*</t>
    </r>
  </si>
  <si>
    <r>
      <t xml:space="preserve">Флайер 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</si>
  <si>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Эприкот Вэл 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</si>
  <si>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Блэк Джуэл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</si>
  <si>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Флеминг Спрингрин 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</si>
  <si>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Айс Крим </t>
    </r>
    <r>
      <rPr>
        <b/>
        <sz val="14"/>
        <color indexed="10"/>
        <rFont val="Times New Roman"/>
        <family val="1"/>
        <charset val="204"/>
      </rPr>
      <t>*</t>
    </r>
  </si>
  <si>
    <t>Уайт Триумфатор</t>
  </si>
  <si>
    <t>20-25</t>
  </si>
  <si>
    <t>40-60</t>
  </si>
  <si>
    <t>25-30</t>
  </si>
  <si>
    <t>60-90</t>
  </si>
  <si>
    <t>30-50</t>
  </si>
  <si>
    <t xml:space="preserve">Ариа Кард </t>
  </si>
  <si>
    <r>
      <t>Барбадос</t>
    </r>
    <r>
      <rPr>
        <sz val="14"/>
        <color indexed="10"/>
        <rFont val="Times New Roman"/>
        <family val="1"/>
        <charset val="204"/>
      </rPr>
      <t xml:space="preserve"> </t>
    </r>
  </si>
  <si>
    <r>
      <t>Брест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</si>
  <si>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>Винсент ван Гог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</si>
  <si>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Джойнт Дивижн </t>
  </si>
  <si>
    <r>
      <t>Камминс</t>
    </r>
    <r>
      <rPr>
        <sz val="14"/>
        <color indexed="10"/>
        <rFont val="Times New Roman"/>
        <family val="1"/>
        <charset val="204"/>
      </rPr>
      <t xml:space="preserve"> </t>
    </r>
  </si>
  <si>
    <r>
      <t>Кашарель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</si>
  <si>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>Криспион Лав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</si>
  <si>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 xml:space="preserve">Мэтчпойнт </t>
    </r>
    <r>
      <rPr>
        <b/>
        <sz val="14"/>
        <color indexed="10"/>
        <rFont val="Times New Roman"/>
        <family val="1"/>
        <charset val="204"/>
      </rPr>
      <t xml:space="preserve"> </t>
    </r>
  </si>
  <si>
    <t>Baby Blue</t>
  </si>
  <si>
    <r>
      <t xml:space="preserve">Мон Амур  </t>
    </r>
    <r>
      <rPr>
        <sz val="14"/>
        <color indexed="10"/>
        <rFont val="Times New Roman"/>
        <family val="1"/>
        <charset val="204"/>
      </rPr>
      <t>*</t>
    </r>
  </si>
  <si>
    <t>Curley Sue</t>
  </si>
  <si>
    <r>
      <t xml:space="preserve">Бургунди 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</si>
  <si>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>Мэрилин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</si>
  <si>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 xml:space="preserve">Дабл Тач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</si>
  <si>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Данслайн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</si>
  <si>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Фокси Фокстрот </t>
    </r>
    <r>
      <rPr>
        <sz val="14"/>
        <color indexed="10"/>
        <rFont val="Times New Roman"/>
        <family val="1"/>
        <charset val="204"/>
      </rPr>
      <t xml:space="preserve"> </t>
    </r>
  </si>
  <si>
    <t xml:space="preserve">Акилла   </t>
  </si>
  <si>
    <r>
      <t xml:space="preserve">Вайсе Берлинер </t>
    </r>
    <r>
      <rPr>
        <b/>
        <sz val="14"/>
        <color indexed="10"/>
        <rFont val="Times New Roman"/>
        <family val="1"/>
        <charset val="204"/>
      </rPr>
      <t xml:space="preserve"> </t>
    </r>
  </si>
  <si>
    <t>Akebono</t>
  </si>
  <si>
    <r>
      <t xml:space="preserve">Супер Пэррот 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</si>
  <si>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 xml:space="preserve">Флейминг Пэррот 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</si>
  <si>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 xml:space="preserve">Эстелла Рижнвельд 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</si>
  <si>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 xml:space="preserve">Кейп Таун </t>
    </r>
    <r>
      <rPr>
        <b/>
        <sz val="14"/>
        <color indexed="10"/>
        <rFont val="Times New Roman"/>
        <family val="1"/>
        <charset val="204"/>
      </rPr>
      <t xml:space="preserve"> </t>
    </r>
  </si>
  <si>
    <t>очень интересный сорт! махровый, красивой формы цветок с бархатными лепестками ярко-желтого цвета с бордово-розовыми мазками</t>
  </si>
  <si>
    <t>махровый, ярко-желтый</t>
  </si>
  <si>
    <t>кремовый с оранжево-розовой бахромой, цветок крупный</t>
  </si>
  <si>
    <t>в переводе означает "хрустальная звезда", чисто желтый тюльпан с четко выраженной кристаллической бахромой</t>
  </si>
  <si>
    <t>красивый, харизматичный тюльпан, переход оттенков шелковых лепестков от темно-лавандового в начале цветения до глубокого темно-вишневого; длительное цветение и устойчивость к неблагоприятным условиям</t>
  </si>
  <si>
    <t>красивейший сорт, крупный светло-оранжево-красный бокал с желтоватой каймой переходящей в густую бахрому</t>
  </si>
  <si>
    <t>необычные кремово-желтые цветки с красной бахромой</t>
  </si>
  <si>
    <t>фантастически яркий желто-красный бутон, форма бокала классическая</t>
  </si>
  <si>
    <t>светло-красный с ярко-красной каймой по краю лепестка</t>
  </si>
  <si>
    <t>нежно-розовый с широкой белой каймой, форма цветка бокаловидная</t>
  </si>
  <si>
    <t>тюльпан-хамелеон, по мере цветения меняет окраску от кремово-желтого до светло-красного, тем самым создавая акварельный эффект; имеет сильные стебли и листья с тонкой кремово-белой каймой, цветение длительное</t>
  </si>
  <si>
    <t>очень эффектный сорт! красно-алый с широкой золотисто-желтой каймой, бокал классической формы</t>
  </si>
  <si>
    <t>крупный желтовато-розовый с зеленым размытым пламенем по центру лепестка</t>
  </si>
  <si>
    <t>яркий красный бокал с нежным оранжево-апельсиновым краем, очень продолжительное цветение и отличная срезка</t>
  </si>
  <si>
    <t>изысканный, кремово-желтый с широкой нежно-розовой каймой</t>
  </si>
  <si>
    <t>очень эффектный, ярко-красный с желтыми краями, напоминающими огненные крылья птиц</t>
  </si>
  <si>
    <t>насыщенно-бордовый, глянцевый</t>
  </si>
  <si>
    <t>красивый белый тюльпан с изящными стеблями и длинными лепестками отогнутыми наружу и вверх</t>
  </si>
  <si>
    <t>крупный, белый цветок с ярко-бордовым перистым узором, листья с узкой кремово-белой каймой</t>
  </si>
  <si>
    <t>густомахровый, пионовидный, кремово-желтый с нежно-розовой широкой каймой</t>
  </si>
  <si>
    <t>крупный белый с малиновыми штрихами по краям</t>
  </si>
  <si>
    <t>густомахровый, кремово-белый с темно-розовой каймой по краям лепестков</t>
  </si>
  <si>
    <t>густомахровый, пионовидный темно-красный с более светлыми краями и редким зеленым штрихом на кончиках лепестков</t>
  </si>
  <si>
    <t>романтическое сочетание мягких лавандовых, розовых и белых тонов со свежими зелеными всполохами на наружных лепестках</t>
  </si>
  <si>
    <t>огромный, пионовидный, оранжево-красный с нежно-зелеными мазками цветок</t>
  </si>
  <si>
    <t>густомахровый, лимонно-желтый с малиново-красными полосами вдоль спинки лепестка</t>
  </si>
  <si>
    <t>крупный, пионовидный, малиново-розовый с нежно-салатовыми внешними лепестками, с нежным ароматом</t>
  </si>
  <si>
    <t>густомахровый, нежный, кремово-желтый</t>
  </si>
  <si>
    <t>ярко-желтый с тонкой зеленой полосой на спинке внешних лепестков, декоративная листва</t>
  </si>
  <si>
    <t>лиловый, очень низкий</t>
  </si>
  <si>
    <t>кремово-белый с розовым напылением</t>
  </si>
  <si>
    <t>белый с ярко-розовыми штрихами</t>
  </si>
  <si>
    <t>кремово-белый с ярко-розовой каймой, постепенно превращающейся в малиново-розовый штрих по всей поверхности лепестка</t>
  </si>
  <si>
    <t>кремово-желтый с изящным ярко-розовым кантом, по мере цветения лепестки становятся цвета слоновой кости с широкой насыщенно-розовой каймой</t>
  </si>
  <si>
    <t>крупный, густомахровый, светло-желтый с тонким ярко-красным кантом и зелеными штрихами на внешних лепестках, к концу цветения становится ярко-желтым</t>
  </si>
  <si>
    <t>махровый, по мере цветения меняет цвет от кремово-желтого до белого с малиновой окантовкой</t>
  </si>
  <si>
    <t>оригинальный, розовато-абрикосовый с нежно-оранжевым краем</t>
  </si>
  <si>
    <t>этот ароматный сорт невероятно красив: лепестки мягкого абрикосового цвета играют оттенками кремово-белого, солнечно-желтого, лососево-розового и зеленого!</t>
  </si>
  <si>
    <t>ослепительно причудливый тюльпан с крупными темно-бордовыми цветами</t>
  </si>
  <si>
    <t>экзотический попугайный тюльпан, светло-сиреневого оттенка с голубоватым отливом, фиолетовыми и бронзовыми отблесками</t>
  </si>
  <si>
    <t>крупные алые цветы с широкой ярко-желтой каймой</t>
  </si>
  <si>
    <t>один из красивейших попугайных тюльпанов! кремово-желтый с оранжево-красными краями и зелеными штрихами в центре</t>
  </si>
  <si>
    <t>ярко-желтый попугайный тюльпан с зелёными штрихами на спинках внешних лепестков</t>
  </si>
  <si>
    <t>кремово-желтый с широкой ярко-розовой каймой</t>
  </si>
  <si>
    <t>темно-бордовый, цветение продолжительное</t>
  </si>
  <si>
    <t>яркий, пестроокрашенный сорт красно-желтого цвета</t>
  </si>
  <si>
    <t>красно-алый, очень высокий</t>
  </si>
  <si>
    <t>крупный, молочно-белый с малиновым пламенем на лепестках</t>
  </si>
  <si>
    <t xml:space="preserve">темно-пурпурный </t>
  </si>
  <si>
    <t>ярко-желтый с широкой фиолетово-бордовой каймой и штрихами</t>
  </si>
  <si>
    <t>очень красивый, желтовато-кремовый</t>
  </si>
  <si>
    <t>насыщенный, темно-бордовый с нежным желтым краем</t>
  </si>
  <si>
    <t xml:space="preserve">ярко-красный с желтым перистым рисунком по краям </t>
  </si>
  <si>
    <t>крупный, алый с тонким желтым кантом</t>
  </si>
  <si>
    <t>крупный, бокаловидный, белый с густыми сиреневыми штрихами цветок</t>
  </si>
  <si>
    <t>ярко-красный с золотисто-желтой каймой, не выгорает, долго стоит в срезке</t>
  </si>
  <si>
    <t>крупный, вишнево-бордовый с белым краем, ароматный, длительное цветение</t>
  </si>
  <si>
    <t>насыщенно-бордовый, идеален для срезки</t>
  </si>
  <si>
    <t>лимонно-желтый с вишневыми разводами по всей длинне лепестка</t>
  </si>
  <si>
    <t>потрясающей красоты тюльпан! окраска меняется от чисто-белого со светло-розовыми штрихами до насыщенно-розового цвета, устойчив к ветру и дождю</t>
  </si>
  <si>
    <t>восхитительный, яркий тюльпан - лимонно-желтый с малиново-красной верхушкой</t>
  </si>
  <si>
    <t>Cool Flame</t>
  </si>
  <si>
    <t>Corsage</t>
  </si>
  <si>
    <t>Donau Park</t>
  </si>
  <si>
    <t>Girlpower</t>
  </si>
  <si>
    <t>Las Vegas</t>
  </si>
  <si>
    <t>Pistachio</t>
  </si>
  <si>
    <t>Rainbow of Colours</t>
  </si>
  <si>
    <t>Riot</t>
  </si>
  <si>
    <t>Snow Frills</t>
  </si>
  <si>
    <t>Tete Boucle</t>
  </si>
  <si>
    <t>Albus Plenus Odoratus</t>
  </si>
  <si>
    <t>Atholl Palace</t>
  </si>
  <si>
    <t>Double Fortune</t>
  </si>
  <si>
    <t>Double Pleasure</t>
  </si>
  <si>
    <t>Eastertide</t>
  </si>
  <si>
    <t>Extravaganza</t>
  </si>
  <si>
    <t>Gay Kybo</t>
  </si>
  <si>
    <t xml:space="preserve">Milena </t>
  </si>
  <si>
    <t>Snowball</t>
  </si>
  <si>
    <t>Van Sion</t>
  </si>
  <si>
    <t>Westward</t>
  </si>
  <si>
    <t>Корсаж</t>
  </si>
  <si>
    <t>Кул Флейм</t>
  </si>
  <si>
    <t>Альбус Пленус Одоратус</t>
  </si>
  <si>
    <t xml:space="preserve">Атолл Пэлас </t>
  </si>
  <si>
    <t>Ван Сион</t>
  </si>
  <si>
    <t>Вествард</t>
  </si>
  <si>
    <t xml:space="preserve">Гай Кибо </t>
  </si>
  <si>
    <t>Дабл Плежер</t>
  </si>
  <si>
    <t>Дабл Форчун</t>
  </si>
  <si>
    <t>Истертайд</t>
  </si>
  <si>
    <t>Тет Букль</t>
  </si>
  <si>
    <t>Экстраваганца</t>
  </si>
  <si>
    <t>Герлпауэр</t>
  </si>
  <si>
    <t>Донау Парк</t>
  </si>
  <si>
    <t xml:space="preserve">Рейнбоу ов Колорз </t>
  </si>
  <si>
    <t>Лас Вегас</t>
  </si>
  <si>
    <t>ярко-желтый с махровой оранжевой коронкой</t>
  </si>
  <si>
    <t>один из самых ярких сортов - белый с сильно гофрированной коралловой коронкой, приятный, тонкий аромат</t>
  </si>
  <si>
    <t>очень эффектный, крупный, белоснежный с кораллово-розовой приплюснутой коронкой</t>
  </si>
  <si>
    <t>очень уникальный сорт - лимонно-желтый с белой сильно гофрированной коронкой и белой серединкой</t>
  </si>
  <si>
    <t>восхитительный сорт! двойной белый околоцветник с маленькой желтой коронкой и тонкой оранжево-красной каймой, обладает легким ароматом</t>
  </si>
  <si>
    <t>шикарный, крупный цветок с белоснежными лепестками и махровой лимонно-желтой коронкой</t>
  </si>
  <si>
    <t>густомахровый, ярко-желтый</t>
  </si>
  <si>
    <t>изящные махровые белоснежные цветки с желтой коронкой и нежным приятным ароматом</t>
  </si>
  <si>
    <t>очень крупный, чисто-белый с оранжево-розовым центром</t>
  </si>
  <si>
    <t>крупный, кремово-белый с лимонно-желтой коронкой</t>
  </si>
  <si>
    <t>желтый с махровой темно-желтой коронкой</t>
  </si>
  <si>
    <t>ярко-желтый, густомахровый</t>
  </si>
  <si>
    <t>желтый, крайние лепестки околоцветника отогнуты назад, не выгорает на солнце, длительное цветение</t>
  </si>
  <si>
    <t>кремовый со светло-желтой коронкой</t>
  </si>
  <si>
    <t>популярный срезочный сорт с сильным ароматом, белоснежный, в центре цветка розетка из мелких долей коронки белого цвета</t>
  </si>
  <si>
    <t>великолепный сорт янтарно-желтого цвета, многоцветковый</t>
  </si>
  <si>
    <t>оригинальный сорт! белый пышный цветок, с персиково-белой коронкой</t>
  </si>
  <si>
    <t>белый, коронка по мере цветения меняет цвет с желтого на кремовый и лососево-розовый</t>
  </si>
  <si>
    <t>необычный сорт, крупный, кремово-белый, коронка желтая с белыми полосками, лепестки свернуты, что придает ей форму звезды</t>
  </si>
  <si>
    <t>очень красивый, нежно-кремовый с крупной гофрированной коронкой, которая меняет цвет от желто-оранжевого до лососево-розового, ароматный</t>
  </si>
  <si>
    <t>очень красивый сорт - белый с солнечно-желтой коронкой и волнистым краем</t>
  </si>
  <si>
    <t>зеленовато-кремовый с желтовато-лимонной коронкой</t>
  </si>
  <si>
    <t>КРАСОЧНАЯ УПАКОВКА</t>
  </si>
  <si>
    <t>ПРОМО УПАКОВКА</t>
  </si>
  <si>
    <t>белый, пурпурный, голубой, желтый</t>
  </si>
  <si>
    <t>красный, желтый, красно-оранжевый</t>
  </si>
  <si>
    <t>6/8</t>
  </si>
  <si>
    <t>желтый, голубой, белый, пурпурный</t>
  </si>
  <si>
    <t>белый, красный, розовый, желтый, сиреневый</t>
  </si>
  <si>
    <t>белый, голубой, темно-голубой, сиреневый</t>
  </si>
  <si>
    <t>желтый, белый, оранжевый</t>
  </si>
  <si>
    <t>красный, желтый, розовый, белый, сиреневый</t>
  </si>
  <si>
    <t>красный, белый, желтый, сиреневый, бордовый</t>
  </si>
  <si>
    <t>красный, белый, белый с красным</t>
  </si>
  <si>
    <t>Альбион Стар</t>
  </si>
  <si>
    <t>Пэррот Принц</t>
  </si>
  <si>
    <t>Скай Хай Скарлет</t>
  </si>
  <si>
    <t xml:space="preserve">Бейби Блу </t>
  </si>
  <si>
    <t xml:space="preserve">Гранд Перфекшн </t>
  </si>
  <si>
    <t xml:space="preserve">Акэбоно </t>
  </si>
  <si>
    <t>код</t>
  </si>
  <si>
    <t>Olympic Flame</t>
  </si>
  <si>
    <t>Олимпик Флейм</t>
  </si>
  <si>
    <t xml:space="preserve">фото </t>
  </si>
  <si>
    <t>фото</t>
  </si>
  <si>
    <t>Jenny Butchard</t>
  </si>
  <si>
    <t>Violet Prana</t>
  </si>
  <si>
    <t xml:space="preserve">поздний </t>
  </si>
  <si>
    <t>Leucojum</t>
  </si>
  <si>
    <t>Белоцветник</t>
  </si>
  <si>
    <t>aestivum Gravetye Giant</t>
  </si>
  <si>
    <t>летний Гравети Джайант</t>
  </si>
  <si>
    <t>amethystinum Red Mohican</t>
  </si>
  <si>
    <t>аметистовый Ред Могикан</t>
  </si>
  <si>
    <t>Iris hollandica Mix</t>
  </si>
  <si>
    <t>Iris reticulata Alida</t>
  </si>
  <si>
    <t>Iris reticulata Katharine Hodgkin</t>
  </si>
  <si>
    <t>Iris reticulata Pauline</t>
  </si>
  <si>
    <t>Iris reticulata Pixie</t>
  </si>
  <si>
    <t>Iris reticulata Purple Gem</t>
  </si>
  <si>
    <t>Iris Danfordiae</t>
  </si>
  <si>
    <t>армянский Биг Смайл</t>
  </si>
  <si>
    <t xml:space="preserve">армянский Валери Финнис </t>
  </si>
  <si>
    <t>армянский Венус</t>
  </si>
  <si>
    <t>крупноплодный Голден Фрейгранс</t>
  </si>
  <si>
    <t>Muscari neglectum</t>
  </si>
  <si>
    <t>Freesia</t>
  </si>
  <si>
    <t>hybrid double Mix</t>
  </si>
  <si>
    <t>hybrid single Mix</t>
  </si>
  <si>
    <t>Зибера</t>
  </si>
  <si>
    <t xml:space="preserve">sieberi </t>
  </si>
  <si>
    <t>largeflowering</t>
  </si>
  <si>
    <t>смесь окрасок</t>
  </si>
  <si>
    <t xml:space="preserve"> mix</t>
  </si>
  <si>
    <t>Carnegie</t>
  </si>
  <si>
    <t>Карнеги</t>
  </si>
  <si>
    <t>Marie</t>
  </si>
  <si>
    <t>Мари</t>
  </si>
  <si>
    <t>Блу Сапфир</t>
  </si>
  <si>
    <t>Ред Мэджик</t>
  </si>
  <si>
    <t>Bestseller </t>
  </si>
  <si>
    <t>Бестселлер</t>
  </si>
  <si>
    <t>Rembrandt </t>
  </si>
  <si>
    <t>Рембрандт</t>
  </si>
  <si>
    <t>Showmaster </t>
  </si>
  <si>
    <t>Yellowstone </t>
  </si>
  <si>
    <t>Йеллоустон</t>
  </si>
  <si>
    <t>Double Eros</t>
  </si>
  <si>
    <t>Дабл Эрос</t>
  </si>
  <si>
    <t>шахматный Альба</t>
  </si>
  <si>
    <t>Михайловского</t>
  </si>
  <si>
    <t>ассирийский</t>
  </si>
  <si>
    <t>imperialis Striped Beauty</t>
  </si>
  <si>
    <t>meleagris Alba</t>
  </si>
  <si>
    <t>michailowskyi</t>
  </si>
  <si>
    <t>uva-vulpis</t>
  </si>
  <si>
    <t>Bulgaricum</t>
  </si>
  <si>
    <t>Globemaster</t>
  </si>
  <si>
    <t>cаeruleum</t>
  </si>
  <si>
    <t>sphaerocephalon</t>
  </si>
  <si>
    <t>Mount Everest</t>
  </si>
  <si>
    <t>розовый, белый, пурпурный, желтый</t>
  </si>
  <si>
    <t>9/10</t>
  </si>
  <si>
    <t>armeniacum Azureum</t>
  </si>
  <si>
    <t>armeniacum Blue Spike</t>
  </si>
  <si>
    <t>armeniacum Dark Eyes</t>
  </si>
  <si>
    <t>armeniacum Fantasy Creation</t>
  </si>
  <si>
    <t>armeniacum Big Smile</t>
  </si>
  <si>
    <t>armeniacum Valerie Finnis</t>
  </si>
  <si>
    <t>armeniacum Venus</t>
  </si>
  <si>
    <t>macrocarpum Golden Fragrance</t>
  </si>
  <si>
    <t>hybrid Peppermint</t>
  </si>
  <si>
    <t>Pink Sunrise</t>
  </si>
  <si>
    <t>botryoides Album</t>
  </si>
  <si>
    <t>comosum Plumosum</t>
  </si>
  <si>
    <t>latifolium</t>
  </si>
  <si>
    <t xml:space="preserve">армянский Азуреум </t>
  </si>
  <si>
    <t>армянский Блу Спайк</t>
  </si>
  <si>
    <t xml:space="preserve">армянский Дак Айз </t>
  </si>
  <si>
    <t xml:space="preserve">армянский Фэнтази Криэйшн </t>
  </si>
  <si>
    <t xml:space="preserve">хохлатый Плюмозум </t>
  </si>
  <si>
    <t>широколистный</t>
  </si>
  <si>
    <t>пушкиния ливанская</t>
  </si>
  <si>
    <t>Ирис</t>
  </si>
  <si>
    <t>Iris</t>
  </si>
  <si>
    <t>голландский смесь окрасок</t>
  </si>
  <si>
    <t>сетчатый Алида</t>
  </si>
  <si>
    <t>сетчатый Катарина Ходжкин</t>
  </si>
  <si>
    <t>сетчатый Полин</t>
  </si>
  <si>
    <t>сетчатый Пикси</t>
  </si>
  <si>
    <t>Данфорда</t>
  </si>
  <si>
    <t>I</t>
  </si>
  <si>
    <t>Фрезия гибридная</t>
  </si>
  <si>
    <t xml:space="preserve">махровая смесь окрасок </t>
  </si>
  <si>
    <t xml:space="preserve">простая смесь окрасок </t>
  </si>
  <si>
    <t>пестрый, бело-голубой</t>
  </si>
  <si>
    <t>желтый, белый, голубой, пурпурный</t>
  </si>
  <si>
    <t>Кандык</t>
  </si>
  <si>
    <t>Erythronium</t>
  </si>
  <si>
    <t>tuolumnense Pagoda</t>
  </si>
  <si>
    <t>californicum White Beauty</t>
  </si>
  <si>
    <t>белый, красный, желтый, оранжевый</t>
  </si>
  <si>
    <t>императорский Аврора</t>
  </si>
  <si>
    <t>императорский Лютея</t>
  </si>
  <si>
    <t>императорский Рубра</t>
  </si>
  <si>
    <t>персидский</t>
  </si>
  <si>
    <t>белый, коричневый, красный</t>
  </si>
  <si>
    <t>болгарский</t>
  </si>
  <si>
    <t>туолумнийский Пагода</t>
  </si>
  <si>
    <t>калифорнийский Уайт Бьюти</t>
  </si>
  <si>
    <t>Фисташка</t>
  </si>
  <si>
    <t>Триколор</t>
  </si>
  <si>
    <t>Спринг Бьюти</t>
  </si>
  <si>
    <t>sieberi Tricolor</t>
  </si>
  <si>
    <t>sieberi Spring Beauty</t>
  </si>
  <si>
    <t>желтый с красными прожилками</t>
  </si>
  <si>
    <t>желто-коричневый</t>
  </si>
  <si>
    <r>
      <t xml:space="preserve">Берлин 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</si>
  <si>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 xml:space="preserve">Булли 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</si>
  <si>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 xml:space="preserve">Декой 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</si>
  <si>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Керли  </t>
  </si>
  <si>
    <t xml:space="preserve">Попай  </t>
  </si>
  <si>
    <t xml:space="preserve">Эрличе </t>
  </si>
  <si>
    <r>
      <t xml:space="preserve">Эприкот Вэл 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</si>
  <si>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Хангэриен Рэпсоди  </t>
  </si>
  <si>
    <r>
      <t xml:space="preserve">Флайер 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</si>
  <si>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Санни Сайд Ап </t>
  </si>
  <si>
    <r>
      <t xml:space="preserve">Санни Герлфренд 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</si>
  <si>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>Сенсшиел Тач</t>
    </r>
    <r>
      <rPr>
        <b/>
        <sz val="14"/>
        <color indexed="10"/>
        <rFont val="Times New Roman"/>
        <family val="1"/>
        <charset val="204"/>
      </rPr>
      <t xml:space="preserve">  </t>
    </r>
  </si>
  <si>
    <r>
      <t xml:space="preserve">Чайна Таун 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</si>
  <si>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>Файр Уингз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</si>
  <si>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>Блэк Хиро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</si>
  <si>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Драмлайн </t>
  </si>
  <si>
    <t xml:space="preserve">Кристал Пэлас </t>
  </si>
  <si>
    <t xml:space="preserve">Розетта  </t>
  </si>
  <si>
    <r>
      <t xml:space="preserve">Сноу Кристал 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</si>
  <si>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Холлихок  </t>
  </si>
  <si>
    <t>императорский Страйпт Бьюти</t>
  </si>
  <si>
    <t>13/+</t>
  </si>
  <si>
    <t>насыщенный, темно-фиолетовый</t>
  </si>
  <si>
    <t>темно-синий, соцветие компактное</t>
  </si>
  <si>
    <t>нежный, лососево-кремовый</t>
  </si>
  <si>
    <t>насыщенно-синий с белой каймой</t>
  </si>
  <si>
    <t>ярко-лиловый с бронзовым стеблем</t>
  </si>
  <si>
    <t>эффектный, современный махровый сорт, ярко-розовый с широкой белой каймой</t>
  </si>
  <si>
    <t xml:space="preserve">очень яркий, нежно-сиреневый с молочно-белыми полосками </t>
  </si>
  <si>
    <t>нежно-сиреневый, лепестки ближе к основанию имеют нежно-белый оттенок, а у самого основания ярко-желтый</t>
  </si>
  <si>
    <t>нежный, светло-розовый с желтым дном</t>
  </si>
  <si>
    <t>очень необычный сорт, фиолетовый, нижние лепестки темно-фиолетовые, почти черные с фиолетовым крапом на белом фоне</t>
  </si>
  <si>
    <t>яркий, фиолетово-синий с белыми и золотистыми отметинами на нижних лепестках</t>
  </si>
  <si>
    <t>очень насыщенный, темно-фиолетовый с белоснежными язычками и темным крапом</t>
  </si>
  <si>
    <t>белый с красным кольцом в центре</t>
  </si>
  <si>
    <t>бордово-красный</t>
  </si>
  <si>
    <t>ярко-голубой с белой каймой</t>
  </si>
  <si>
    <t>крупноцветковый сорт, окрас цветков весьма привлекателен – кончики ярких желтых лепестков отмечены коричневыми каемками</t>
  </si>
  <si>
    <t>темно-фиолетовый с белой каймой</t>
  </si>
  <si>
    <t>нежно-голубой с белым кантом</t>
  </si>
  <si>
    <t xml:space="preserve">нежный, светло-розовый </t>
  </si>
  <si>
    <t>пурпурно-фиолетовый с золотисто-желтым краем</t>
  </si>
  <si>
    <t>розово-красный с белыми краями снаружи, внутри белоснежный</t>
  </si>
  <si>
    <t>нежно-сиренево-розовый, лимонно-желтый у основания</t>
  </si>
  <si>
    <t xml:space="preserve">очень низкий, цветки мелкие, темно-красные с фиолетово-черным основанием </t>
  </si>
  <si>
    <t>насыщенно-розовый, в центре светло-розовый с темно-синим основанием, ароматный</t>
  </si>
  <si>
    <t>медно-оранжевый с коричневато-черным центром, обведенным желтой полосой</t>
  </si>
  <si>
    <t>белый с золотисто-желтой серединкой</t>
  </si>
  <si>
    <t>яркий, пурпурный с серебристо-зелеными полосками на внешних лепестках и ярко-желтым центром</t>
  </si>
  <si>
    <t>чудесные цветки, лимонно-желтые с белыми кончиками лепестков</t>
  </si>
  <si>
    <r>
      <t>Вайолет Прана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</si>
  <si>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Райот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</si>
  <si>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Сноу Фриллз </t>
    </r>
    <r>
      <rPr>
        <sz val="14"/>
        <color indexed="10"/>
        <rFont val="Times New Roman"/>
        <family val="1"/>
        <charset val="204"/>
      </rPr>
      <t>*</t>
    </r>
  </si>
  <si>
    <r>
      <t xml:space="preserve">Альбус Пленус Одоратус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</si>
  <si>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Экстраваганца 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</si>
  <si>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Гай Кибо 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</si>
  <si>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Милена 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</si>
  <si>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Сноуболл </t>
    </r>
    <r>
      <rPr>
        <b/>
        <sz val="14"/>
        <color indexed="10"/>
        <rFont val="Times New Roman"/>
        <family val="1"/>
        <charset val="204"/>
      </rPr>
      <t xml:space="preserve"> *</t>
    </r>
  </si>
  <si>
    <r>
      <t xml:space="preserve">Ван Сион  </t>
    </r>
    <r>
      <rPr>
        <b/>
        <sz val="14"/>
        <color indexed="10"/>
        <rFont val="Times New Roman"/>
        <family val="1"/>
        <charset val="204"/>
      </rPr>
      <t>*</t>
    </r>
  </si>
  <si>
    <t>Триандрусовые</t>
  </si>
  <si>
    <t>смесь видов</t>
  </si>
  <si>
    <t xml:space="preserve">шахматный </t>
  </si>
  <si>
    <t>белый, голубой, синий, лиловый</t>
  </si>
  <si>
    <t>5/+, 5/7</t>
  </si>
  <si>
    <t>белый, пурпурный, голубой</t>
  </si>
  <si>
    <t>6/7, 6/8</t>
  </si>
  <si>
    <t>белый, розовый, пурпурный</t>
  </si>
  <si>
    <t>черный, красный</t>
  </si>
  <si>
    <t>пурпурный, белый, пурпурный с белым</t>
  </si>
  <si>
    <t>красный, желтый, желтый с красным</t>
  </si>
  <si>
    <t xml:space="preserve">фото  </t>
  </si>
  <si>
    <t>сетчатый Пепл Джем</t>
  </si>
  <si>
    <t>Неглектум</t>
  </si>
  <si>
    <t>армянский Пепперминт</t>
  </si>
  <si>
    <t>армянский Пинк Санрайз</t>
  </si>
  <si>
    <t>Zonatus</t>
  </si>
  <si>
    <t>Лайлак Уандер</t>
  </si>
  <si>
    <t>Леди Джейн</t>
  </si>
  <si>
    <t>Лилипут</t>
  </si>
  <si>
    <t>Литтл Бьюти</t>
  </si>
  <si>
    <t>Литтл Принцесс</t>
  </si>
  <si>
    <t>Першн Перл</t>
  </si>
  <si>
    <t>Полихрома</t>
  </si>
  <si>
    <t>botanical Lady Jane</t>
  </si>
  <si>
    <t>botanical Lilac Wonder</t>
  </si>
  <si>
    <t>botanical Lilliput</t>
  </si>
  <si>
    <t>botanical Little Beauty</t>
  </si>
  <si>
    <t>botanical Little Princess</t>
  </si>
  <si>
    <t>botanical polychroma</t>
  </si>
  <si>
    <t>botanical Persian Pearl</t>
  </si>
  <si>
    <t>botanical tarda</t>
  </si>
  <si>
    <t>Блашинг Брайд</t>
  </si>
  <si>
    <t>Blue Sapphire</t>
  </si>
  <si>
    <t>нежно-голубой с желтым язычком и белыми вкраплениями</t>
  </si>
  <si>
    <t>густомахровый, многоцветковый, насыщенно-сиреневый, внешние лепестки зеленые</t>
  </si>
  <si>
    <t>VIII-IX</t>
  </si>
  <si>
    <t>5-15</t>
  </si>
  <si>
    <t>35-50</t>
  </si>
  <si>
    <t>45-55</t>
  </si>
  <si>
    <t>эффектный кремово-белый с вишневым пламенем</t>
  </si>
  <si>
    <t xml:space="preserve">Луковичные упаковка шт./руб.:  </t>
  </si>
  <si>
    <t>Мускари "Гжельские узоры" смесь окрасок</t>
  </si>
  <si>
    <t>5-10</t>
  </si>
  <si>
    <t>60-70</t>
  </si>
  <si>
    <t>35-45</t>
  </si>
  <si>
    <t>10-15</t>
  </si>
  <si>
    <t>10-20</t>
  </si>
  <si>
    <t>60-120</t>
  </si>
  <si>
    <t>кремовый с гофрированной ярко-оранжевой коронкой</t>
  </si>
  <si>
    <t>ярко-желтый с зеленцой на внешних лепестках</t>
  </si>
  <si>
    <t>Тюльпаны ботанические "Весенняя палитра" смесь окрасок</t>
  </si>
  <si>
    <t>Тюльпаны многоцветковые "Весенняя палитра"  смесь сортов</t>
  </si>
  <si>
    <t>Тюльпаны бахромчатые "Лед и Пламя"  смесь сортов</t>
  </si>
  <si>
    <t>Тюльпаны лилиецветные "Лед и Пламя"  смесь сортов</t>
  </si>
  <si>
    <t>Тюльпаны лилиецветные " День и Ночь" смесь сортов</t>
  </si>
  <si>
    <t>Тюльпаны махровые "Романтическая история" смесь окрасок</t>
  </si>
  <si>
    <t>Тюльпаны махровые "Весенний фейерверк" смесь окрасок</t>
  </si>
  <si>
    <t>Тюльпаны попугайные "Весенний фейерверк" смесь окрасок</t>
  </si>
  <si>
    <t>Тюльпаны бахромчатые "Магический дуэт" смесь сортов</t>
  </si>
  <si>
    <t>лососево-розовые заостренные лепестки с широкой ярко-зеленой штриховкой по спинке лепестка</t>
  </si>
  <si>
    <t>белый с широкой малиново-красной каймой и мелким светло-розовым штрихом, хорошо сохраняет форму бокала</t>
  </si>
  <si>
    <t>перламутрово-розовый с белыми штрихами</t>
  </si>
  <si>
    <t>Кейп Код</t>
  </si>
  <si>
    <t>розово-красный с зеленым пламенем на внешней стороне лепестка</t>
  </si>
  <si>
    <t>белый с зеленцой на внешней стороне лепестка</t>
  </si>
  <si>
    <t>зелено-белый, вишневый штрих</t>
  </si>
  <si>
    <t>темно-красный, глянцевый</t>
  </si>
  <si>
    <t>темно-бордовый, насыщенный</t>
  </si>
  <si>
    <r>
      <t xml:space="preserve">Дабл Эрос </t>
    </r>
    <r>
      <rPr>
        <b/>
        <sz val="14"/>
        <color indexed="10"/>
        <rFont val="Times New Roman"/>
        <family val="1"/>
        <charset val="204"/>
      </rPr>
      <t>*</t>
    </r>
  </si>
  <si>
    <t>белый, красный</t>
  </si>
  <si>
    <t>Кочи (Зонатус)</t>
  </si>
  <si>
    <t>Гиацинты "Белые ночи" смесь окрасок</t>
  </si>
  <si>
    <t>Гиацинты "Весенняя палитра" смесь окрасок</t>
  </si>
  <si>
    <t>Гиацинты "Подмосковные вечера" смесь окрасок</t>
  </si>
  <si>
    <t xml:space="preserve">Крокусы ботанические "Весенняя палитра" смесь окрасок </t>
  </si>
  <si>
    <t xml:space="preserve">Крокусы крупноцветковые "Весенняя палитра" смесь окрасок </t>
  </si>
  <si>
    <t>Луки декоративные "Гиганты" смесь окрасок</t>
  </si>
  <si>
    <t>Нарциссы крупнокорончатые "Весенняя палитра" смесь окрасок</t>
  </si>
  <si>
    <t>Нарциссы махровые "Весенняя палитра" смесь окрасок</t>
  </si>
  <si>
    <t>Нарциссы с расщепленной коронкой  "Весенняя палитра" смесь окрасок</t>
  </si>
  <si>
    <t>Претензии по качеству принимаются в  письменном виде в течение трех дней со дня получения товара с приложенным фото.</t>
  </si>
  <si>
    <t>темно-сиреневый</t>
  </si>
  <si>
    <t>Тюльпаны триумф " Весенний фейерверк" смесь сортов</t>
  </si>
  <si>
    <t>красный, белый, розовый, желтый</t>
  </si>
  <si>
    <t>Mascara</t>
  </si>
  <si>
    <t>Маскара</t>
  </si>
  <si>
    <t>Avocado</t>
  </si>
  <si>
    <t>Авокадо</t>
  </si>
  <si>
    <t>16/18</t>
  </si>
  <si>
    <t>Purple Prince</t>
  </si>
  <si>
    <t>Merry Christmas</t>
  </si>
  <si>
    <t>Мерри Крисмас</t>
  </si>
  <si>
    <t>Fiery Club</t>
  </si>
  <si>
    <t>Файри Клаб</t>
  </si>
  <si>
    <t>Denmark</t>
  </si>
  <si>
    <t>Armani</t>
  </si>
  <si>
    <t>Армани</t>
  </si>
  <si>
    <t>Candy Apple Delight</t>
  </si>
  <si>
    <t>Кэнди Эппл Дилайт</t>
  </si>
  <si>
    <t>Light and Dreamy</t>
  </si>
  <si>
    <t>Лайт энд Дрими</t>
  </si>
  <si>
    <t>Red Baby Doll</t>
  </si>
  <si>
    <t>Ред Бейби Долл</t>
  </si>
  <si>
    <t>Негрита Дабл</t>
  </si>
  <si>
    <t>Чарминг Бьюти</t>
  </si>
  <si>
    <t>13/14</t>
  </si>
  <si>
    <t>American Eagle</t>
  </si>
  <si>
    <t>Американ Игл</t>
  </si>
  <si>
    <t>Brisban</t>
  </si>
  <si>
    <t>Брисбен</t>
  </si>
  <si>
    <t>Versace</t>
  </si>
  <si>
    <t>Версаче</t>
  </si>
  <si>
    <t>Galerie</t>
  </si>
  <si>
    <t>Галери</t>
  </si>
  <si>
    <t>Dallas</t>
  </si>
  <si>
    <t>Даллас</t>
  </si>
  <si>
    <t>Neglige</t>
  </si>
  <si>
    <t>North Pole</t>
  </si>
  <si>
    <t>Норт Поул</t>
  </si>
  <si>
    <t>Auxerre</t>
  </si>
  <si>
    <t>Осер</t>
  </si>
  <si>
    <t>Purple Crystal</t>
  </si>
  <si>
    <t>Пёпл Кристал</t>
  </si>
  <si>
    <t>Signature</t>
  </si>
  <si>
    <t>Bright Gem</t>
  </si>
  <si>
    <t>Брайт Джем</t>
  </si>
  <si>
    <t>Odalisque</t>
  </si>
  <si>
    <t>Одалиска</t>
  </si>
  <si>
    <t>чашевидный, медовый, с золотисто-розовым напылением, длительное цветение</t>
  </si>
  <si>
    <t>ярко-желтый, с широкими алыми мазками по краям лепестков</t>
  </si>
  <si>
    <t>Green Spirit</t>
  </si>
  <si>
    <t>Грин Спирит</t>
  </si>
  <si>
    <t>Red Springgreen</t>
  </si>
  <si>
    <t>Ред Спринггрин</t>
  </si>
  <si>
    <t>зелёные лепестки, с широкой белой каймой, позднее кремовой</t>
  </si>
  <si>
    <t>Budlight</t>
  </si>
  <si>
    <t>Бадлайт</t>
  </si>
  <si>
    <t>Ballade Orange</t>
  </si>
  <si>
    <t>Баллад Ориндж</t>
  </si>
  <si>
    <t>Request</t>
  </si>
  <si>
    <t>Рикуест</t>
  </si>
  <si>
    <t>Whispering Dream</t>
  </si>
  <si>
    <t>Уисперинг Дрим</t>
  </si>
  <si>
    <t xml:space="preserve">Florijn Chic </t>
  </si>
  <si>
    <t>Флорин Шик</t>
  </si>
  <si>
    <t>Flashback</t>
  </si>
  <si>
    <t>Флэшбэк</t>
  </si>
  <si>
    <t>Palmyra</t>
  </si>
  <si>
    <t>Пальмира</t>
  </si>
  <si>
    <t>Silk Road</t>
  </si>
  <si>
    <t>Силк Роуд</t>
  </si>
  <si>
    <t>Элисон Брэдли</t>
  </si>
  <si>
    <t>пионовидный, глянцевый, темно-бордовый</t>
  </si>
  <si>
    <t>кремово-белый, с розовыми штрихами</t>
  </si>
  <si>
    <t>Боул ов Бьюти</t>
  </si>
  <si>
    <t>Wow</t>
  </si>
  <si>
    <t>Вау</t>
  </si>
  <si>
    <t>Katinka</t>
  </si>
  <si>
    <t>Катинка</t>
  </si>
  <si>
    <t>Copper Image</t>
  </si>
  <si>
    <t>Коппер Имидж</t>
  </si>
  <si>
    <t>White Heart</t>
  </si>
  <si>
    <t>Уайт Харт</t>
  </si>
  <si>
    <t>густомахровый, лилово-пурпурный</t>
  </si>
  <si>
    <t>густомахровый, белый, для срезки</t>
  </si>
  <si>
    <t>Annelinde</t>
  </si>
  <si>
    <t>нежно-желтый с ярко-красной каймой</t>
  </si>
  <si>
    <t>Madonna</t>
  </si>
  <si>
    <t>Мадонна</t>
  </si>
  <si>
    <t>Arabian Beauty</t>
  </si>
  <si>
    <t>Арабиан Бьюти</t>
  </si>
  <si>
    <t>Affaire</t>
  </si>
  <si>
    <t>Аффэр</t>
  </si>
  <si>
    <t>Washington</t>
  </si>
  <si>
    <t>Вашингтон</t>
  </si>
  <si>
    <t xml:space="preserve">Verandi </t>
  </si>
  <si>
    <t>Веранди</t>
  </si>
  <si>
    <t>Crown of Dynasty</t>
  </si>
  <si>
    <t>Краун ов Династи</t>
  </si>
  <si>
    <t>Pretty Princess</t>
  </si>
  <si>
    <t>Притти Принцесс</t>
  </si>
  <si>
    <t>Red Dress</t>
  </si>
  <si>
    <t>Ред Дресс</t>
  </si>
  <si>
    <t>Rems Favourite</t>
  </si>
  <si>
    <t>Ремз Фейворит</t>
  </si>
  <si>
    <t>Spryng Break</t>
  </si>
  <si>
    <t>Спринг Брейк</t>
  </si>
  <si>
    <t>Strong Love</t>
  </si>
  <si>
    <t>Стронг Лав</t>
  </si>
  <si>
    <t>Supermodel</t>
  </si>
  <si>
    <t>Супермодель</t>
  </si>
  <si>
    <t>Tom Pouce</t>
  </si>
  <si>
    <t>Том Паус</t>
  </si>
  <si>
    <t xml:space="preserve">White Liberstar </t>
  </si>
  <si>
    <t>Уайт Либерстар</t>
  </si>
  <si>
    <t>Hotpants</t>
  </si>
  <si>
    <t xml:space="preserve">Хотпэнтс </t>
  </si>
  <si>
    <t>Happy People</t>
  </si>
  <si>
    <t>Хэппи Пипл</t>
  </si>
  <si>
    <t>Spitsbergen</t>
  </si>
  <si>
    <t>Шпицберген</t>
  </si>
  <si>
    <t>белый, с пурпурным перьеобразным рисунком от основания до кончиков лепестков, для срезки</t>
  </si>
  <si>
    <t>Alexis Beauty</t>
  </si>
  <si>
    <t>Алексис Бьюти</t>
  </si>
  <si>
    <t>Color Run</t>
  </si>
  <si>
    <t>Колор Ран</t>
  </si>
  <si>
    <t>Falmouth Bay</t>
  </si>
  <si>
    <t>Фалмут Бей</t>
  </si>
  <si>
    <t>светло-желтый, кремовая коронка с золотистым кантом</t>
  </si>
  <si>
    <t xml:space="preserve">желтый, оранжевая коронка гофрированная по краю </t>
  </si>
  <si>
    <t>белый, маленькая коронка белая, зеленоватая у основания, гофрированная по краю</t>
  </si>
  <si>
    <t>Apple Pie</t>
  </si>
  <si>
    <t>Belcanto</t>
  </si>
  <si>
    <t>Бельканто</t>
  </si>
  <si>
    <t>Shrike</t>
  </si>
  <si>
    <t>Шрайк</t>
  </si>
  <si>
    <t>белый, коронка розовая с оранжевым оттенком, гофрированная по краю, почти перекрывает околоцветник</t>
  </si>
  <si>
    <t>белый,  коронка светло-желтая, слегка гофрированная, почти перекрывает околоцветник</t>
  </si>
  <si>
    <t>белый, коронка лососево-розовая, крупная, сильно гофрированная</t>
  </si>
  <si>
    <t xml:space="preserve">Cornish King </t>
  </si>
  <si>
    <t>Корниш Кинг</t>
  </si>
  <si>
    <t>Martha Stuart</t>
  </si>
  <si>
    <t>Марта Стюарт</t>
  </si>
  <si>
    <t>белый, коронка желтая, крупная, слегка гофрированная по краю</t>
  </si>
  <si>
    <t>белый околоцветник с  желтым напылением, коронка желтая с широкой кораллово-розовой каймой, сильно гофрированная</t>
  </si>
  <si>
    <r>
      <t xml:space="preserve">Неглиже </t>
    </r>
    <r>
      <rPr>
        <b/>
        <sz val="14"/>
        <color indexed="10"/>
        <rFont val="Times New Roman"/>
        <family val="1"/>
        <charset val="204"/>
      </rPr>
      <t>*</t>
    </r>
  </si>
  <si>
    <r>
      <t xml:space="preserve">Аннелинда </t>
    </r>
    <r>
      <rPr>
        <b/>
        <sz val="14"/>
        <color indexed="10"/>
        <rFont val="Times New Roman"/>
        <family val="1"/>
        <charset val="204"/>
      </rPr>
      <t>*</t>
    </r>
  </si>
  <si>
    <t>* - Посадочный материал обмену и возврату не подлежит (постановление Правительства РФ №1222 от 20.10.1998)</t>
  </si>
  <si>
    <t>Дания</t>
  </si>
  <si>
    <t>Сигначер</t>
  </si>
  <si>
    <t>Ориндж Монарх</t>
  </si>
  <si>
    <t>корончатая Сент Бриджид смесь окрасок</t>
  </si>
  <si>
    <t>густобахромчатый, фиолетовый, с пурпурным напылением, основание белесое, бахрома длинная, в начале роспуска - кремовая, после - белая</t>
  </si>
  <si>
    <t>густобахромчатый, кораллово-красный с желтой бахромой</t>
  </si>
  <si>
    <t>насыщенный рубиновый, идеален для срезки</t>
  </si>
  <si>
    <t>кремовый, по краю лепестков нежно-розовое напыление, бахрома белая, длинная, густая, подходит для срезки</t>
  </si>
  <si>
    <t>насыщенно-розовый, основание кремовое, бахрома светлее, может быть белой, подходит для срезки</t>
  </si>
  <si>
    <t>кремово-розовый с ало-розовой широкой каймой и белесыми продольными полосами, края лепестков загнуты вовнутрь, отчего бутон выглядит пышным</t>
  </si>
  <si>
    <t>белоснежный, бахрома длинная, густая, подходит для срезки</t>
  </si>
  <si>
    <t>пурпурный, с белесым основанием, идеален для срезки</t>
  </si>
  <si>
    <t>белоснежный, с крупной бахромой</t>
  </si>
  <si>
    <t>чашевидный, насыщенный лиловый, с контрастным желтым центром</t>
  </si>
  <si>
    <t xml:space="preserve">насыщенно-красный, с зелеными продольными полосками </t>
  </si>
  <si>
    <t>нежно-желтый, с широкой белой каймой, подходит для срезки</t>
  </si>
  <si>
    <t>насыщенный оранжевый, бокал крупный, для срезки</t>
  </si>
  <si>
    <t>насыщенно-сиреневый, подходит для срезки</t>
  </si>
  <si>
    <t>бронзово-оранжевый с сиреневым оттенком и желтой каймой, дает великолепную срезку</t>
  </si>
  <si>
    <t>очень крупный, элегантной формы малиновый бокал  с кремовым основанием, идеален для срезки</t>
  </si>
  <si>
    <t>ярко-желтый с белой продольной полоской по центру лепестка, на срезку</t>
  </si>
  <si>
    <t>ярко-желтый, при полном роспуске приобретает форму звезды, подходит для срезки</t>
  </si>
  <si>
    <t>густомахровый, двухъярусный с пурпурными верхними лепестками, для срезки</t>
  </si>
  <si>
    <t>пионовидный, оранжево-розовый, по мере цветения темнеет до медно-красного</t>
  </si>
  <si>
    <t>густомахровый, двухъярусный с фиолетовыми верхними лепестками</t>
  </si>
  <si>
    <t>махровый, розово-белый, лист вариегатный</t>
  </si>
  <si>
    <t>нежно-кремово-белый с  зеленоватыми "перышками" от основания</t>
  </si>
  <si>
    <t>Versaci</t>
  </si>
  <si>
    <t>Orange Monarch</t>
  </si>
  <si>
    <t>цветки желтые с коричневым пламенем, яркий</t>
  </si>
  <si>
    <t>белоснежный, лепестки ввиде "короны", подходит для срезки</t>
  </si>
  <si>
    <t>нежно-белый</t>
  </si>
  <si>
    <t>белый с желтым пламенем</t>
  </si>
  <si>
    <t>бордовый с широким белым краем</t>
  </si>
  <si>
    <t>насыщенно-розовый с более светлым краем</t>
  </si>
  <si>
    <t>ярко-жёлтый</t>
  </si>
  <si>
    <t>очень морозостойкий, зацветает одним из первых, нежно-сиреневый, внешние лепестки белые с темно-фиолетовым пятном</t>
  </si>
  <si>
    <t>нежно-лавандовый</t>
  </si>
  <si>
    <t>желтый, с махровой желто-оранжевой коронкой</t>
  </si>
  <si>
    <r>
      <t xml:space="preserve">Герлпауэр  </t>
    </r>
    <r>
      <rPr>
        <sz val="14"/>
        <color rgb="FFFF0000"/>
        <rFont val="Times New Roman"/>
        <family val="1"/>
        <charset val="204"/>
      </rPr>
      <t>*</t>
    </r>
  </si>
  <si>
    <t>белый, с нежной сливочно-лососевой коронкой</t>
  </si>
  <si>
    <t>пурпурно-темно-красный</t>
  </si>
  <si>
    <t>фиолетово-пурпурный с белой бахромой</t>
  </si>
  <si>
    <t>ярко-розовый, с перьеобразным рисунков  по центру лепестков, для срезки</t>
  </si>
  <si>
    <t>розовый с оранжевым пламенем</t>
  </si>
  <si>
    <t>Чистый жёлтый, стебель слегка коричневатый</t>
  </si>
  <si>
    <t>Сиреневый, с ярко-жёлтой каймой</t>
  </si>
  <si>
    <t>Винно-красный, с белым широким кантом, для срезки</t>
  </si>
  <si>
    <t>винно-красный, с белым широким кантом, для срезки</t>
  </si>
  <si>
    <t>сиреневый, с ярко-жёлтой каймой</t>
  </si>
  <si>
    <t>Белый, с пурпурными штрихами по краю лепестков и редким крапом, для срезки</t>
  </si>
  <si>
    <t>ярко-жёлтый, с чёткой красной полосой вдоль лепестка, для срезки</t>
  </si>
  <si>
    <t>насыщенно-красный, с тонкой жёлтой каймой, для срезки</t>
  </si>
  <si>
    <t>ярко-красный, с жёлтым широким кантом, для срезки</t>
  </si>
  <si>
    <t>розовый с белым основанием, лепестки волнистые по краю</t>
  </si>
  <si>
    <t>насыщенный бордовый, глянцевый, для срезки</t>
  </si>
  <si>
    <t>розовый, с красно-розовым перьеобразным рисунком, немного жёлтого у основания, для срезки</t>
  </si>
  <si>
    <t>рубиновый, волнистые лепестки, цветок в форме короны, подходит для бордюрной посадки</t>
  </si>
  <si>
    <t>хамелеон, кремовый, с тёмно-розовой полосой вдоль лепестков, по краю розовое напыление, позднее розовый преобладает, для срезки</t>
  </si>
  <si>
    <t>малиново-красный, для срезки</t>
  </si>
  <si>
    <t>розовый, с кремово-белым основанием, возможна белёсая полоска вдоль лепестка, для срезки</t>
  </si>
  <si>
    <t>хамелеон, переходящий от основания кремово-жёлтый в розовый, позже розовый более насыщенный, для срезки</t>
  </si>
  <si>
    <t>белый, с широкой пурпурной каймой, возможен легкий крап, для срезки</t>
  </si>
  <si>
    <t>яркий красный с жёлтым перистым рисунком по краям</t>
  </si>
  <si>
    <t>крупный, алый с тонким жёлтым кантом</t>
  </si>
  <si>
    <t>чистый жёлтый, стебель слегка коричневатый</t>
  </si>
  <si>
    <t>белый, с пурпурными штрихами по краю лепестков и редким крапом, для срезки</t>
  </si>
  <si>
    <t>При изменении курса валюты более 3%, компания оставляет за собой право изменить цены</t>
  </si>
  <si>
    <t xml:space="preserve">Лилии упаковка шт./руб.:  </t>
  </si>
  <si>
    <t xml:space="preserve">Многолетники упаковка шт./руб.:  </t>
  </si>
  <si>
    <t xml:space="preserve">код </t>
  </si>
  <si>
    <t>МАКСИМАЛЬНАЯ СКИДКА НА ДАННЫЙ ВИД ПРОДУКЦИИ - 25%</t>
  </si>
  <si>
    <t>Sunny Prince</t>
  </si>
  <si>
    <t>Санни Принц</t>
  </si>
  <si>
    <t>Kansas Proud</t>
  </si>
  <si>
    <t>Канзас Прауд</t>
  </si>
  <si>
    <t>Cash</t>
  </si>
  <si>
    <t>Кэш</t>
  </si>
  <si>
    <t>Deep Purple</t>
  </si>
  <si>
    <r>
      <t xml:space="preserve">Мона Лиза </t>
    </r>
    <r>
      <rPr>
        <sz val="14"/>
        <color rgb="FFFF0000"/>
        <rFont val="Times New Roman"/>
        <family val="1"/>
        <charset val="204"/>
      </rPr>
      <t xml:space="preserve"> * </t>
    </r>
  </si>
  <si>
    <t>Allison Bradley</t>
  </si>
  <si>
    <r>
      <t xml:space="preserve">Шрайк </t>
    </r>
    <r>
      <rPr>
        <sz val="14"/>
        <color rgb="FFFF0000"/>
        <rFont val="Times New Roman"/>
        <family val="1"/>
        <charset val="204"/>
      </rPr>
      <t xml:space="preserve"> *</t>
    </r>
  </si>
  <si>
    <r>
      <t xml:space="preserve">Эппл Пай </t>
    </r>
    <r>
      <rPr>
        <sz val="14"/>
        <color rgb="FFFF0000"/>
        <rFont val="Times New Roman"/>
        <family val="1"/>
        <charset val="204"/>
      </rPr>
      <t xml:space="preserve"> *</t>
    </r>
  </si>
  <si>
    <t>Наименование/латынь</t>
  </si>
  <si>
    <t>Наименование</t>
  </si>
  <si>
    <t>Код</t>
  </si>
  <si>
    <t>Цена  в руб. за 1упак.</t>
  </si>
  <si>
    <t>Заказ упак, шт.</t>
  </si>
  <si>
    <t>ЛИЛИИ  (2 ЛУК. В УПАКОВКЕ)</t>
  </si>
  <si>
    <t>Lilium</t>
  </si>
  <si>
    <t xml:space="preserve">ЛИЛИИ </t>
  </si>
  <si>
    <t>asiatic hybrid</t>
  </si>
  <si>
    <t>Азиатские</t>
  </si>
  <si>
    <t>Ice Berry</t>
  </si>
  <si>
    <t>Айс Берри</t>
  </si>
  <si>
    <t>розовый, у центра - белый, диаметр цветка 13-15 см</t>
  </si>
  <si>
    <t>14/16.</t>
  </si>
  <si>
    <t>Arsenal</t>
  </si>
  <si>
    <t>Арсенал</t>
  </si>
  <si>
    <t>ярко-розовый с жёлтым центром и редким тёмным крапом, диаметр цветка 19 см</t>
  </si>
  <si>
    <t>60-80</t>
  </si>
  <si>
    <t>Блэк Джек</t>
  </si>
  <si>
    <t>темно-красный, однотонный, диаметр цветка 18 см</t>
  </si>
  <si>
    <t>Black List</t>
  </si>
  <si>
    <t>Блэк Лист</t>
  </si>
  <si>
    <t>лепестки бордовые с более темным бордово-сиреневым центром, крап темно-сиреневый</t>
  </si>
  <si>
    <t>Vermeer</t>
  </si>
  <si>
    <t>Вермеер</t>
  </si>
  <si>
    <t>розовый с белым центром, диаметр цветка 18 см</t>
  </si>
  <si>
    <t>Dalila</t>
  </si>
  <si>
    <t>Далила</t>
  </si>
  <si>
    <t>насыщенно-розовый, диаметр цветка 17 см</t>
  </si>
  <si>
    <t>4601887145493</t>
  </si>
  <si>
    <t>Gironde</t>
  </si>
  <si>
    <t>Жиронда</t>
  </si>
  <si>
    <t>ярко-желтый с зеленцой у основания, диаметр цветка 17 см</t>
  </si>
  <si>
    <t>Joao Pessoa</t>
  </si>
  <si>
    <t>Жуан-Песоа</t>
  </si>
  <si>
    <t>насыщенно-желтый,  ярко-бордовый густой крап у центра в форме кольца, диаметр цветка до 15 см, низкорослый</t>
  </si>
  <si>
    <t>Easy Samba</t>
  </si>
  <si>
    <t>Изи Самба</t>
  </si>
  <si>
    <t>Yeti</t>
  </si>
  <si>
    <t>Йети</t>
  </si>
  <si>
    <t>белый, 17 см в диаметре</t>
  </si>
  <si>
    <t>Costa del Sol</t>
  </si>
  <si>
    <t>Коста-дель-Соль</t>
  </si>
  <si>
    <t>красно-розовые лепестки, у центра - желтые, диаметр цветка 14 см</t>
  </si>
  <si>
    <t>Queen of the Night</t>
  </si>
  <si>
    <t>Куин ов Найт</t>
  </si>
  <si>
    <t>темно-бордовые, к центру - почти черные, с глянцевым блеском, диаметр цветка 15-17 см</t>
  </si>
  <si>
    <t>Curitiba</t>
  </si>
  <si>
    <t>Куритиба</t>
  </si>
  <si>
    <t>кремовые лепестки с насыщенно-винным центром и узким кантом, диаметр цветка 17 см</t>
  </si>
  <si>
    <t>Landini</t>
  </si>
  <si>
    <t>Ландини</t>
  </si>
  <si>
    <t>темно-бордовый,почти черный, диаметр цветка 10 см</t>
  </si>
  <si>
    <t>4601887143086</t>
  </si>
  <si>
    <t>Levi</t>
  </si>
  <si>
    <t>Леви</t>
  </si>
  <si>
    <t xml:space="preserve">кремово-белый центр, нежно-розовые края лепестков, темно-бордовые пыльники, диаметр цветка 10-15 см </t>
  </si>
  <si>
    <t>Lady Elaine</t>
  </si>
  <si>
    <t>Леди Элайн</t>
  </si>
  <si>
    <t>розовый с бордовым пятном в центре лепестка, диаметр цветка 14 см</t>
  </si>
  <si>
    <t>Lollypop</t>
  </si>
  <si>
    <t>Лоллипоп</t>
  </si>
  <si>
    <t>лимонадно-белый с малиново-розовыми кончиками лепестков, диаметр цветка 16 см</t>
  </si>
  <si>
    <t>4601887033882</t>
  </si>
  <si>
    <t>Londrina</t>
  </si>
  <si>
    <t>Лондрина</t>
  </si>
  <si>
    <t>красный c редким темным крапом, диаметр цветка 15 см, низкорослый</t>
  </si>
  <si>
    <t>темно-бордовый с серо-фиолетовым оттенком и мелким черным крапом у центра, диаметр цветка 12-14 см</t>
  </si>
  <si>
    <t>Mona</t>
  </si>
  <si>
    <t>Мона</t>
  </si>
  <si>
    <t>ярко-желтый с оранжевыми пыльниками, диаметр цветка 17 см</t>
  </si>
  <si>
    <t>Morpho Pink</t>
  </si>
  <si>
    <t>Морфо Пинк</t>
  </si>
  <si>
    <t>палево-розовый с крупным, частым темно-розовым крапом, лепестки подкручены вниз, диаметр цветка 15 см</t>
  </si>
  <si>
    <t xml:space="preserve">Nightrider </t>
  </si>
  <si>
    <t>Найт Райдер</t>
  </si>
  <si>
    <t>насыщенно-бордовый, глянцевый, диаметр цветка 15 см</t>
  </si>
  <si>
    <t>Oklahoma City</t>
  </si>
  <si>
    <t>Оклахома Сити</t>
  </si>
  <si>
    <t>цветки к центру лепестка имеют желтый цвет, к верху - розово-красный, в центре крап вишневого цвета, диаметр цветка 17 см</t>
  </si>
  <si>
    <t>70-100</t>
  </si>
  <si>
    <t>Orange Electric</t>
  </si>
  <si>
    <t>Ориндж Электрик</t>
  </si>
  <si>
    <t>яркий, оранжево-апельсиновый с широкой белой каймой по краю, крап, диаметр цветка 15 см</t>
  </si>
  <si>
    <t>Red County</t>
  </si>
  <si>
    <t>Ред Каунти</t>
  </si>
  <si>
    <t>ярко-красный с оранжевыми кончиками лепестков, редкий бордовый крап у центра, с рыжими тычинками, диаметр цветка  15-17 см</t>
  </si>
  <si>
    <t>Red Electric</t>
  </si>
  <si>
    <t>Ред Электрик</t>
  </si>
  <si>
    <t>красно-оранжевый, с широким палево-розовым кантом, лепестки загнуты вниз, диаметр цветка 11-15 см</t>
  </si>
  <si>
    <t>Rozalynn</t>
  </si>
  <si>
    <t>Розалин</t>
  </si>
  <si>
    <t>розовый, с кремово-белым треугольным мазком на лепестках, диаметр цветка 10 см</t>
  </si>
  <si>
    <t>Rosella's Dream</t>
  </si>
  <si>
    <t>Розеллас Дрим</t>
  </si>
  <si>
    <t>белый с ярко-розовыми кончиками, диаметр цветка 15 см</t>
  </si>
  <si>
    <t>Tattoo</t>
  </si>
  <si>
    <t>Тату</t>
  </si>
  <si>
    <t>темно-желтый, темно-оранжевый в центре, диаметр цветка 16 см</t>
  </si>
  <si>
    <t>Tinos</t>
  </si>
  <si>
    <t>Тинос</t>
  </si>
  <si>
    <t>белый с малиновыми мазками поверх желто-оранжевых мазков по центру 2/3 лепестков, диаметр цветка 17 см</t>
  </si>
  <si>
    <t>Tribal Dance</t>
  </si>
  <si>
    <t>Трайбал Данс</t>
  </si>
  <si>
    <r>
      <rPr>
        <b/>
        <i/>
        <sz val="12"/>
        <rFont val="Times New Roman"/>
        <family val="1"/>
        <charset val="204"/>
      </rPr>
      <t xml:space="preserve">ХАМЕЛЕОН, </t>
    </r>
    <r>
      <rPr>
        <sz val="12"/>
        <rFont val="Times New Roman"/>
        <family val="1"/>
        <charset val="204"/>
      </rPr>
      <t>светло-желтый центр с густым бордовым напылением, кончики  сначала лососевые, после - медные, диаметр цветка 12-15 см</t>
    </r>
  </si>
  <si>
    <t>Tribal Kiss</t>
  </si>
  <si>
    <t>Трайбал Кисс</t>
  </si>
  <si>
    <t>белый с густыми вишневыми крапинками до середины, по центру лепестков светло-желтые лучи, диаметр цветка до 15 см</t>
  </si>
  <si>
    <t>Tresor</t>
  </si>
  <si>
    <t>Трезор</t>
  </si>
  <si>
    <t>ярко-оранжевый, у центра темно-оранжевый крап, диаметр цветка 17 см</t>
  </si>
  <si>
    <t>100-110</t>
  </si>
  <si>
    <t>Forever Susan</t>
  </si>
  <si>
    <t>Форевер Сьюзан</t>
  </si>
  <si>
    <t>оранжевый с бордовым, яркий, диаметр цветка 12 см</t>
  </si>
  <si>
    <t>4601887154983</t>
  </si>
  <si>
    <t>Foreigner</t>
  </si>
  <si>
    <t>Форейнер</t>
  </si>
  <si>
    <t>насыщенный темно-красный, в центре темнее, диаметр цветка 12-15 см</t>
  </si>
  <si>
    <t>100-115</t>
  </si>
  <si>
    <t>Heartstrings</t>
  </si>
  <si>
    <t>Хатстрингс</t>
  </si>
  <si>
    <t>розовый с оранжево-желтым центром, диаметр цветка 10 см</t>
  </si>
  <si>
    <t>Centerfold</t>
  </si>
  <si>
    <t>Центерфолд</t>
  </si>
  <si>
    <t>белый с пурпурными полосками и крапом по центру, диаметр цветка 17 см</t>
  </si>
  <si>
    <t>4601887064725</t>
  </si>
  <si>
    <t>asiatic pot</t>
  </si>
  <si>
    <t>Burning Joy</t>
  </si>
  <si>
    <t>Бернинг Джой</t>
  </si>
  <si>
    <t>оранжевый с красным оттенком, от центра по длине лепестков желтые мазки, диаметр цветка 15 см</t>
  </si>
  <si>
    <t>Winning Joy</t>
  </si>
  <si>
    <t>Виннинг Джой</t>
  </si>
  <si>
    <t>красно-коралловый с желтыми мазками у центра, редкий темно-красный крап, диаметр цветка 16 см</t>
  </si>
  <si>
    <t xml:space="preserve">Golden Joy </t>
  </si>
  <si>
    <t>Голден Джой</t>
  </si>
  <si>
    <t>насыщенно-желтый с оранжевым центром и мелким крапом у основания</t>
  </si>
  <si>
    <t>Majestic Joy</t>
  </si>
  <si>
    <t>Маджестик Джой</t>
  </si>
  <si>
    <t>красный с желтым центром, диаметр цветка 16 см</t>
  </si>
  <si>
    <t>Matrix</t>
  </si>
  <si>
    <t>Матрикс</t>
  </si>
  <si>
    <t>ярко-алый с ярко-оранжевым румянцем в центре, диаметр цветка 16 см</t>
  </si>
  <si>
    <t>New Wave</t>
  </si>
  <si>
    <t>Нью Вейв</t>
  </si>
  <si>
    <t>Tiny Ghost</t>
  </si>
  <si>
    <t>Тайни Гоуст</t>
  </si>
  <si>
    <t>карминно-красный, глянцевый, диаметр цветка до 16 см</t>
  </si>
  <si>
    <t>asiatic double</t>
  </si>
  <si>
    <t>Азиатские махровые</t>
  </si>
  <si>
    <t>Annemarie's Dream</t>
  </si>
  <si>
    <t>Аннемарис Дрим</t>
  </si>
  <si>
    <t>нежно-белый, диаметр цветка 12 см</t>
  </si>
  <si>
    <t>90-110</t>
  </si>
  <si>
    <t>Aphrodite</t>
  </si>
  <si>
    <t>Афродита</t>
  </si>
  <si>
    <t>нежно-розовый без крапа, диаметр цветка 15 см</t>
  </si>
  <si>
    <t>Bentley</t>
  </si>
  <si>
    <t>Бентли</t>
  </si>
  <si>
    <t>нежный, кремово-розовый, оригинальный, диаметр цветка 16 см</t>
  </si>
  <si>
    <t>Gold Twin</t>
  </si>
  <si>
    <t>Голд Твин</t>
  </si>
  <si>
    <t>насыщенно-желтый, диаметр цветка 16 см</t>
  </si>
  <si>
    <t>Double Orange</t>
  </si>
  <si>
    <t>Дабл Ориндж</t>
  </si>
  <si>
    <t>оранжевый с коричневым крапом, диаметр цветка 16 см</t>
  </si>
  <si>
    <t>4601887143079</t>
  </si>
  <si>
    <t>Double Sensation</t>
  </si>
  <si>
    <t>Дабл Сенсейшн</t>
  </si>
  <si>
    <t>темно-красный с белым центром, диаметр цветка 12 см</t>
  </si>
  <si>
    <t>Double Trouble</t>
  </si>
  <si>
    <t>Дабл Трабл</t>
  </si>
  <si>
    <t>Eagle Eye</t>
  </si>
  <si>
    <t>Игл Ай</t>
  </si>
  <si>
    <t>огненно-рыжий с желтым, диаметр цветка 16 см</t>
  </si>
  <si>
    <t>Yellow Bellies</t>
  </si>
  <si>
    <t>Йеллоу Беллиз</t>
  </si>
  <si>
    <t>лимонно-желтый, густомахровый! Диаметр цветка 10 см</t>
  </si>
  <si>
    <t>Canary Wharf</t>
  </si>
  <si>
    <t>Канари Уорф</t>
  </si>
  <si>
    <t>алый с темным напылением в центре и на кончиках лепестков, диаметр цветка 10 см</t>
  </si>
  <si>
    <t>Crazy Twin</t>
  </si>
  <si>
    <t>Крейзи Твин</t>
  </si>
  <si>
    <t>интересный сорт, окрас напоминает  пламя: удивительное сочетание оранжевых и желтых оттенков, диаметр цветка 18 см</t>
  </si>
  <si>
    <t>Must See</t>
  </si>
  <si>
    <t>Маст Си</t>
  </si>
  <si>
    <t>очень уникальный сорт! цветки махровые, ярко-оранжевые с темными вкраплениями, со временем меняются на белые с салатовым центром, крап остается,  цветение длительное, диаметр цветка 12 см</t>
  </si>
  <si>
    <t>Mistery Dream</t>
  </si>
  <si>
    <t>оригинальный! светло-салатовый, в центре темный крап, диаметр цветка 7 см</t>
  </si>
  <si>
    <t>Red Twin</t>
  </si>
  <si>
    <t>Ред Твин</t>
  </si>
  <si>
    <t>ярко-красный, диаметр цветка 15 см</t>
  </si>
  <si>
    <t>Ceb Latte</t>
  </si>
  <si>
    <t>лососево-оранжевый, необычная форма лепестков, диаметр цветка 15 см</t>
  </si>
  <si>
    <t>Strawberry Vanilla</t>
  </si>
  <si>
    <t>Строберри Ванилла</t>
  </si>
  <si>
    <t>оранжево-красный с желтым отливом, диаметр цветка 16 см</t>
  </si>
  <si>
    <t>4601887154990</t>
  </si>
  <si>
    <t>Fata Morgana</t>
  </si>
  <si>
    <t>Фата Моргана</t>
  </si>
  <si>
    <t>желтый,темно-красный крап на ⅓ длины каждого лепестка, диаметр 15 см</t>
  </si>
  <si>
    <t>Asiatic  Tango</t>
  </si>
  <si>
    <t>Азиатские  Танго</t>
  </si>
  <si>
    <t xml:space="preserve">Bumblebee </t>
  </si>
  <si>
    <t>Бамблби</t>
  </si>
  <si>
    <t>лимонно-желтый с темным центром, диаметр цветка 16 см</t>
  </si>
  <si>
    <t xml:space="preserve">Golden Brown </t>
  </si>
  <si>
    <t>Голден Браун</t>
  </si>
  <si>
    <t>лососево-розовый с желтым центром и густым темным крапом, диаметр цветка 15 см</t>
  </si>
  <si>
    <t>Easy Dance</t>
  </si>
  <si>
    <t>Изи Данс</t>
  </si>
  <si>
    <t>желтый с темно-бордовым пятном в центре</t>
  </si>
  <si>
    <t>Lion Heart</t>
  </si>
  <si>
    <t>желтый с большим черно-лиловым пятном в центре</t>
  </si>
  <si>
    <t>Netty's Pride</t>
  </si>
  <si>
    <t>Неттис Прайд</t>
  </si>
  <si>
    <t>центр темно-бордовый,к середине светлее,концы белые, диаметр цветка 12 см</t>
  </si>
  <si>
    <t>Olina</t>
  </si>
  <si>
    <t>Олина</t>
  </si>
  <si>
    <t>алый с черным напылением в центре, диаметр цветка 17 см</t>
  </si>
  <si>
    <t>4601887143123</t>
  </si>
  <si>
    <t>Paris Heart</t>
  </si>
  <si>
    <t>оранжевый с темно-фиолетовым плотным напылением в центре и по караям лепестков, диаметр цветка 15 см</t>
  </si>
  <si>
    <t>90-95</t>
  </si>
  <si>
    <t>White Pixels</t>
  </si>
  <si>
    <t>Уайт Пиксельc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</si>
  <si>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 с густым вишневым крапом до середины лепестков, диаметр цветка 20 см</t>
    </r>
  </si>
  <si>
    <t>Whistler</t>
  </si>
  <si>
    <t>Уислер</t>
  </si>
  <si>
    <t>лососево-желтый с густым темно-бордовым напыление в центре, диаметр цветка 15 см</t>
  </si>
  <si>
    <t>Chocolate Event</t>
  </si>
  <si>
    <t>Чоклат Ивент</t>
  </si>
  <si>
    <t>светло-желтая с частым бордовым крапом на большей части лепестков, диаметр цветка 18 см</t>
  </si>
  <si>
    <t xml:space="preserve"> Видовые  </t>
  </si>
  <si>
    <t>Black Beauty</t>
  </si>
  <si>
    <t>Блэк Бьюти</t>
  </si>
  <si>
    <t>вишнево-красный, с пурпурно-фиолетовым оттенком и узкой белой окантовкой по краю лепестка</t>
  </si>
  <si>
    <t>Henryi</t>
  </si>
  <si>
    <t>Генри</t>
  </si>
  <si>
    <t>ярко-оранжевый с крапом, диаметр цветка 17 см</t>
  </si>
  <si>
    <t>Kushi Maya</t>
  </si>
  <si>
    <t>Куси Мая</t>
  </si>
  <si>
    <t>белый с пурпурно-бордовым пятном в центре, диаметр цветка 22 см</t>
  </si>
  <si>
    <t>Lady Alice</t>
  </si>
  <si>
    <t>Леди Элис</t>
  </si>
  <si>
    <t>кремовато-белая с апельсиново-оранжевым центром, диаметр цветка 17 см</t>
  </si>
  <si>
    <t>speciosum Album</t>
  </si>
  <si>
    <t>Прекрасная Альбум</t>
  </si>
  <si>
    <t>белый,с загнутыми волнистыми лепестками</t>
  </si>
  <si>
    <t>speciosum Rubrum</t>
  </si>
  <si>
    <t>пурпурно-красный с темным крапом,белой каймой</t>
  </si>
  <si>
    <t>Fusion</t>
  </si>
  <si>
    <t>Фьюжн</t>
  </si>
  <si>
    <t>ярко-желтый с крупным частым темно-бордовым крапом и красно-оранжевыми кончиками, диаметр цветка 15 см</t>
  </si>
  <si>
    <t>oriental hybrid</t>
  </si>
  <si>
    <t>Восточные</t>
  </si>
  <si>
    <t>110-120</t>
  </si>
  <si>
    <t>Idaho</t>
  </si>
  <si>
    <t>Айдахо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</si>
  <si>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малиново-розовый, с широкой белой каймой, желтый лучик у основания лепестков,  темно-розовый крап, диаметр цветка 22 см</t>
    </r>
  </si>
  <si>
    <t>Alma Ata</t>
  </si>
  <si>
    <r>
      <t>Алма</t>
    </r>
    <r>
      <rPr>
        <b/>
        <sz val="14"/>
        <rFont val="Times New Roman"/>
        <family val="1"/>
        <charset val="204"/>
      </rPr>
      <t>-</t>
    </r>
    <r>
      <rPr>
        <sz val="14"/>
        <rFont val="Times New Roman"/>
        <family val="1"/>
        <charset val="204"/>
      </rPr>
      <t>Ата</t>
    </r>
  </si>
  <si>
    <t>белоснежный,с коричневыми пыльниками</t>
  </si>
  <si>
    <t>Arabian Red</t>
  </si>
  <si>
    <t>Арабиан Ред</t>
  </si>
  <si>
    <t>темно-красный,горло белое,крап</t>
  </si>
  <si>
    <t>4601887143130</t>
  </si>
  <si>
    <t>Arena</t>
  </si>
  <si>
    <t>Арена</t>
  </si>
  <si>
    <t>снежно-белый,с оранжево-красной полосой,крап</t>
  </si>
  <si>
    <t>4601887103653</t>
  </si>
  <si>
    <t>Asterian</t>
  </si>
  <si>
    <t>Астериан</t>
  </si>
  <si>
    <t>белоснежный, насыщенно-оранжевые пыльники, лепестки волнистые по краям, диаметр цветка 15 см, долго стоит в срезке</t>
  </si>
  <si>
    <t>Bafferari</t>
  </si>
  <si>
    <t>Баферрари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</si>
  <si>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 белый, вдоль лепестков ярко-желтая полоса, ярко-оранжевые пыльники, диаметр цветка до 25 см</t>
    </r>
  </si>
  <si>
    <t>Galapagos</t>
  </si>
  <si>
    <t>Галапагос</t>
  </si>
  <si>
    <r>
      <rPr>
        <b/>
        <i/>
        <sz val="12"/>
        <rFont val="Times New Roman"/>
        <family val="1"/>
        <charset val="204"/>
      </rPr>
      <t xml:space="preserve">КРУПНЫЙ, </t>
    </r>
    <r>
      <rPr>
        <sz val="12"/>
        <rFont val="Times New Roman"/>
        <family val="1"/>
        <charset val="204"/>
      </rPr>
      <t>желтый, края лепестков с широкой белой каймой, темно-оранжевые пыльники, диаметр цветка 25 см</t>
    </r>
  </si>
  <si>
    <t>Dizzy</t>
  </si>
  <si>
    <t>Диззи</t>
  </si>
  <si>
    <t>белый с широкой малиновой полосой до конца лепестков и густым малиновым крапом</t>
  </si>
  <si>
    <t>Zorro</t>
  </si>
  <si>
    <t>Зорро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</si>
  <si>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красный с малиновым оттенком, по краям лепестков узкая белая кайма, темно-малиновый крап, диаметр цветка 20-25 см</t>
    </r>
  </si>
  <si>
    <t>Carnival</t>
  </si>
  <si>
    <t>Карнавал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</si>
  <si>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розовый, из центра красно-розовые широкие полосы, лепестки с широкой белой каймой, темно-красный крап, диаметр цветка 20 см</t>
    </r>
  </si>
  <si>
    <t>Casa Blanca</t>
  </si>
  <si>
    <t>чисто-белый,без крапа,цветки очень крупные - до 25см в диаметре</t>
  </si>
  <si>
    <t>Xotica</t>
  </si>
  <si>
    <t>Кзотико</t>
  </si>
  <si>
    <t>сиреневый,с нежно-желтой полосой по центру лепестка</t>
  </si>
  <si>
    <t>Cobra</t>
  </si>
  <si>
    <t>Кобра</t>
  </si>
  <si>
    <t>насыщенно-розовый с темным крапом,кончики белые, диаметр цветка 19 см</t>
  </si>
  <si>
    <t>4601887145622</t>
  </si>
  <si>
    <t>Legend</t>
  </si>
  <si>
    <t>Легенда</t>
  </si>
  <si>
    <t>белый с желтой полосой по центру лепестка и зеленцой у основания</t>
  </si>
  <si>
    <t>Madelaine</t>
  </si>
  <si>
    <t>Мадлен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</si>
  <si>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очень эффектный, белый  темно-розовым частым крапом, от середины лепестков к кончикам светло-малиновые мазки, диаметр цветка 20 см</t>
    </r>
  </si>
  <si>
    <t>Mother's Choice</t>
  </si>
  <si>
    <t>Мазерс Чойс</t>
  </si>
  <si>
    <t>белоснежный,края волнистые</t>
  </si>
  <si>
    <t>Marco Polo</t>
  </si>
  <si>
    <t>Марко Поло</t>
  </si>
  <si>
    <t>Milessimo</t>
  </si>
  <si>
    <t>Милессимо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</si>
  <si>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 xml:space="preserve">, белый с темно-розовым узким кантом на волнистых лепестках и ярко-оранжевыми пыльниками, диаметр цветка 20 см </t>
    </r>
  </si>
  <si>
    <t>Muscadet</t>
  </si>
  <si>
    <t>Мускадет</t>
  </si>
  <si>
    <t>белый,в центре лепестка розовый крап со штрихом,диаметр 18-20 см</t>
  </si>
  <si>
    <t>Primrose Hill</t>
  </si>
  <si>
    <t>Примроуз Хилл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</si>
  <si>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 с нежно-розовым кантом по волнистым краям лепестков, из центра  желтые мазки, диаметр цветка 25 см</t>
    </r>
  </si>
  <si>
    <t>Siberia</t>
  </si>
  <si>
    <t>Сайберия</t>
  </si>
  <si>
    <t>снежно-белый с легким желтоватым крапом,края волнистые</t>
  </si>
  <si>
    <t>Salmon Star</t>
  </si>
  <si>
    <t>Салмон Стар</t>
  </si>
  <si>
    <t>нежно-розовый с крапом и оранжево-лососевой полосой</t>
  </si>
  <si>
    <t>4601887155218</t>
  </si>
  <si>
    <t>Sixth Sense</t>
  </si>
  <si>
    <t>Сикс Сенс</t>
  </si>
  <si>
    <t>винно-красный с темным крапом и белым краем</t>
  </si>
  <si>
    <t>4601887155256</t>
  </si>
  <si>
    <t>Furio</t>
  </si>
  <si>
    <t>Фурио</t>
  </si>
  <si>
    <t>ярко-красный,в центре крап,края белые,волнистые</t>
  </si>
  <si>
    <t>Hotline</t>
  </si>
  <si>
    <t>Хотлайн</t>
  </si>
  <si>
    <t>белый с ярко выраженным темно-сиреневым обрамлением, крупный, очень эффектный</t>
  </si>
  <si>
    <t>Hotspot</t>
  </si>
  <si>
    <t>Хотспот</t>
  </si>
  <si>
    <r>
      <rPr>
        <b/>
        <i/>
        <sz val="12"/>
        <rFont val="Times New Roman"/>
        <family val="1"/>
        <charset val="204"/>
      </rPr>
      <t xml:space="preserve">КРУПНЫЙ, </t>
    </r>
    <r>
      <rPr>
        <sz val="12"/>
        <rFont val="Times New Roman"/>
        <family val="1"/>
        <charset val="204"/>
      </rPr>
      <t>белые лепестки с розово-красными продольными мазками, темно-малиновый крап у центра, диаметр цветка 25 см</t>
    </r>
  </si>
  <si>
    <t>Экстраваганза</t>
  </si>
  <si>
    <t>белый с многочисленным лиловым крапом и штрижками по всему лепестку, крупный</t>
  </si>
  <si>
    <t>oriental double</t>
  </si>
  <si>
    <t xml:space="preserve"> Восточные махровые</t>
  </si>
  <si>
    <t xml:space="preserve">Fifty Fifty </t>
  </si>
  <si>
    <t>Фифти Фифти</t>
  </si>
  <si>
    <t>лимонный, махровый, крупный! Диаметр цветка 21 см</t>
  </si>
  <si>
    <t>LA-hybrids</t>
  </si>
  <si>
    <t>ЛА-гибриды</t>
  </si>
  <si>
    <t>Eyeliner</t>
  </si>
  <si>
    <t>Айлинер</t>
  </si>
  <si>
    <t>белый,с зеленоватым зевом,темный редкий крап у основания,с черной обводкой по краю лепестка, диаметр цветка 15 см</t>
  </si>
  <si>
    <t>Ice Crystal</t>
  </si>
  <si>
    <t>Айс Кристал</t>
  </si>
  <si>
    <t>белый с темным редким крапом в центре, диаметрцветка 19 см</t>
  </si>
  <si>
    <t>120-130</t>
  </si>
  <si>
    <t>Beyonce</t>
  </si>
  <si>
    <t>Бейонсе</t>
  </si>
  <si>
    <t>насыщенно-розовый с белесым центром, темно-малиновые пыльники, диаметр цветка 16-17 см</t>
  </si>
  <si>
    <t>Blackburn</t>
  </si>
  <si>
    <t>Блэкберн</t>
  </si>
  <si>
    <t xml:space="preserve">малиново-красный с мелким темным крапом у центра, глянцевый, эффектный контраст с темно-зелеными широкими листьями, диаметр цветка 17 см </t>
  </si>
  <si>
    <t>Brindisi</t>
  </si>
  <si>
    <t>Бриндизи</t>
  </si>
  <si>
    <t>нежно-розовый с перламутром, диаметр цветка 21 см</t>
  </si>
  <si>
    <t>Gerrit Zalm</t>
  </si>
  <si>
    <t>Геррит Залм</t>
  </si>
  <si>
    <r>
      <rPr>
        <b/>
        <i/>
        <sz val="12"/>
        <rFont val="Times New Roman"/>
        <family val="1"/>
        <charset val="204"/>
      </rPr>
      <t xml:space="preserve">МЕНЯЕТ ЦВЕТ, КРУПНЫЙ, </t>
    </r>
    <r>
      <rPr>
        <sz val="12"/>
        <rFont val="Times New Roman"/>
        <family val="1"/>
        <charset val="204"/>
      </rPr>
      <t>лимонно-желтый с зеленоватым оттенком, постепенно выцветает до белого, на одном цветоносе могут быть цветы разных оттенков, диаметр цветка 20-22 см</t>
    </r>
  </si>
  <si>
    <t>Constable</t>
  </si>
  <si>
    <t>красный, глянцевый, пыльники оранжевые, диаметр  цветка 18-20 см</t>
  </si>
  <si>
    <t>Corallo Beach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</si>
  <si>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насыщенный ярко-оранжевый, диаметр цветка до 20 см</t>
    </r>
  </si>
  <si>
    <t>Couplet</t>
  </si>
  <si>
    <t>Куплет</t>
  </si>
  <si>
    <t>двухцветный; розовый с белым, диаметр цветка 14 см</t>
  </si>
  <si>
    <t>Courier</t>
  </si>
  <si>
    <t>Курьер</t>
  </si>
  <si>
    <t>белый,с зеленцой у основания, диаметр цветка 14 см</t>
  </si>
  <si>
    <t>Litouwen</t>
  </si>
  <si>
    <t>Литовен</t>
  </si>
  <si>
    <t>белоснежный</t>
  </si>
  <si>
    <t>Maywonder</t>
  </si>
  <si>
    <t>Мейуандер</t>
  </si>
  <si>
    <t>Moselle</t>
  </si>
  <si>
    <t>Мозелле</t>
  </si>
  <si>
    <t>бледно-сиреневый с белым центром, диаметр цветка 14 см</t>
  </si>
  <si>
    <t>Navarin</t>
  </si>
  <si>
    <t>Наварин</t>
  </si>
  <si>
    <t>оранжево-желтый, диаметр цветка 17-20 см</t>
  </si>
  <si>
    <t>Nashville</t>
  </si>
  <si>
    <t>Нэшвилл</t>
  </si>
  <si>
    <t>желтый с зеленцой у основания, диаметр цветка 14 см</t>
  </si>
  <si>
    <t>Pasolini</t>
  </si>
  <si>
    <t>Пазолини</t>
  </si>
  <si>
    <t>красный, диаметр цветка 21 см</t>
  </si>
  <si>
    <t>Party Diamond</t>
  </si>
  <si>
    <t>Пати Даймонд</t>
  </si>
  <si>
    <t>нежно-розовый с белым центром, диаметр цветка 19 см</t>
  </si>
  <si>
    <t>Pokerface</t>
  </si>
  <si>
    <t>насыщенно-красный с мелким темным крапом</t>
  </si>
  <si>
    <t>Richmond</t>
  </si>
  <si>
    <t>Ричмонд</t>
  </si>
  <si>
    <t>белый, диаметр цветка 14 см</t>
  </si>
  <si>
    <t>Royal Present</t>
  </si>
  <si>
    <t>Ройал Презент</t>
  </si>
  <si>
    <t>темно-розовый с желтым центром,крап,диаметр цветка 18 см</t>
  </si>
  <si>
    <t>Sweet Zanica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</si>
  <si>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 с густым бордовым крапом у центра и по краям лепестков, диаметр цветка 18-22 см</t>
    </r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</si>
  <si>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желтый с розовым румянцем, темно-розовым густым крапом, желтым кантом и двумя продольными узкими полосками на лепестках, диаметр цветка 20-23 см</t>
    </r>
  </si>
  <si>
    <t>12/14.</t>
  </si>
  <si>
    <t>Fangio</t>
  </si>
  <si>
    <t>Фанжио</t>
  </si>
  <si>
    <t>ярко-алый,в центре темнее, диаметр цветка 14 см</t>
  </si>
  <si>
    <t>Fiamma</t>
  </si>
  <si>
    <t>Фиамма</t>
  </si>
  <si>
    <r>
      <t xml:space="preserve">цветок яркий, </t>
    </r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 красно-оранжевый, у центра темно-желтый рисунок, напоминающий языки пламени, диаметр цветка 20 см</t>
    </r>
  </si>
  <si>
    <t>Freya</t>
  </si>
  <si>
    <t>Фрейя</t>
  </si>
  <si>
    <t>ярко-желтый с зеленым центром, диаметр цветка 21 см</t>
  </si>
  <si>
    <t>Champagne Diamond</t>
  </si>
  <si>
    <t>Шампань Даймонд</t>
  </si>
  <si>
    <t xml:space="preserve"> нежно-кремовый,с зеленцой у основания, диаметр цветка 19 см</t>
  </si>
  <si>
    <t>El Divo</t>
  </si>
  <si>
    <t>Эль Диво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</si>
  <si>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желтый с коричневыми пыльниками, лепестки удлиненной формы, диаметр цветка 20 см</t>
    </r>
  </si>
  <si>
    <t>Ercolano</t>
  </si>
  <si>
    <t>Эрколано</t>
  </si>
  <si>
    <t>белый с зеленцой у основания,диаметр цветка 14 см</t>
  </si>
  <si>
    <t>LO-hybrids</t>
  </si>
  <si>
    <t>ЛО-Гибриды</t>
  </si>
  <si>
    <t>Bellsong</t>
  </si>
  <si>
    <t>Беллсонг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</si>
  <si>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нежно-розовый, более светлый по краям, диаметр цветка 25 см</t>
    </r>
  </si>
  <si>
    <t>Nuance</t>
  </si>
  <si>
    <t>Ньюанс</t>
  </si>
  <si>
    <t>белый,с нежно-розовой полосой по центру лепестка, диаметр цветка 15 см</t>
  </si>
  <si>
    <t>Longiflorum</t>
  </si>
  <si>
    <t>Лонгифлорум</t>
  </si>
  <si>
    <t>белый с зеленцой у основания, диаметр цветка 17 см</t>
  </si>
  <si>
    <t>Deliana</t>
  </si>
  <si>
    <t>Делиана</t>
  </si>
  <si>
    <t>лимонно-желтый, диаметр цветка 13 см</t>
  </si>
  <si>
    <t>Divine</t>
  </si>
  <si>
    <t>Дивайн</t>
  </si>
  <si>
    <t>пурпурно-малиновый,края слегка волнистые, диаметр цветка 15 см</t>
  </si>
  <si>
    <t>Dolcetta</t>
  </si>
  <si>
    <t>Дольчетто</t>
  </si>
  <si>
    <t>перламутрово-розовый, диаметр цветка 14 см</t>
  </si>
  <si>
    <t>4601887155461</t>
  </si>
  <si>
    <t>Lankon</t>
  </si>
  <si>
    <t>грациозные цветы белоснежного оттенка с густым малиновым крапом по нежным, слегка закрученным лепесткам, диаметр цветка 16 см</t>
  </si>
  <si>
    <t>Pink Heaven</t>
  </si>
  <si>
    <t>Пинк Хевен</t>
  </si>
  <si>
    <t>нежно-розовый,центр-темно-розовый, диаметр цветка 16 см</t>
  </si>
  <si>
    <t>4601887145851</t>
  </si>
  <si>
    <t>World Trade</t>
  </si>
  <si>
    <t>Уорлд Трейд</t>
  </si>
  <si>
    <t>белый, горло нежно-зеленого оттенка, диаметр цветка 15 см</t>
  </si>
  <si>
    <t>LOO-hybrids</t>
  </si>
  <si>
    <t>ЛОО-Гибриды диаметр цветка 22-30 см.</t>
  </si>
  <si>
    <t>Eagle</t>
  </si>
  <si>
    <t>Игл</t>
  </si>
  <si>
    <t>белый с розовым крапом, диаметр цветка 22 см</t>
  </si>
  <si>
    <t>Pink Brilliant</t>
  </si>
  <si>
    <t>розовый с темно-розовой полосой по центру и белым кантом, диаметр цветка 24 см</t>
  </si>
  <si>
    <t>Polar</t>
  </si>
  <si>
    <t>Полар</t>
  </si>
  <si>
    <t>белоснежный, диаметр цветка 23 см</t>
  </si>
  <si>
    <t>OA-hybrids</t>
  </si>
  <si>
    <t>ОА-Гибриды</t>
  </si>
  <si>
    <t>Avalon Sunset</t>
  </si>
  <si>
    <t>окраска лепестков бордовая, плавно перетекающая в палево-оранжевую, по краю желтая кайма. Серединка салатовая, диаметр цветка 17 см</t>
  </si>
  <si>
    <t>Hotel California</t>
  </si>
  <si>
    <t>Отель Калифорния</t>
  </si>
  <si>
    <t>желто-оранжевая с красно-бордовым мазком в середине лепестка и коричневым крапом, диаметр цветка 20 см</t>
  </si>
  <si>
    <t>OT-hybrids</t>
  </si>
  <si>
    <t>ОТ-Гибриды</t>
  </si>
  <si>
    <t>Anastacia</t>
  </si>
  <si>
    <t>Анастасия</t>
  </si>
  <si>
    <t>нежно-розовый с малиновыми прожилками и крапом</t>
  </si>
  <si>
    <t>Beverly Dreams</t>
  </si>
  <si>
    <t>Беверли Дримс</t>
  </si>
  <si>
    <t>белый с винно-красным центром</t>
  </si>
  <si>
    <t>Baywatch</t>
  </si>
  <si>
    <t>Бейвотч</t>
  </si>
  <si>
    <t>розовый с желто-зеленым центром</t>
  </si>
  <si>
    <t xml:space="preserve">Beijing Moon </t>
  </si>
  <si>
    <t>Бейджинг Мун</t>
  </si>
  <si>
    <t>белый с сиреневой каймой и жёлтым центром</t>
  </si>
  <si>
    <t>Bon Chi</t>
  </si>
  <si>
    <t>Бон Ши</t>
  </si>
  <si>
    <t>светло-розовый с ярко-розовыми полосами по центре лепестка в виде звезды</t>
  </si>
  <si>
    <t>Borrello</t>
  </si>
  <si>
    <t>Боррелло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</si>
  <si>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глянцевый, розово-малиновый, диаметр цветка 28 см</t>
    </r>
  </si>
  <si>
    <t>Villa Blanca</t>
  </si>
  <si>
    <t>Вилла Бланка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</si>
  <si>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белые волнистые лепестки в контрасте с темно-оранжевыми пыльниками, диаметр цветка 23 см</t>
    </r>
  </si>
  <si>
    <t>Gold Class</t>
  </si>
  <si>
    <t>Голд Класс</t>
  </si>
  <si>
    <t>желтый с красно-коричневым густым крапом</t>
  </si>
  <si>
    <t>Dalian</t>
  </si>
  <si>
    <t>Далиан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</si>
  <si>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 xml:space="preserve">, насыщенно-розовый с более темным центром, диаметр цветка 24 см </t>
    </r>
  </si>
  <si>
    <t>Debby</t>
  </si>
  <si>
    <t>Дебби</t>
  </si>
  <si>
    <t>абрикосово-желтый с темно-красно-оранжевым пятном до середины лепестков, диаметр цветка 16-18 см</t>
  </si>
  <si>
    <t>Judith Saggigna</t>
  </si>
  <si>
    <t>Джудит Саффинья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</si>
  <si>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бордово-малиновый с белым кантом и кончиками лепестков, пыльники ярко-оранжевые, диаметр цветка 22 см</t>
    </r>
  </si>
  <si>
    <t>Zambesi</t>
  </si>
  <si>
    <t>Замбези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</si>
  <si>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белые волнистые лепестки и оранжевые пыльники, диаметр цветка 25 см</t>
    </r>
  </si>
  <si>
    <t>Zeba</t>
  </si>
  <si>
    <t>Зеба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</si>
  <si>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белый, с малиново-розовым центром, диаметр цветка 25 см</t>
    </r>
  </si>
  <si>
    <t>Eastern Moon</t>
  </si>
  <si>
    <r>
      <rPr>
        <b/>
        <i/>
        <sz val="12"/>
        <rFont val="Times New Roman"/>
        <family val="1"/>
        <charset val="204"/>
      </rPr>
      <t>ОЧЕНЬ КРУПНЫЙ</t>
    </r>
    <r>
      <rPr>
        <sz val="12"/>
        <rFont val="Times New Roman"/>
        <family val="1"/>
        <charset val="204"/>
      </rPr>
      <t>, нежный, бело-сиренево-розовый с желто-зелеными лучами до середины лепестков и темными пыльниками, диаметр цветка до 30 см</t>
    </r>
  </si>
  <si>
    <t>Yelloween</t>
  </si>
  <si>
    <t>Йеллоувин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</si>
  <si>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желтый на контрасте с темными пыльниками, диаметр цветка 25 см</t>
    </r>
  </si>
  <si>
    <t>Cocossa</t>
  </si>
  <si>
    <t>Кокосса</t>
  </si>
  <si>
    <t>белый с жёлтыми лучиками от центра до 1/3 лепестка</t>
  </si>
  <si>
    <t>Conca d'Or</t>
  </si>
  <si>
    <r>
      <t>Конка д</t>
    </r>
    <r>
      <rPr>
        <sz val="14"/>
        <rFont val="Arial"/>
        <family val="2"/>
        <charset val="204"/>
      </rPr>
      <t>'</t>
    </r>
    <r>
      <rPr>
        <sz val="14"/>
        <rFont val="Times New Roman"/>
        <family val="1"/>
        <charset val="204"/>
      </rPr>
      <t>Ор</t>
    </r>
  </si>
  <si>
    <t>лимонный с белыми краями,форма цветков воронковидная, диаметр 18-20см</t>
  </si>
  <si>
    <t>Late Morning</t>
  </si>
  <si>
    <t>Лейт Морнинг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</si>
  <si>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 с ярко-желтым центром и темно-оранжевыми пыльниками, диаметр цветка 20-25 см</t>
    </r>
  </si>
  <si>
    <t>желтый с зеленцой у основания</t>
  </si>
  <si>
    <t>Miss Peculair</t>
  </si>
  <si>
    <t>Мисс Пикьюлиар</t>
  </si>
  <si>
    <t xml:space="preserve">кремовый с розоватым румянцем и желтым центром </t>
  </si>
  <si>
    <t>Miss Feya</t>
  </si>
  <si>
    <t>Мисс Фея</t>
  </si>
  <si>
    <t>красный с темным крапом,тонкой белой окантовкой и загнутыми краями</t>
  </si>
  <si>
    <t>Mister Cas</t>
  </si>
  <si>
    <t>Мистер Кас</t>
  </si>
  <si>
    <t>белый с оранжево-персиковым центром и красным крапом, с каждым годом цветет обильнее</t>
  </si>
  <si>
    <t>Motown</t>
  </si>
  <si>
    <t>Мотаун</t>
  </si>
  <si>
    <t>белый с темно-оранжевыми пыльниками, диаметр цветка 20 см</t>
  </si>
  <si>
    <t>Olympic Torch</t>
  </si>
  <si>
    <t>Олимпик Торч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</si>
  <si>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светло-розовый с кремово-желтым кантом, темно-розовыми крапом и продольными мазками  по центру лепестков, у основания желтая "звездочка", диаметр цветка 20-25 см</t>
    </r>
  </si>
  <si>
    <t>розовый с зеленовато-желтым центром</t>
  </si>
  <si>
    <t>Ormea</t>
  </si>
  <si>
    <t>Ормея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</si>
  <si>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 с желтоватым центром, со светло-малиновыми продольными мазками по центру лепестков и темными пыльниками, диаметр цветка до 20 см</t>
    </r>
  </si>
  <si>
    <t>Purple King</t>
  </si>
  <si>
    <t>сиренево-розовый с малиновой полосой по центру и зеленоватым зевом</t>
  </si>
  <si>
    <t>Pontiac</t>
  </si>
  <si>
    <t>Понтиак</t>
  </si>
  <si>
    <t>лимонный с ярко-желтой полосой</t>
  </si>
  <si>
    <t>Pretty Woman</t>
  </si>
  <si>
    <r>
      <rPr>
        <b/>
        <i/>
        <sz val="12"/>
        <rFont val="Times New Roman"/>
        <family val="1"/>
        <charset val="204"/>
      </rPr>
      <t xml:space="preserve">ОЧЕНЬ КРУПНЫЙ, </t>
    </r>
    <r>
      <rPr>
        <sz val="12"/>
        <rFont val="Times New Roman"/>
        <family val="1"/>
        <charset val="204"/>
      </rPr>
      <t>кремово-белый с желтоватым центром и темными пыльниками, возможно нежно-розовое напыление по краям лепестков, лепестки загнуты к стеблю, диаметр цветка 27 см</t>
    </r>
  </si>
  <si>
    <t>Passion Moon</t>
  </si>
  <si>
    <t>Пэшн Мун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</si>
  <si>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кремово-белый со светло-желтым кантом, бордовыми пыльниками и мазками от центра, диаметр цветка 20 см</t>
    </r>
  </si>
  <si>
    <t>Red Morning</t>
  </si>
  <si>
    <t>Ред Морнинг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</si>
  <si>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насыщенно-винный, с желтыми широкими полями, диаметр цветка 18-20 см</t>
    </r>
  </si>
  <si>
    <t>Red Hot</t>
  </si>
  <si>
    <t>Ред Хот</t>
  </si>
  <si>
    <t>розовато-оранжевый с желтой каймой и мелким крапом</t>
  </si>
  <si>
    <t>Robert Swanson</t>
  </si>
  <si>
    <t>Роберт Свонсон</t>
  </si>
  <si>
    <t>кремово-желтый с рубиновым центром и желтой окантовкой,края загнуты,диаметр цветка 17см</t>
  </si>
  <si>
    <t>Robina</t>
  </si>
  <si>
    <t>Робина</t>
  </si>
  <si>
    <t>ярко-розовый с белым центром,края волнистые</t>
  </si>
  <si>
    <t>Sabaneta</t>
  </si>
  <si>
    <t>Сабанета</t>
  </si>
  <si>
    <t>персиковый с желтым центром и крапом</t>
  </si>
  <si>
    <t>4601887155577</t>
  </si>
  <si>
    <t>Saltarello</t>
  </si>
  <si>
    <t>Салтарелло</t>
  </si>
  <si>
    <t>лососево-оранжевый,лепестки широкие,края загнуты,крупный</t>
  </si>
  <si>
    <t>Sophie</t>
  </si>
  <si>
    <t>Софи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</si>
  <si>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рубиновый с широким желтым кантом, диаметр цветка 23 см</t>
    </r>
  </si>
  <si>
    <t>White Eyes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</si>
  <si>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махровый белый цветок с чуть зеленоватым центром и темными пыльниками, диаметр цветка 25 см</t>
    </r>
  </si>
  <si>
    <t>Flavia</t>
  </si>
  <si>
    <t>Флавия</t>
  </si>
  <si>
    <t>желтый с насыщенно-винным пятном до середины лепестков, и зеленцой у основания, диаметр цветка до 25 см</t>
  </si>
  <si>
    <t>130-140</t>
  </si>
  <si>
    <t>Formia</t>
  </si>
  <si>
    <t>Формия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</si>
  <si>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темно-красный, глянцевый, диаметр цветка до 25 см</t>
    </r>
  </si>
  <si>
    <t>trumpet</t>
  </si>
  <si>
    <t xml:space="preserve">White Planet </t>
  </si>
  <si>
    <t>белоснежный с зеленцой у основания, цветки направлены вверх</t>
  </si>
  <si>
    <t>Golden Splendour</t>
  </si>
  <si>
    <t>Голден Сплендор</t>
  </si>
  <si>
    <t>желтый,с внешней стороны лепестки бронзовые</t>
  </si>
  <si>
    <t xml:space="preserve">Pink Planet </t>
  </si>
  <si>
    <t>розовато-сиреневый, лепестки загнуты вниз, цветки направлены вверх</t>
  </si>
  <si>
    <t>Regale Album</t>
  </si>
  <si>
    <t>Ригейл Альбум</t>
  </si>
  <si>
    <t>белый с желтым центром</t>
  </si>
  <si>
    <t>Mapira</t>
  </si>
  <si>
    <t>Мапира</t>
  </si>
  <si>
    <t>темно-бордовый с черным оттенком, диаметр цветка 15 см</t>
  </si>
  <si>
    <t>Pollyanna</t>
  </si>
  <si>
    <t xml:space="preserve">Полианна </t>
  </si>
  <si>
    <t>желтый, с оранжевыми мазками в центре, коричневый крап, диаметр цветка 17 см</t>
  </si>
  <si>
    <t>Snowboard</t>
  </si>
  <si>
    <t>белоснежный с мелким розовым крапом и мазками по краям лепестков, диаметр цветка 15 см</t>
  </si>
  <si>
    <t>Lacsmi</t>
  </si>
  <si>
    <t>Лаксми</t>
  </si>
  <si>
    <t>LO-hybrid</t>
  </si>
  <si>
    <t>White Triumph</t>
  </si>
  <si>
    <t>Вайт Триумф</t>
  </si>
  <si>
    <t>белый с зеленовато-желтым центром,края загнуты, диаметр цветка 16 см</t>
  </si>
  <si>
    <t>Дип Пёпл Рок</t>
  </si>
  <si>
    <t xml:space="preserve">Штук в упаковке </t>
  </si>
  <si>
    <t xml:space="preserve">Упаковок в коробке   </t>
  </si>
  <si>
    <t>Astilbe Arendsii</t>
  </si>
  <si>
    <t>Астильба Арендса</t>
  </si>
  <si>
    <t>Gloria</t>
  </si>
  <si>
    <t>Глория</t>
  </si>
  <si>
    <t>темно-розовый</t>
  </si>
  <si>
    <t>4601887102946</t>
  </si>
  <si>
    <t>Diamant</t>
  </si>
  <si>
    <t>4601887080367</t>
  </si>
  <si>
    <t>Fanal</t>
  </si>
  <si>
    <t>Фанал</t>
  </si>
  <si>
    <t>4601887038153</t>
  </si>
  <si>
    <t>Astilbe Hybrids</t>
  </si>
  <si>
    <t>Астильба гибридная</t>
  </si>
  <si>
    <t>45</t>
  </si>
  <si>
    <t>Astilbe chinensis</t>
  </si>
  <si>
    <t>Астильба китайская</t>
  </si>
  <si>
    <t>Astilbe japonica</t>
  </si>
  <si>
    <t>Астильба японская</t>
  </si>
  <si>
    <t>Deutschland</t>
  </si>
  <si>
    <t xml:space="preserve">кремово-белый </t>
  </si>
  <si>
    <t>4601887079484</t>
  </si>
  <si>
    <t>карминно-красный</t>
  </si>
  <si>
    <t>Rheinland</t>
  </si>
  <si>
    <t>Рейнленд</t>
  </si>
  <si>
    <t xml:space="preserve">розово-карминный </t>
  </si>
  <si>
    <t>4601887159247</t>
  </si>
  <si>
    <t>60</t>
  </si>
  <si>
    <t>Iris sibirica</t>
  </si>
  <si>
    <t xml:space="preserve">Ирис сибирский </t>
  </si>
  <si>
    <t>Dear Delight</t>
  </si>
  <si>
    <t>Диэ Дилайт</t>
  </si>
  <si>
    <t>голубовато-белый</t>
  </si>
  <si>
    <t>4601887143840</t>
  </si>
  <si>
    <t>Kabluey</t>
  </si>
  <si>
    <t>Каблуе</t>
  </si>
  <si>
    <t>насыщенно-сиреневый, махровый</t>
  </si>
  <si>
    <t>Currier</t>
  </si>
  <si>
    <t>ярко-фиолетовый с белыми пятнами на лепестках</t>
  </si>
  <si>
    <t>Kita-No-Seiza</t>
  </si>
  <si>
    <t>светло-сиреневый с сиреневыми прожилками и кремово-желтым центром</t>
  </si>
  <si>
    <t>Lemon Veil</t>
  </si>
  <si>
    <t>Лемон Вейл</t>
  </si>
  <si>
    <t>палево-розовый с желтым пятном по центру</t>
  </si>
  <si>
    <t>4601887143864</t>
  </si>
  <si>
    <t>Moon Silk</t>
  </si>
  <si>
    <t>Мун Силк</t>
  </si>
  <si>
    <t>бело-желтый</t>
  </si>
  <si>
    <t>4601887143871</t>
  </si>
  <si>
    <t>Ruffled Velvet</t>
  </si>
  <si>
    <t xml:space="preserve">Раффлд Велвет </t>
  </si>
  <si>
    <t>фиолетово-темно-голубой</t>
  </si>
  <si>
    <t>4601887039624</t>
  </si>
  <si>
    <t>See Ya Later</t>
  </si>
  <si>
    <t>Си Я Лейтер</t>
  </si>
  <si>
    <t>сиренево-фиолетовый с желтыми сигналами и темно-фиолетовой сеточкой</t>
  </si>
  <si>
    <t>Harpswell Happiness</t>
  </si>
  <si>
    <t>Having Fun</t>
  </si>
  <si>
    <t>Хэвинг Фан</t>
  </si>
  <si>
    <t xml:space="preserve">насыщенно-фиолетовый  с желто-голубым центром </t>
  </si>
  <si>
    <t>Caesar’s Brother</t>
  </si>
  <si>
    <t>4601887077510</t>
  </si>
  <si>
    <t>Ewen</t>
  </si>
  <si>
    <t>Юэн</t>
  </si>
  <si>
    <t xml:space="preserve">фиолетово-розовый с желтым основанием, белыми штрихами и сетчатым рисунком по всем лепесткам
</t>
  </si>
  <si>
    <t>Hemerocallis hybrid</t>
  </si>
  <si>
    <t>Лилейник гибридный</t>
  </si>
  <si>
    <t>Arctic Snow</t>
  </si>
  <si>
    <t>Арктик Сноу</t>
  </si>
  <si>
    <t>кремово-белый с желтоватым горлом,диаметр цветка 15см</t>
  </si>
  <si>
    <t>Black Eyed Susan</t>
  </si>
  <si>
    <t>Блэк Айд Сьюзан</t>
  </si>
  <si>
    <t>желтый с красным глазком и желтым горлом</t>
  </si>
  <si>
    <t>красный с желтым горлом</t>
  </si>
  <si>
    <t>Villa Vanilla</t>
  </si>
  <si>
    <t>бело-желтый с желтыми центром и  кантом по гофрированным краям лепестков, повторный, диаметр цветка 12 см</t>
  </si>
  <si>
    <t>Winsome Lady</t>
  </si>
  <si>
    <t>Винсам Леди</t>
  </si>
  <si>
    <t>кремово-розовый с зеленым горлом,ароматный,повторное цветение</t>
  </si>
  <si>
    <t>Double Dream</t>
  </si>
  <si>
    <t>лососевый,махровый,повторное цветение</t>
  </si>
  <si>
    <t>Janice Brown</t>
  </si>
  <si>
    <t>Джанис Браун</t>
  </si>
  <si>
    <t>лососево-розовый с лавандовым глазком и зеленым горлом</t>
  </si>
  <si>
    <t>Gentle Shepherd</t>
  </si>
  <si>
    <t>белоснежный с зеленым горлом,очень плотные лепестки,гофрированный</t>
  </si>
  <si>
    <t>Gipsy Turtle</t>
  </si>
  <si>
    <t>Джипси Тертл</t>
  </si>
  <si>
    <r>
      <rPr>
        <b/>
        <i/>
        <sz val="12"/>
        <rFont val="Times New Roman"/>
        <family val="1"/>
        <charset val="204"/>
      </rPr>
      <t>МНОГО ЦВЕТОВ</t>
    </r>
    <r>
      <rPr>
        <sz val="12"/>
        <rFont val="Times New Roman"/>
        <family val="1"/>
        <charset val="204"/>
      </rPr>
      <t>, на 3й год за сезон до 400 бутонов, красный  с малиновым оттенком, желтое горло, повторный, диаметр цветка 10 см</t>
    </r>
  </si>
  <si>
    <t>Jean Swann</t>
  </si>
  <si>
    <t>кремовый с перламутровым отливом, махровый,ароматный,повторное цветение</t>
  </si>
  <si>
    <t>Irristable Charm</t>
  </si>
  <si>
    <t>желтый с розовым глазком и каймой, крупный,гофрированный,повторное цветение</t>
  </si>
  <si>
    <t>Calico Jack</t>
  </si>
  <si>
    <r>
      <t xml:space="preserve">Калико Джек </t>
    </r>
    <r>
      <rPr>
        <sz val="14"/>
        <color indexed="10"/>
        <rFont val="Times New Roman"/>
        <family val="1"/>
        <charset val="204"/>
      </rPr>
      <t>*</t>
    </r>
  </si>
  <si>
    <t>ярко-желтый с бордовым глазком и каймой, эффектный</t>
  </si>
  <si>
    <t>Cute as can Be</t>
  </si>
  <si>
    <t>насыщенно-розовый с желтым глазком,махровый,повторное цветение</t>
  </si>
  <si>
    <t>пурпурный с зеленым горлом</t>
  </si>
  <si>
    <t>Longfields Woodpecker</t>
  </si>
  <si>
    <t>Лонгфилдз Вудпекер</t>
  </si>
  <si>
    <t>пурпурно-лавандовый с желтым горлом, диаметр цветка 8см, очень длительное цветение</t>
  </si>
  <si>
    <t>Madeline Nettles Eyes</t>
  </si>
  <si>
    <t>Маделин Нетлз Айз</t>
  </si>
  <si>
    <t>абрикосово-кремовый с пурпурным глазком и каймой,повторное цветение</t>
  </si>
  <si>
    <t>Matrousjka</t>
  </si>
  <si>
    <t>насыщенно-розовый с желтым глазком и белой полосой по центру лепестка</t>
  </si>
  <si>
    <t>Mini Stella</t>
  </si>
  <si>
    <t>Мини Стелла</t>
  </si>
  <si>
    <t>желтый,ароматный,цветение обильное</t>
  </si>
  <si>
    <t>Naughty Red</t>
  </si>
  <si>
    <t>бордовый, бархатный с тонкой желтой каймой, диаметр цветка 15см, повторное цветение</t>
  </si>
  <si>
    <t>Olive Baley Langdon</t>
  </si>
  <si>
    <t>Олив Бейли Ленгдон</t>
  </si>
  <si>
    <t>темно-бордовый с зеленым горлом,повторное цветение</t>
  </si>
  <si>
    <t>Paprika Flame</t>
  </si>
  <si>
    <t>красный, махровый, диаметр цветка 12см, повторное цветение</t>
  </si>
  <si>
    <t>Red Rum</t>
  </si>
  <si>
    <t>Ред Рам</t>
  </si>
  <si>
    <t>красный с зеленым горлом и белой полосой по центру лепестка</t>
  </si>
  <si>
    <t>Roseanne</t>
  </si>
  <si>
    <t>Розанна</t>
  </si>
  <si>
    <t>кремово-розовый с темно-розовым центром, горло желто-зеленое, лепестки по краям гофрированны, повторный, диаметр цветка 12 см</t>
  </si>
  <si>
    <t>Roswitha</t>
  </si>
  <si>
    <t>махровый кремово-персиковый с винно-красным центром</t>
  </si>
  <si>
    <t>Rosy Returns</t>
  </si>
  <si>
    <t>Роузи Ритернз</t>
  </si>
  <si>
    <t>розово-красный с желтым горлом</t>
  </si>
  <si>
    <t>Siloam Grace Stamile</t>
  </si>
  <si>
    <t>Силоам Грейс Стамайл</t>
  </si>
  <si>
    <t>насыщенно-красный с зеленым горлом, диаметр цветка 8см, ароматный</t>
  </si>
  <si>
    <t>Siloam Jim Cooper</t>
  </si>
  <si>
    <t>Силоам Джим Купер</t>
  </si>
  <si>
    <t>красный с зеленым горлом</t>
  </si>
  <si>
    <t>Strawberry Candy</t>
  </si>
  <si>
    <t>Строберри Кэнди</t>
  </si>
  <si>
    <t>нежно-розовый с темным глазком и каймой,зеленое горло,повторное цветение</t>
  </si>
  <si>
    <t>Susan Pritchard Petit</t>
  </si>
  <si>
    <r>
      <t xml:space="preserve">Сьюзан Притчард Пети </t>
    </r>
    <r>
      <rPr>
        <sz val="14"/>
        <color indexed="10"/>
        <rFont val="Times New Roman"/>
        <family val="1"/>
        <charset val="204"/>
      </rPr>
      <t>*</t>
    </r>
  </si>
  <si>
    <t>розовый с зеленым горлом и желтой каймой,махровый,крупный,повторное цветение</t>
  </si>
  <si>
    <t>Finders Keepers</t>
  </si>
  <si>
    <r>
      <t xml:space="preserve">Файндерс Киперс </t>
    </r>
    <r>
      <rPr>
        <sz val="14"/>
        <color indexed="10"/>
        <rFont val="Times New Roman"/>
        <family val="1"/>
        <charset val="204"/>
      </rPr>
      <t>*</t>
    </r>
  </si>
  <si>
    <t>кремовый с желтой каймой и зеленым горлом,гофрированный,крупный</t>
  </si>
  <si>
    <t>Fire and Fog</t>
  </si>
  <si>
    <t>Файр энд Фог</t>
  </si>
  <si>
    <t>ярко-красный с зеленым горлом и тонкой гофрированной золотистой каймой, диаметр цветка 15см, повторное цветение</t>
  </si>
  <si>
    <t>Fragrant Reflection</t>
  </si>
  <si>
    <t>Фрейгрант Рефлекшн</t>
  </si>
  <si>
    <t>лимонный, кончики лепестков слегка волнистые, повторный, ароматный, диаметр цветка 12 см</t>
  </si>
  <si>
    <t>Hall’s Pink</t>
  </si>
  <si>
    <t>Холс Пинк</t>
  </si>
  <si>
    <t>нежно-розовый с желтым горлом</t>
  </si>
  <si>
    <t>EveryDaylily Cream</t>
  </si>
  <si>
    <r>
      <rPr>
        <b/>
        <i/>
        <sz val="12"/>
        <rFont val="Times New Roman"/>
        <family val="1"/>
        <charset val="204"/>
      </rPr>
      <t>МНОГО ЦВЕТОВ</t>
    </r>
    <r>
      <rPr>
        <sz val="12"/>
        <rFont val="Times New Roman"/>
        <family val="1"/>
        <charset val="204"/>
      </rPr>
      <t>, на 3й год  за сезон до 400 бутонов,  кремовый с желтым горлом, обильно и продолжительно цветущий, диаметр цветка 8 см</t>
    </r>
  </si>
  <si>
    <t>EveryDaylily Red Ribs</t>
  </si>
  <si>
    <r>
      <rPr>
        <b/>
        <i/>
        <sz val="12"/>
        <rFont val="Times New Roman"/>
        <family val="1"/>
        <charset val="204"/>
      </rPr>
      <t>МНОГО ЦВЕТОВ</t>
    </r>
    <r>
      <rPr>
        <sz val="12"/>
        <rFont val="Times New Roman"/>
        <family val="1"/>
        <charset val="204"/>
      </rPr>
      <t>, на 3й год  за сезон до 400 бутонов, насыщенно-красный с желтым горлом, обильно и продолжительно цветущий, диаметр цветка 10 см</t>
    </r>
  </si>
  <si>
    <t>EveryDaylily Rose</t>
  </si>
  <si>
    <r>
      <rPr>
        <b/>
        <i/>
        <sz val="12"/>
        <rFont val="Times New Roman"/>
        <family val="1"/>
        <charset val="204"/>
      </rPr>
      <t>МНОГО ЦВЕТОВ</t>
    </r>
    <r>
      <rPr>
        <sz val="12"/>
        <rFont val="Times New Roman"/>
        <family val="1"/>
        <charset val="204"/>
      </rPr>
      <t>, на 3й год  за сезон до 400 бутонов, нежно-розовый с  более темным центром и  желтым горлом, обильно и продолжительно цветущий, диаметр цветка 8 см</t>
    </r>
  </si>
  <si>
    <t xml:space="preserve">Hosta undulata </t>
  </si>
  <si>
    <t>Хоста волнистая</t>
  </si>
  <si>
    <t>Albomarginata</t>
  </si>
  <si>
    <t>темно-зеленые листья с тонким белым краем</t>
  </si>
  <si>
    <t>45*80</t>
  </si>
  <si>
    <t>Mediovariegata</t>
  </si>
  <si>
    <t>зеленые листья с белым центром, цветки пурпурные</t>
  </si>
  <si>
    <t>40*70</t>
  </si>
  <si>
    <t>Univitata</t>
  </si>
  <si>
    <t>Унивитата</t>
  </si>
  <si>
    <t>листья темно-зеленые с узкой белой полосой по центру</t>
  </si>
  <si>
    <t>45*70</t>
  </si>
  <si>
    <t>Hosta hybrid</t>
  </si>
  <si>
    <t>Хоста гибридная</t>
  </si>
  <si>
    <t>Abiqua Drinking Gourd</t>
  </si>
  <si>
    <t>круглые, морщинистые зелено-голубые  листья</t>
  </si>
  <si>
    <t>60*100</t>
  </si>
  <si>
    <t>Abiqua Moonbeam</t>
  </si>
  <si>
    <t>листья сердцевидные,зеленые с широкой неровной желто-зеленой каймой,блестящие</t>
  </si>
  <si>
    <t>40*80</t>
  </si>
  <si>
    <t>Adorable</t>
  </si>
  <si>
    <t>Адорабл</t>
  </si>
  <si>
    <t xml:space="preserve">овальные листья двойной окраски: салатовый центр и тёмно-зелёный кант. </t>
  </si>
  <si>
    <t>50*80</t>
  </si>
  <si>
    <t>листья плотные,темно-зеленые с желтой каймой</t>
  </si>
  <si>
    <t>80*100</t>
  </si>
  <si>
    <t>Big Daddy</t>
  </si>
  <si>
    <t>листья чашеобразные, морщинистые,темно-голубые</t>
  </si>
  <si>
    <t>60*90</t>
  </si>
  <si>
    <t>Beach Boy</t>
  </si>
  <si>
    <t>плотные листья с желто-зеленым центром и темно-зеленой каймой, цветы белые, устойчива к повреждению слизнями</t>
  </si>
  <si>
    <t>40*50</t>
  </si>
  <si>
    <t>Blue Cadet</t>
  </si>
  <si>
    <t xml:space="preserve">листья зелено-голубые в форме "сердца" с прожилками </t>
  </si>
  <si>
    <t>25*60</t>
  </si>
  <si>
    <t>Blue Angel</t>
  </si>
  <si>
    <t>листья плотные,сердцевидные, складчатые,сизо-зелено-голубые, гигантская хоста</t>
  </si>
  <si>
    <t>Wide Brim</t>
  </si>
  <si>
    <t>листья темно-зеленые с голубым оттенком с широкой неровной желто-кремовой каймой</t>
  </si>
  <si>
    <t>50*75</t>
  </si>
  <si>
    <t>Velvet Moon</t>
  </si>
  <si>
    <t>яркая, эффектная хоста.  Крупные темно-зеленые листья, я срко выраженным жилкованием и очень широкой золотистой каймой, цветки бледно-лавандовые</t>
  </si>
  <si>
    <t>Wolverine</t>
  </si>
  <si>
    <t>листья плотные,гладкие, зелено-голубые с широкой кремовой каймой</t>
  </si>
  <si>
    <t>35*60</t>
  </si>
  <si>
    <t>Diana Remembered</t>
  </si>
  <si>
    <t>листья зеленые с широкой белой каймой,цветки крупные,ароматные</t>
  </si>
  <si>
    <t>55*80</t>
  </si>
  <si>
    <t>листья темно-зеленые с желтой каймой</t>
  </si>
  <si>
    <t>Invincible</t>
  </si>
  <si>
    <t>Инвинсибл</t>
  </si>
  <si>
    <t>листья ярко-зеленые,блестящие цветки ароматные,выдерживает яркое солнце,быстро разрастается</t>
  </si>
  <si>
    <t>35*45</t>
  </si>
  <si>
    <t>Canadian Blue</t>
  </si>
  <si>
    <t>листья интенсивно-голубые</t>
  </si>
  <si>
    <t>35*70</t>
  </si>
  <si>
    <t>Colored Hulk</t>
  </si>
  <si>
    <t>яркие золотисто-зеленые листья с темно-зеленой каймой</t>
  </si>
  <si>
    <t>Christmas Tree</t>
  </si>
  <si>
    <t>Крисмас Три</t>
  </si>
  <si>
    <t>гофрированные зеленые листья с бело-желтым краем,средне-крупная</t>
  </si>
  <si>
    <t>45*100</t>
  </si>
  <si>
    <t>40*60</t>
  </si>
  <si>
    <t>50*100</t>
  </si>
  <si>
    <t>Lady Guinevere</t>
  </si>
  <si>
    <t xml:space="preserve">Леди Гиневера </t>
  </si>
  <si>
    <t>листья кремово-желтые с узкой зеленой каймой, куст раскидистый</t>
  </si>
  <si>
    <t>60*75</t>
  </si>
  <si>
    <t>Lakeside Banana Bay</t>
  </si>
  <si>
    <t>листья с желтым центром и изумрудным краем</t>
  </si>
  <si>
    <t>Mayan Moon</t>
  </si>
  <si>
    <t>Майян Мун</t>
  </si>
  <si>
    <t>листья зеленые с темно-золотистым краем</t>
  </si>
  <si>
    <t>40*65</t>
  </si>
  <si>
    <t>Minuteman</t>
  </si>
  <si>
    <t>Минитмен</t>
  </si>
  <si>
    <t>темно-зеленые в форме "сердца" листья с белым краем</t>
  </si>
  <si>
    <t>40*75</t>
  </si>
  <si>
    <t>Moerheim</t>
  </si>
  <si>
    <t>Моерхейм</t>
  </si>
  <si>
    <t>листья сердцевидные,слегка морщинистые,светло-зеленые с белой каймой</t>
  </si>
  <si>
    <t>60*80</t>
  </si>
  <si>
    <t>Monster Ears</t>
  </si>
  <si>
    <t>Монстер Ирз</t>
  </si>
  <si>
    <t>плотные листья, по форме напоминают мышиные ушки, глянцевые, темно-зеленые, цветки светло-лавандовые</t>
  </si>
  <si>
    <t>35*50</t>
  </si>
  <si>
    <t>Mojito</t>
  </si>
  <si>
    <t>Мохито</t>
  </si>
  <si>
    <t>листья толстые, разных оттенков от темно-зеленого до лаймового, с ярко выраженным жилкованием, цветки бледно-лавандовые, ароматные, быстро нарастает, высота 50-60 см, ширина - 60</t>
  </si>
  <si>
    <t>50*110</t>
  </si>
  <si>
    <t>Moonlight Sonata</t>
  </si>
  <si>
    <t>Мунлайт Соната</t>
  </si>
  <si>
    <t>плотные листья ребристые, чашевидные, волнистые по краю, сине-зеленые, после - блестящие зеленые, цветки почти белые, ароматные, устойчива к слизням</t>
  </si>
  <si>
    <t>50*120</t>
  </si>
  <si>
    <t>Night Before Christmas</t>
  </si>
  <si>
    <t>листья оливково-зеленые с неровной белой полосой по центру</t>
  </si>
  <si>
    <t>75*75</t>
  </si>
  <si>
    <t>Purple Sensation</t>
  </si>
  <si>
    <t>Пёпл Сенсейшн</t>
  </si>
  <si>
    <t>Prima Donna</t>
  </si>
  <si>
    <t>Примадонна</t>
  </si>
  <si>
    <t>лист – блестящий, волнистый, темно-зеленого цвета с желтой каймой (кайма может быть светлее в зависимости от условий произрастания)</t>
  </si>
  <si>
    <t>55*120</t>
  </si>
  <si>
    <t>100*120</t>
  </si>
  <si>
    <t>So Sweet</t>
  </si>
  <si>
    <t>блестящие ланцетовидные зеленые листья с белым краем, цветки душистые</t>
  </si>
  <si>
    <t>Stained Glass</t>
  </si>
  <si>
    <t>листья золотисто-желтые с широкой темно-зеленой каймой,с прожилками,цветки ароматные</t>
  </si>
  <si>
    <t>Sting</t>
  </si>
  <si>
    <r>
      <t>Стинг</t>
    </r>
    <r>
      <rPr>
        <b/>
        <sz val="14"/>
        <color indexed="10"/>
        <rFont val="Times New Roman"/>
        <family val="1"/>
        <charset val="204"/>
      </rPr>
      <t xml:space="preserve"> </t>
    </r>
  </si>
  <si>
    <t>листья глянцевые, темно-зеленые с вертикальными, чуть разветвляющимися кремово-салатовыми полосами</t>
  </si>
  <si>
    <t>Tambourine</t>
  </si>
  <si>
    <t>Тамбурин</t>
  </si>
  <si>
    <t>листья зеленые со светло-кремовой каймой</t>
  </si>
  <si>
    <t>Tokudama Flavocircinalis</t>
  </si>
  <si>
    <t>Токудама Флавоцирциналис</t>
  </si>
  <si>
    <t>листья оригинальные, складчатые, сине-зеленые с салатной, затем желтой каймой</t>
  </si>
  <si>
    <t>45*95</t>
  </si>
  <si>
    <t>First Frost</t>
  </si>
  <si>
    <t>листья голубовато-зеленые с желтовато-белой каймой</t>
  </si>
  <si>
    <t>Firn Line</t>
  </si>
  <si>
    <t>сине-зеленые с желтой каймой листья сердцевидной формы, цветы бледно-лавандовые</t>
  </si>
  <si>
    <t>25*40</t>
  </si>
  <si>
    <t>Honeybells</t>
  </si>
  <si>
    <t>Ханибеллз</t>
  </si>
  <si>
    <t>сердцевидные светло-зеленые листья,душистые цветки, выдерживает яркое солнце</t>
  </si>
  <si>
    <t>Sugar and Spice</t>
  </si>
  <si>
    <t>Шуга энд Спайс</t>
  </si>
  <si>
    <t>листья ярко-зеленые с узкой желтой каймой, глянцевые</t>
  </si>
  <si>
    <t>Hosta sieboldiana</t>
  </si>
  <si>
    <t>Хоста Зибольда</t>
  </si>
  <si>
    <t>Frances Williams</t>
  </si>
  <si>
    <t>серо-зеленые листья c неровной желтой каймой,крупная</t>
  </si>
  <si>
    <t>65*100</t>
  </si>
  <si>
    <t>Elegans</t>
  </si>
  <si>
    <t>Элеганс</t>
  </si>
  <si>
    <t>голубовато-зеленые листья</t>
  </si>
  <si>
    <t xml:space="preserve">Hosta tardiana </t>
  </si>
  <si>
    <t>Хоста поздняя</t>
  </si>
  <si>
    <t>Halcyon</t>
  </si>
  <si>
    <t>Халцион</t>
  </si>
  <si>
    <t xml:space="preserve">листья голубовато-зеленые </t>
  </si>
  <si>
    <t xml:space="preserve">Hosta fortunei </t>
  </si>
  <si>
    <t>Хоста Форчуна</t>
  </si>
  <si>
    <t>Albopicta</t>
  </si>
  <si>
    <t>листья желто-зеленые с неровной темно-зеленой каймой, морщинистые</t>
  </si>
  <si>
    <t>65*80</t>
  </si>
  <si>
    <t>Gold Standard</t>
  </si>
  <si>
    <t>зеленые листья с золотистым центром,цветки фиолетовые, выдерживает яркое солнце</t>
  </si>
  <si>
    <t xml:space="preserve">Paeonia </t>
  </si>
  <si>
    <t>Пионы молочноцветковые</t>
  </si>
  <si>
    <t>Alexander Fleming</t>
  </si>
  <si>
    <t>Александр Флеминг</t>
  </si>
  <si>
    <t>2-3</t>
  </si>
  <si>
    <t>Annemieke</t>
  </si>
  <si>
    <t>Аннамике</t>
  </si>
  <si>
    <t>2-3.</t>
  </si>
  <si>
    <t xml:space="preserve">Armani </t>
  </si>
  <si>
    <r>
      <t>Армани</t>
    </r>
    <r>
      <rPr>
        <b/>
        <sz val="14"/>
        <color indexed="10"/>
        <rFont val="Times New Roman"/>
        <family val="1"/>
        <charset val="204"/>
      </rPr>
      <t xml:space="preserve"> *</t>
    </r>
  </si>
  <si>
    <t>Buckeye Belle</t>
  </si>
  <si>
    <t>Бакай Бель</t>
  </si>
  <si>
    <t>Barbara</t>
  </si>
  <si>
    <t>Барбара</t>
  </si>
  <si>
    <t>70-80</t>
  </si>
  <si>
    <t>75-80</t>
  </si>
  <si>
    <t>80-90</t>
  </si>
  <si>
    <t>Blush Queen</t>
  </si>
  <si>
    <t>Блаш Квин</t>
  </si>
  <si>
    <t>Blaze</t>
  </si>
  <si>
    <t>Блейз</t>
  </si>
  <si>
    <r>
      <t xml:space="preserve">Блэк Бьюти </t>
    </r>
    <r>
      <rPr>
        <sz val="14"/>
        <color indexed="10"/>
        <rFont val="Times New Roman"/>
        <family val="1"/>
        <charset val="204"/>
      </rPr>
      <t xml:space="preserve"> *</t>
    </r>
  </si>
  <si>
    <t xml:space="preserve">Bowl of Beauty </t>
  </si>
  <si>
    <t>Bowl of Cream</t>
  </si>
  <si>
    <r>
      <t xml:space="preserve">Боул ов Крим </t>
    </r>
    <r>
      <rPr>
        <sz val="14"/>
        <color indexed="10"/>
        <rFont val="Times New Roman"/>
        <family val="1"/>
        <charset val="204"/>
      </rPr>
      <t xml:space="preserve"> *</t>
    </r>
  </si>
  <si>
    <t>White Cap</t>
  </si>
  <si>
    <r>
      <t xml:space="preserve">Вайт Кэп </t>
    </r>
    <r>
      <rPr>
        <sz val="14"/>
        <color indexed="10"/>
        <rFont val="Times New Roman"/>
        <family val="1"/>
        <charset val="204"/>
      </rPr>
      <t>*</t>
    </r>
  </si>
  <si>
    <t>Gardenia</t>
  </si>
  <si>
    <t>Гардения</t>
  </si>
  <si>
    <t>General MacMahon</t>
  </si>
  <si>
    <t>Генерал Мак-Магон</t>
  </si>
  <si>
    <t>Henry Bockstoce</t>
  </si>
  <si>
    <t>Gilbert Barthelot</t>
  </si>
  <si>
    <t>Гилберт Бартело</t>
  </si>
  <si>
    <t>Diana Parks</t>
  </si>
  <si>
    <r>
      <t xml:space="preserve">Диана Паркс </t>
    </r>
    <r>
      <rPr>
        <sz val="14"/>
        <color indexed="10"/>
        <rFont val="Times New Roman"/>
        <family val="1"/>
        <charset val="204"/>
      </rPr>
      <t xml:space="preserve"> *</t>
    </r>
  </si>
  <si>
    <t>Dinner Plate</t>
  </si>
  <si>
    <t>Duchesse de Nemours</t>
  </si>
  <si>
    <t>Command Performance</t>
  </si>
  <si>
    <t>Coral Beach</t>
  </si>
  <si>
    <t>Корал Бич</t>
  </si>
  <si>
    <t>Lavon</t>
  </si>
  <si>
    <r>
      <t xml:space="preserve">Лавон  </t>
    </r>
    <r>
      <rPr>
        <sz val="14"/>
        <color indexed="10"/>
        <rFont val="Times New Roman"/>
        <family val="1"/>
        <charset val="204"/>
      </rPr>
      <t>*</t>
    </r>
  </si>
  <si>
    <t>85-100</t>
  </si>
  <si>
    <t>Marie Lemoine</t>
  </si>
  <si>
    <t>Мари Лемуан</t>
  </si>
  <si>
    <t>Monsieur Jules Elie</t>
  </si>
  <si>
    <t>Miss Eckhart</t>
  </si>
  <si>
    <t>Мисс Экхарт</t>
  </si>
  <si>
    <t>Mrs. Franklin D. Roosevelt</t>
  </si>
  <si>
    <t>70-90</t>
  </si>
  <si>
    <t xml:space="preserve">Morning Kiss </t>
  </si>
  <si>
    <t>Moonstone</t>
  </si>
  <si>
    <t>Мунстоун</t>
  </si>
  <si>
    <t>Nancy Nora</t>
  </si>
  <si>
    <t>Нэнси Нора</t>
  </si>
  <si>
    <t>officinalis Rosea Plena</t>
  </si>
  <si>
    <t>Оффициналис Розеа Плена</t>
  </si>
  <si>
    <t>officinalis Rubra Plena</t>
  </si>
  <si>
    <t>Оффициналис Рубра Плена</t>
  </si>
  <si>
    <t>Peter Brand</t>
  </si>
  <si>
    <t>Pink Hawaiian Coral</t>
  </si>
  <si>
    <t>Raspberry Sundae</t>
  </si>
  <si>
    <t>Расберри Сандей</t>
  </si>
  <si>
    <t>Red Charm</t>
  </si>
  <si>
    <r>
      <t xml:space="preserve">Ред Чарм </t>
    </r>
    <r>
      <rPr>
        <sz val="14"/>
        <color indexed="10"/>
        <rFont val="Times New Roman"/>
        <family val="1"/>
        <charset val="204"/>
      </rPr>
      <t>*</t>
    </r>
  </si>
  <si>
    <t>Sebastiaan Maas</t>
  </si>
  <si>
    <t>Себастьян Маас</t>
  </si>
  <si>
    <t>Soft Salmon Saucer</t>
  </si>
  <si>
    <r>
      <t xml:space="preserve">Софт Салмон Сосер </t>
    </r>
    <r>
      <rPr>
        <sz val="14"/>
        <color indexed="10"/>
        <rFont val="Times New Roman"/>
        <family val="1"/>
        <charset val="204"/>
      </rPr>
      <t>*</t>
    </r>
  </si>
  <si>
    <t>Suzie Q</t>
  </si>
  <si>
    <t>Сьюзи Кью</t>
  </si>
  <si>
    <t>Salmon Glory</t>
  </si>
  <si>
    <t>Felix Crousse</t>
  </si>
  <si>
    <t>Феликс Крауссе</t>
  </si>
  <si>
    <t>Festiva Maxima</t>
  </si>
  <si>
    <t>Фестива Максима</t>
  </si>
  <si>
    <t>Highlight</t>
  </si>
  <si>
    <r>
      <t xml:space="preserve">Хайлайт </t>
    </r>
    <r>
      <rPr>
        <sz val="14"/>
        <color indexed="10"/>
        <rFont val="Times New Roman"/>
        <family val="1"/>
        <charset val="204"/>
      </rPr>
      <t>*</t>
    </r>
  </si>
  <si>
    <t>Cherry Hill</t>
  </si>
  <si>
    <r>
      <t xml:space="preserve">Черри Хилл </t>
    </r>
    <r>
      <rPr>
        <sz val="14"/>
        <color indexed="10"/>
        <rFont val="Times New Roman"/>
        <family val="1"/>
        <charset val="204"/>
      </rPr>
      <t>*</t>
    </r>
  </si>
  <si>
    <t>Eden's Perfume</t>
  </si>
  <si>
    <t>Эденс Парфюм</t>
  </si>
  <si>
    <t>Edulis Superba</t>
  </si>
  <si>
    <t>Эдулис Суперба</t>
  </si>
  <si>
    <t>Empire State</t>
  </si>
  <si>
    <t>Эмпайр Стейт</t>
  </si>
  <si>
    <t>Etched Salmon</t>
  </si>
  <si>
    <t>65-85</t>
  </si>
  <si>
    <t>Paeonia lactiflora Patio</t>
  </si>
  <si>
    <t>Пионы травянистые для "ПАТИО"</t>
  </si>
  <si>
    <t>Athens</t>
  </si>
  <si>
    <t>Афины</t>
  </si>
  <si>
    <t>London</t>
  </si>
  <si>
    <t>Moscow</t>
  </si>
  <si>
    <t xml:space="preserve">крупный бутон нежного розового цвета с широкой молочной каймой по краям </t>
  </si>
  <si>
    <t>желтый с красной штриховатой спинкой</t>
  </si>
  <si>
    <t>сиреневый с розоватой каймой</t>
  </si>
  <si>
    <t>ярко-желтый со светлой кремово-желтой сердцевиной</t>
  </si>
  <si>
    <t>насыщенный фиолетово-бордовый с белым основанием</t>
  </si>
  <si>
    <t>яркий, насыщенно-фиолетовый</t>
  </si>
  <si>
    <t>Royal Sunset</t>
  </si>
  <si>
    <t>Ройал Сансет</t>
  </si>
  <si>
    <t>желтый,края лепестков красно-оранжевые, диаметр цветка 13 см</t>
  </si>
  <si>
    <t>4601887033646</t>
  </si>
  <si>
    <t>Блэк Аут</t>
  </si>
  <si>
    <t>Black Out</t>
  </si>
  <si>
    <t>Black Charm</t>
  </si>
  <si>
    <t>Jive</t>
  </si>
  <si>
    <t>Джайв</t>
  </si>
  <si>
    <t>желтый с красным пятном у основания лепестка, диаметр цветка 16 см</t>
  </si>
  <si>
    <t>Dimension</t>
  </si>
  <si>
    <t>Дименшн</t>
  </si>
  <si>
    <t>темно-бордовый,глянцевый, диаметр цветка 17 см</t>
  </si>
  <si>
    <t>Yellow Tiger</t>
  </si>
  <si>
    <t>Йеллоу Тайгер</t>
  </si>
  <si>
    <r>
      <t xml:space="preserve">тигровая, цветок </t>
    </r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кремово-желтый, красно-оранжевый крап и пыльники, диаметр цветка до 18 см</t>
    </r>
  </si>
  <si>
    <t>Easy Waltz</t>
  </si>
  <si>
    <t>Изи Вальс</t>
  </si>
  <si>
    <t>Easy Vanilla</t>
  </si>
  <si>
    <t>Изи Ванилла</t>
  </si>
  <si>
    <t>лимонно-желтый</t>
  </si>
  <si>
    <t>Easy Spot</t>
  </si>
  <si>
    <t>Easy Fantasy</t>
  </si>
  <si>
    <t>Изи Фэнтази</t>
  </si>
  <si>
    <t>Italia</t>
  </si>
  <si>
    <t>Италия</t>
  </si>
  <si>
    <t>двухцветный,желтый центр,темно-розовые концы,красный крап,диаметр 13 см</t>
  </si>
  <si>
    <t>90-150</t>
  </si>
  <si>
    <t>4601887145516</t>
  </si>
  <si>
    <t xml:space="preserve">розово-кремовые лепестки с крупным бордовым крапом. </t>
  </si>
  <si>
    <t>Marlene</t>
  </si>
  <si>
    <r>
      <t xml:space="preserve">Марлен              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</si>
  <si>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r>
      <rPr>
        <b/>
        <i/>
        <sz val="12"/>
        <rFont val="Times New Roman"/>
        <family val="1"/>
        <charset val="204"/>
      </rPr>
      <t>ОЧЕНЬ МНОГО БУТОНОВ,</t>
    </r>
    <r>
      <rPr>
        <sz val="12"/>
        <rFont val="Times New Roman"/>
        <family val="1"/>
        <charset val="204"/>
      </rPr>
      <t xml:space="preserve"> нежно-розовый с более светлым центром, диаметр цветка 15 см</t>
    </r>
  </si>
  <si>
    <t>Navona</t>
  </si>
  <si>
    <r>
      <t xml:space="preserve">Навона             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</si>
  <si>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t>белый с зеленоватым зевом,без крапа, диаметр 18 см</t>
  </si>
  <si>
    <t>4601887033608</t>
  </si>
  <si>
    <t>Night Flyer</t>
  </si>
  <si>
    <t>Найт Флайер</t>
  </si>
  <si>
    <t>темно-бордовый, почти черный, лепестки отогнуты назад</t>
  </si>
  <si>
    <t>Prunotto</t>
  </si>
  <si>
    <t>Прунотто</t>
  </si>
  <si>
    <t>красный, очень редкий темный крап у центра, диаметр цветка 20 см</t>
  </si>
  <si>
    <t>Royal Kiss</t>
  </si>
  <si>
    <t>Ройал Кисс</t>
  </si>
  <si>
    <t>насыщенно-розовый с бордовым напылением в центре и темным крапом, диамер цветка 15 см</t>
  </si>
  <si>
    <t>Stracciatella Event</t>
  </si>
  <si>
    <t>Страччателла Ивент</t>
  </si>
  <si>
    <t>белый с черным центром и пурпурным напылением</t>
  </si>
  <si>
    <t>Happy Memories</t>
  </si>
  <si>
    <t>Хэппи Мемориз</t>
  </si>
  <si>
    <t>желтый с оранжевыми краями</t>
  </si>
  <si>
    <t>Perfect Joy</t>
  </si>
  <si>
    <r>
      <t xml:space="preserve">Перфект Джой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</si>
  <si>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красно-розовый с белым центром и редким темно-розовым крапом, диаметр цветка 14 см</t>
  </si>
  <si>
    <t>Tiny Comfort</t>
  </si>
  <si>
    <t>Тайни Комфорт</t>
  </si>
  <si>
    <t>темно-красный, почти черный</t>
  </si>
  <si>
    <t>Tiny Sensation</t>
  </si>
  <si>
    <t>Тайни Сенсейшн</t>
  </si>
  <si>
    <t>желтый с густым насыщенно-винным крапом, диаметр цветка 16 см</t>
  </si>
  <si>
    <t>Blood Brothers</t>
  </si>
  <si>
    <t>Блад Бразерз</t>
  </si>
  <si>
    <t>малиновый с красным оттенком, глянцевый, диаметр цветка 17 см</t>
  </si>
  <si>
    <t>Bald Eagle</t>
  </si>
  <si>
    <t>Болд Игл</t>
  </si>
  <si>
    <t>винно-красный, с махровой серединкой</t>
  </si>
  <si>
    <t xml:space="preserve">Delicate Joy </t>
  </si>
  <si>
    <t>Деликат Джой</t>
  </si>
  <si>
    <t>нежно-желтый с розовыми кончика и редким крапом в центре, диаметр цветка 15 см</t>
  </si>
  <si>
    <r>
      <t xml:space="preserve">Сноуборд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</si>
  <si>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Elodie</t>
  </si>
  <si>
    <t>Элоди</t>
  </si>
  <si>
    <t>нежно-розовый с темным крапом,очень красивый, диаметр цветка 15 см</t>
  </si>
  <si>
    <t xml:space="preserve">Black Eye </t>
  </si>
  <si>
    <r>
      <t xml:space="preserve">Блэк Ай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</si>
  <si>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белый с темно-бордовым центром, диаметр цветка 15 см</t>
  </si>
  <si>
    <t>Graffity</t>
  </si>
  <si>
    <t>Граффити</t>
  </si>
  <si>
    <t>желтый с густым пурпурным крапом</t>
  </si>
  <si>
    <t>ярко-розовая с густым темно-бордовым крапом, диаметр цветка 17 см</t>
  </si>
  <si>
    <t>Auratum Gold Band</t>
  </si>
  <si>
    <r>
      <t xml:space="preserve">Ауратум Голд Бэнд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</si>
  <si>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белый, вдоль лепестков широкая ярко-желтая полоса, ярко-оранжевые пыльники и крап по большей поверхности лепестков, диаметр цветка до 25 см, низкорослый</t>
    </r>
  </si>
  <si>
    <t>Bacardi</t>
  </si>
  <si>
    <t>Бакарди</t>
  </si>
  <si>
    <t>тёмно-красный, рубиновый с тёмным редким крапом и волнистым краем лепестка.</t>
  </si>
  <si>
    <t>Black Belt</t>
  </si>
  <si>
    <r>
      <t xml:space="preserve">Блэк Белт       </t>
    </r>
    <r>
      <rPr>
        <b/>
        <sz val="20"/>
        <color indexed="17"/>
        <rFont val="Times New Roman"/>
        <family val="1"/>
        <charset val="204"/>
      </rPr>
      <t xml:space="preserve">           ХИТ ПРОДАЖ</t>
    </r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</si>
  <si>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насыщенный темно-красный с волнистыми лепестками, белый с нежно-сиреневым свечением кант, бронзовый крап по всей поверхности  лепестков, диаметр цветка 25 см</t>
    </r>
  </si>
  <si>
    <t>Brasilia</t>
  </si>
  <si>
    <t>Бразилия</t>
  </si>
  <si>
    <t>бледно-розовый с редким красным крапом, с яркой розовой каймой по краю,диаметр 22см</t>
  </si>
  <si>
    <t>Breakdance</t>
  </si>
  <si>
    <t>Брейк-данс</t>
  </si>
  <si>
    <t>лимонно-жёлтый с широкой белой каймой и коричневыми тычинками</t>
  </si>
  <si>
    <t>Jaybird</t>
  </si>
  <si>
    <t>Джейберд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</si>
  <si>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нежно-розовый, с малиновыми полосами по центру лепестков и редким красным крапом, диаметр цветка до 22 см</t>
    </r>
  </si>
  <si>
    <t>Deep Impact</t>
  </si>
  <si>
    <t>Дип Импакт</t>
  </si>
  <si>
    <t>малиново-красный с темным крапом,зеленое горло,край белый</t>
  </si>
  <si>
    <t>The Edge</t>
  </si>
  <si>
    <t xml:space="preserve">Зе Эдж  </t>
  </si>
  <si>
    <t>чисто-белый с ярко-розовым краем</t>
  </si>
  <si>
    <t>Captain Tricolor</t>
  </si>
  <si>
    <t>Капитан Триколор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</si>
  <si>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белый, из центра желтые широкие полосы, волнистые лепестки с розово-сиреневой каймой, диаметр цветка 20 см</t>
    </r>
  </si>
  <si>
    <t>Color Essence</t>
  </si>
  <si>
    <t>Колор Эссенс</t>
  </si>
  <si>
    <t>сиреневый с белёсым центром и жёлтыми лучами с белым горлом</t>
  </si>
  <si>
    <t>La Mancha</t>
  </si>
  <si>
    <t>Ла Манча</t>
  </si>
  <si>
    <t>светло-розовый с темно-красной полосой и крапом,края белые,волнистые</t>
  </si>
  <si>
    <t>Medusa</t>
  </si>
  <si>
    <t>Медуза</t>
  </si>
  <si>
    <t>розовый, желто-зеленое горло, крап, диаметр цветка 19 см</t>
  </si>
  <si>
    <t>4601887155102</t>
  </si>
  <si>
    <t>Montezuma</t>
  </si>
  <si>
    <t>Монтесума</t>
  </si>
  <si>
    <t>пурпурно-красный с крапом, крупный,диаметр 27см</t>
  </si>
  <si>
    <t>Petrolia</t>
  </si>
  <si>
    <t>Петролия</t>
  </si>
  <si>
    <t>Playtime</t>
  </si>
  <si>
    <t>Плейтайм</t>
  </si>
  <si>
    <r>
      <rPr>
        <b/>
        <i/>
        <sz val="12"/>
        <rFont val="Times New Roman"/>
        <family val="1"/>
        <charset val="204"/>
      </rPr>
      <t xml:space="preserve">ЯРКИЙ ЭФФЕКТНЫЙ ОКРАС, КРУПНЫЙ, </t>
    </r>
    <r>
      <rPr>
        <sz val="12"/>
        <rFont val="Times New Roman"/>
        <family val="1"/>
        <charset val="204"/>
      </rPr>
      <t>по белому фону темно-розовый крап и яркие мазки: от центра желтые, к середине красно-розовые,  диаметр цветка 25 см</t>
    </r>
  </si>
  <si>
    <t>Parrot Pink Cariba</t>
  </si>
  <si>
    <t>Пэррот Пинк Кариба</t>
  </si>
  <si>
    <t>экзотичный цветок, лепестки слегка гофрированны, кремово-розовый</t>
  </si>
  <si>
    <t>Red Eyes</t>
  </si>
  <si>
    <t>ярко-малиновый с темным крапом и белой каймой по краям. Края лепестков слегка гофрированны. Аромат сладкий</t>
  </si>
  <si>
    <t>Rio Negro</t>
  </si>
  <si>
    <t>Рио Негро</t>
  </si>
  <si>
    <t>темно-розовый с крапом, лепестки волнистые</t>
  </si>
  <si>
    <t>Solution</t>
  </si>
  <si>
    <t>Солюшн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</si>
  <si>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 с легким розовым кантом, малиновыми мазками от середины лепестка к кончикам и темно-розовым крапом, диаметр цветка 22 см</t>
    </r>
  </si>
  <si>
    <t>Salmon Party</t>
  </si>
  <si>
    <t>Сэлмон Парти</t>
  </si>
  <si>
    <t>нежно-лососево-белый с оранжевой полосой и теплым мандариновым румянцем, в центре салатовая звезда</t>
  </si>
  <si>
    <t>Firebolt</t>
  </si>
  <si>
    <t>Файрболт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</si>
  <si>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бордовый с легким затемнением по краям лепестков, глянцевый, диаметр цветка 20-22 см</t>
    </r>
  </si>
  <si>
    <t>Hocus Pocus</t>
  </si>
  <si>
    <t>Фокус Покус</t>
  </si>
  <si>
    <r>
      <rPr>
        <b/>
        <i/>
        <sz val="12"/>
        <rFont val="Times New Roman"/>
        <family val="1"/>
        <charset val="204"/>
      </rPr>
      <t xml:space="preserve">ОЧЕНЬ КРУПНЫЙ, </t>
    </r>
    <r>
      <rPr>
        <sz val="12"/>
        <rFont val="Times New Roman"/>
        <family val="1"/>
        <charset val="204"/>
      </rPr>
      <t>нежно-розовый, с легким сиреневым оттенком, по цетру лепестков  широкие желтые лучи, диаметр цветка до 30 см</t>
    </r>
  </si>
  <si>
    <t>Frontpage</t>
  </si>
  <si>
    <t>Фронтпейдж</t>
  </si>
  <si>
    <t>белый центр, розовый край, жёлтая полоса по центру, волнистый край</t>
  </si>
  <si>
    <t>Full Moon</t>
  </si>
  <si>
    <t>Фулл Мун</t>
  </si>
  <si>
    <r>
      <t>ОЧЕНЬ КРУПНЫЙ,</t>
    </r>
    <r>
      <rPr>
        <sz val="12"/>
        <rFont val="Times New Roman"/>
        <family val="1"/>
        <charset val="204"/>
      </rPr>
      <t>белоснежный, с зеленцой у основания, лепестки с ярко-оранжевыми пыльниками, диаметр цветка свыше 30 см</t>
    </r>
  </si>
  <si>
    <t>Hachi</t>
  </si>
  <si>
    <t>Хати</t>
  </si>
  <si>
    <t>белый с темно-малиновой полосой по центру лепестка</t>
  </si>
  <si>
    <t>Chill Оut</t>
  </si>
  <si>
    <t>Чилл Аут</t>
  </si>
  <si>
    <t>желтый с белой каймой, диаметр 18 см</t>
  </si>
  <si>
    <t>4601887155317</t>
  </si>
  <si>
    <t>Sheila</t>
  </si>
  <si>
    <t>Шейла</t>
  </si>
  <si>
    <t>нежно-розовый с темным волнистым краем</t>
  </si>
  <si>
    <t>4601887155324</t>
  </si>
  <si>
    <t>Excelsior</t>
  </si>
  <si>
    <t>Эксельсиор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</si>
  <si>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 с оранжево-розовыми продольными полосами и крапом почти по всей поверхности лепестков, диаметр  цветка 20 см</t>
    </r>
  </si>
  <si>
    <t>Albufeira</t>
  </si>
  <si>
    <r>
      <t xml:space="preserve">Албуфейра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</si>
  <si>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 xml:space="preserve">перламутрово-розовый с белым центром,  темно-розовые пыльники и  редкий мелкий крап у основания, диаметр цветка до 17 см  </t>
  </si>
  <si>
    <t>Arcachon</t>
  </si>
  <si>
    <t>Аркашон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</si>
  <si>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 удлиненной формы, темно-оранжевые пыльники, у центра мелкий редкий красный крап, диаметр цветка 22 см</t>
    </r>
  </si>
  <si>
    <t>Bright Diamond</t>
  </si>
  <si>
    <t>Брайт Даймонд</t>
  </si>
  <si>
    <t>белый,цветок крупный, диаметр цветка 21 см</t>
  </si>
  <si>
    <t>Golden Tycoon</t>
  </si>
  <si>
    <t>Голден Тайкун</t>
  </si>
  <si>
    <t>лимонно-желтый, диаметр цветка 14 см</t>
  </si>
  <si>
    <t>Desert Inn</t>
  </si>
  <si>
    <t>Дезерт Инн</t>
  </si>
  <si>
    <t>насыщенно-желтый с едва заметным бледно-красным румянцем</t>
  </si>
  <si>
    <t>Dynamix</t>
  </si>
  <si>
    <r>
      <t xml:space="preserve">Динамикс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</si>
  <si>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алый, диаметр цветка  до 20 см</t>
  </si>
  <si>
    <t>Euphrates</t>
  </si>
  <si>
    <t>Евфрат</t>
  </si>
  <si>
    <t>светло-рубиновый, глянцевый, диаметр цветка 19 см</t>
  </si>
  <si>
    <t>Cogoleto</t>
  </si>
  <si>
    <t>Коголето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</si>
  <si>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перламутрово-розовый с редким бордовым напылением по краям лепестков и у центра, пыльники темные, диаметр цветка 20 см</t>
    </r>
  </si>
  <si>
    <t>Longwood</t>
  </si>
  <si>
    <t>Лонгвуд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</si>
  <si>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оранжевый с темно-красным густым крапом, диаметр цветка 20-22 см</t>
    </r>
  </si>
  <si>
    <t>Menorca</t>
  </si>
  <si>
    <t>Менорка</t>
  </si>
  <si>
    <t>персиковый, диаметр цветка 14 см</t>
  </si>
  <si>
    <t>4601887077428</t>
  </si>
  <si>
    <t>Mirage</t>
  </si>
  <si>
    <t>Мираж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</si>
  <si>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насыщенно-красный, диаметр цветка 20 см</t>
    </r>
  </si>
  <si>
    <t>Original Love</t>
  </si>
  <si>
    <t>Ориджинал Лав</t>
  </si>
  <si>
    <t>темно-красный,крап,цветок крупный, диаметр цветка 15 см</t>
  </si>
  <si>
    <t>Purple Diamond</t>
  </si>
  <si>
    <t>Пёпл Даймонд</t>
  </si>
  <si>
    <t>насыщенно-розовый, диаметр цветка 20 см</t>
  </si>
  <si>
    <t>Sulpice</t>
  </si>
  <si>
    <t>Салпайс</t>
  </si>
  <si>
    <t>малиновый, диаметр цветка 19 см</t>
  </si>
  <si>
    <t>4601887155430</t>
  </si>
  <si>
    <t>Samur</t>
  </si>
  <si>
    <t>Самур</t>
  </si>
  <si>
    <t>розовый с белым горлом,без крапа,цветок крупный, диаметр цветка 19 см</t>
  </si>
  <si>
    <t>Forza Red</t>
  </si>
  <si>
    <t>Форса Ред</t>
  </si>
  <si>
    <t>Vendella</t>
  </si>
  <si>
    <t>Венделла</t>
  </si>
  <si>
    <t>насыщенно-розовый с тонкой белой окантовкой, диаметр цветка 15 см</t>
  </si>
  <si>
    <t>4601887145813</t>
  </si>
  <si>
    <t>Prince Promise</t>
  </si>
  <si>
    <t>Принц Промис</t>
  </si>
  <si>
    <t>перламутрово-розовый,края лепестков белые, диаметр цветка 16 см</t>
  </si>
  <si>
    <t>Bright Brilliant</t>
  </si>
  <si>
    <t>Брайт Бриллиант</t>
  </si>
  <si>
    <t>белый, диаметр цветка 22 см</t>
  </si>
  <si>
    <t>Cyrano</t>
  </si>
  <si>
    <t>Цирано</t>
  </si>
  <si>
    <t>белый с большим пурпурным пятном в центре, диаметр цветка 15 см</t>
  </si>
  <si>
    <t>4601887155478</t>
  </si>
  <si>
    <t>Viva la Vida</t>
  </si>
  <si>
    <r>
      <t xml:space="preserve">Вива ла Вида    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</si>
  <si>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r>
      <t xml:space="preserve">КРУПНЫЙ, </t>
    </r>
    <r>
      <rPr>
        <sz val="12"/>
        <rFont val="Times New Roman"/>
        <family val="1"/>
        <charset val="204"/>
      </rPr>
      <t>на стебле до 7 цветков одновременно, лепестки лимонно-желтые с красно-бордовым пятном, края более светлые, в центре имеется крап, диаметр цветка 20 см</t>
    </r>
  </si>
  <si>
    <t>Kaveri</t>
  </si>
  <si>
    <t>Кавери</t>
  </si>
  <si>
    <t>желтый с красным центром, диаметр цветка 18 см</t>
  </si>
  <si>
    <t>First Crown</t>
  </si>
  <si>
    <t>Фёст Краун</t>
  </si>
  <si>
    <t>желтый с красной звездой в центре, редкий крап, диаметр цветка 17 см</t>
  </si>
  <si>
    <t>Aventino</t>
  </si>
  <si>
    <t>Авентино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</si>
  <si>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розовый с желтыми мазками из центра, образующими "звездочку", лепестки красиво загнуты к стеблю, диаметр цветка 20-25 см</t>
    </r>
  </si>
  <si>
    <t>110-130</t>
  </si>
  <si>
    <t>нежно-желтый с оранжевым оттенком, в центре заметно темнее</t>
  </si>
  <si>
    <t>Altari</t>
  </si>
  <si>
    <r>
      <t xml:space="preserve">Алтари         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</si>
  <si>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бело-кремовый с ярко-малиновым центром до середины лепестков, диаметр цветка до 25 см</t>
    </r>
  </si>
  <si>
    <t>African Lady</t>
  </si>
  <si>
    <r>
      <t xml:space="preserve">Африкан Леди      </t>
    </r>
    <r>
      <rPr>
        <b/>
        <sz val="20"/>
        <color indexed="17"/>
        <rFont val="Times New Roman"/>
        <family val="1"/>
        <charset val="204"/>
      </rPr>
      <t>ХИТ ПРОДАЖ</t>
    </r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</si>
  <si>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красно-розовый с широким кремово-желтым кантом, диаметр цветка 18-22 см</t>
    </r>
  </si>
  <si>
    <t>Baruta</t>
  </si>
  <si>
    <r>
      <t xml:space="preserve">Барута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</si>
  <si>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лимонно-желтый с желтой полосой и белой каймой</t>
  </si>
  <si>
    <t>Boogie Woogie</t>
  </si>
  <si>
    <r>
      <t xml:space="preserve">Буги Вуги         </t>
    </r>
    <r>
      <rPr>
        <b/>
        <sz val="20"/>
        <color indexed="17"/>
        <rFont val="Times New Roman"/>
        <family val="1"/>
        <charset val="204"/>
      </rPr>
      <t xml:space="preserve">  ХИТ ПРОДАЖ</t>
    </r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</si>
  <si>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кремово-желтый, с нежно-палево-розовой каймой, диаметр цветка до 25 см</t>
    </r>
  </si>
  <si>
    <t>Donato</t>
  </si>
  <si>
    <t>Донато</t>
  </si>
  <si>
    <t>Leslie Woodriff</t>
  </si>
  <si>
    <t>Лесли Вудрифф</t>
  </si>
  <si>
    <t>темно-красный с зеленцой у основания, желтыми краями, крап</t>
  </si>
  <si>
    <t>Mоntego Bay</t>
  </si>
  <si>
    <t>Монтего-Бей</t>
  </si>
  <si>
    <t>желто-оранжевый с красными мазками в центре</t>
  </si>
  <si>
    <t>Nympha</t>
  </si>
  <si>
    <t>Нимфа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</si>
  <si>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кремово-желтый с узкими стреловидными  малиновыми  мазками по центру лепестков и темными пыльниками, диаметр цветка 20-25 см</t>
    </r>
  </si>
  <si>
    <t>Orania</t>
  </si>
  <si>
    <t>Орания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</si>
  <si>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абрикосовый с более светлыми кончиками и темно-красными пыльниками, диаметр цветка 20-23 см</t>
    </r>
  </si>
  <si>
    <r>
      <t xml:space="preserve">Пёпл Принц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</si>
  <si>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насыщенно-пурпурный</t>
  </si>
  <si>
    <t>4601887155553</t>
  </si>
  <si>
    <t>Red Dutch</t>
  </si>
  <si>
    <t>Ред Дач</t>
  </si>
  <si>
    <t>бордовый с желтой окантовкой по краю лепестков</t>
  </si>
  <si>
    <t>4601887155560</t>
  </si>
  <si>
    <t>Touchstone</t>
  </si>
  <si>
    <t>Тачстоун</t>
  </si>
  <si>
    <t>красный с желто-салатовой звездой в центре</t>
  </si>
  <si>
    <t>Friso</t>
  </si>
  <si>
    <t>Фризо</t>
  </si>
  <si>
    <t>вишневый с широким белым краем</t>
  </si>
  <si>
    <t>Sheherazade</t>
  </si>
  <si>
    <r>
      <t xml:space="preserve">Шехерезада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</si>
  <si>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бордовый с темной полосой по центру,темным крапом и белой каймой</t>
  </si>
  <si>
    <t>African Queen</t>
  </si>
  <si>
    <r>
      <t xml:space="preserve">Африкан Квин        </t>
    </r>
    <r>
      <rPr>
        <b/>
        <sz val="20"/>
        <color indexed="17"/>
        <rFont val="Times New Roman"/>
        <family val="1"/>
        <charset val="204"/>
      </rPr>
      <t xml:space="preserve">       ХИТ ПРОДАЖ</t>
    </r>
  </si>
  <si>
    <t>абрикосово-оранжевый с коричневыми мазками на внешней стороне лепестков,диаметр 15см</t>
  </si>
  <si>
    <t xml:space="preserve">Yellow Planet </t>
  </si>
  <si>
    <t>Йеллоу Планет</t>
  </si>
  <si>
    <t>ярко-желтый, цветки направлены вверх</t>
  </si>
  <si>
    <t xml:space="preserve">Rusty Planet </t>
  </si>
  <si>
    <r>
      <t xml:space="preserve">Расти Планет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</si>
  <si>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нежно-оранжевый с желтыми лучами по центру лепестка, цветки направлены вверх</t>
  </si>
  <si>
    <t>темно-красный, диаметр цветка 17 см</t>
  </si>
  <si>
    <t>Stargazer</t>
  </si>
  <si>
    <t>Старгейзер</t>
  </si>
  <si>
    <t>малиново-красный с белой окантовкой,с темно-малиновым крапом,диаметр 20см</t>
  </si>
  <si>
    <t>красный с белым центром</t>
  </si>
  <si>
    <t>Red Magic</t>
  </si>
  <si>
    <t>Аква</t>
  </si>
  <si>
    <t>Айлос</t>
  </si>
  <si>
    <t>Анна Мари</t>
  </si>
  <si>
    <t>Блу Джэкет</t>
  </si>
  <si>
    <t>Пёпл Стар</t>
  </si>
  <si>
    <t>Ред Глори</t>
  </si>
  <si>
    <t>Скай Джэкет</t>
  </si>
  <si>
    <t>Agua</t>
  </si>
  <si>
    <t>Aiolos</t>
  </si>
  <si>
    <t>Anna Marie</t>
  </si>
  <si>
    <t>Blue Jacket</t>
  </si>
  <si>
    <t>Purple Star</t>
  </si>
  <si>
    <t>Red Glory</t>
  </si>
  <si>
    <t>Sky Jacket</t>
  </si>
  <si>
    <t>NEW</t>
  </si>
  <si>
    <t>Иоган Штраус</t>
  </si>
  <si>
    <t>белый с ярко-оранжевой гофрированной коронкой</t>
  </si>
  <si>
    <r>
      <t xml:space="preserve">Корсаж </t>
    </r>
    <r>
      <rPr>
        <sz val="14"/>
        <color rgb="FFFF0000"/>
        <rFont val="Times New Roman"/>
        <family val="1"/>
        <charset val="204"/>
      </rPr>
      <t>*</t>
    </r>
  </si>
  <si>
    <t>Сент Патрикс Дей</t>
  </si>
  <si>
    <t>желтый, коронка белая с желтой каймой</t>
  </si>
  <si>
    <t>St. Patrick's Day</t>
  </si>
  <si>
    <r>
      <t xml:space="preserve">Вайт Медал </t>
    </r>
    <r>
      <rPr>
        <sz val="14"/>
        <color rgb="FFFF0000"/>
        <rFont val="Times New Roman"/>
        <family val="1"/>
        <charset val="204"/>
      </rPr>
      <t>*</t>
    </r>
  </si>
  <si>
    <t>Сэр Уинстон Черчилль</t>
  </si>
  <si>
    <r>
      <t xml:space="preserve">Банана Сплэш </t>
    </r>
    <r>
      <rPr>
        <sz val="14"/>
        <color rgb="FFFF0000"/>
        <rFont val="Times New Roman"/>
        <family val="1"/>
        <charset val="204"/>
      </rPr>
      <t>*</t>
    </r>
  </si>
  <si>
    <t>Banana Splash</t>
  </si>
  <si>
    <t>кремово-белый с крупной ярко-желтой коронкой</t>
  </si>
  <si>
    <r>
      <t xml:space="preserve">Санни Герлфренд </t>
    </r>
    <r>
      <rPr>
        <sz val="14"/>
        <color rgb="FFFF0000"/>
        <rFont val="Times New Roman"/>
        <family val="1"/>
        <charset val="204"/>
      </rPr>
      <t>*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</si>
  <si>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Чайниз Корал </t>
  </si>
  <si>
    <t>Chinese Coral</t>
  </si>
  <si>
    <t>белый с коралловой гофрированной коронкой</t>
  </si>
  <si>
    <t>Мустанг</t>
  </si>
  <si>
    <t>Mustang</t>
  </si>
  <si>
    <t>крупный бокаловидный цветок насыщенно-красного цвета с длинной, густой бахромой</t>
  </si>
  <si>
    <t>Фриндж Солтайс</t>
  </si>
  <si>
    <t>Fringed Solstice</t>
  </si>
  <si>
    <t xml:space="preserve">красный с желтым </t>
  </si>
  <si>
    <t>Баллада Голд</t>
  </si>
  <si>
    <t>Ballade Gold</t>
  </si>
  <si>
    <t xml:space="preserve">классический крупный цветок ярко-желтого цвета </t>
  </si>
  <si>
    <t>Chansonette</t>
  </si>
  <si>
    <t>Самбука</t>
  </si>
  <si>
    <t>Sambuca</t>
  </si>
  <si>
    <t>Ширли Дабл</t>
  </si>
  <si>
    <t xml:space="preserve">Charming Beauty </t>
  </si>
  <si>
    <t xml:space="preserve">Shirley Double </t>
  </si>
  <si>
    <r>
      <t>Зурел</t>
    </r>
    <r>
      <rPr>
        <b/>
        <sz val="14"/>
        <color indexed="10"/>
        <rFont val="Times New Roman"/>
        <family val="1"/>
        <charset val="204"/>
      </rPr>
      <t xml:space="preserve">  *</t>
    </r>
  </si>
  <si>
    <t>Disneyland Paris</t>
  </si>
  <si>
    <t>Диснейленд Париж</t>
  </si>
  <si>
    <t>Double Cadillac</t>
  </si>
  <si>
    <t>Дабл Кадиллак</t>
  </si>
  <si>
    <t>Pamplona</t>
  </si>
  <si>
    <t>Памплона</t>
  </si>
  <si>
    <t xml:space="preserve">Ile de France </t>
  </si>
  <si>
    <t>Иль де Франс</t>
  </si>
  <si>
    <t xml:space="preserve">Royal Virgin </t>
  </si>
  <si>
    <t>Ройал Верджин</t>
  </si>
  <si>
    <t>Antarctica</t>
  </si>
  <si>
    <t xml:space="preserve">Hollandia  </t>
  </si>
  <si>
    <t>Голландия</t>
  </si>
  <si>
    <t>Denise</t>
  </si>
  <si>
    <t>Дениз</t>
  </si>
  <si>
    <t xml:space="preserve">Crown of Negrita </t>
  </si>
  <si>
    <t>Краун ов Негрита</t>
  </si>
  <si>
    <t xml:space="preserve">Striped Crown </t>
  </si>
  <si>
    <t>Страйпт Краун</t>
  </si>
  <si>
    <t>кремовый с красно-розовыми штрихами</t>
  </si>
  <si>
    <t>кораллово-розовый, бордово-зеленая глянцевая листва</t>
  </si>
  <si>
    <t>50</t>
  </si>
  <si>
    <t>4601887155775</t>
  </si>
  <si>
    <t>Rhythm and Beat</t>
  </si>
  <si>
    <t>Ритм энд Бит</t>
  </si>
  <si>
    <t>4601887195603</t>
  </si>
  <si>
    <t>Sister Theresa</t>
  </si>
  <si>
    <t>Систер Тереза</t>
  </si>
  <si>
    <t>4601887155782</t>
  </si>
  <si>
    <t>карминно-розовый</t>
  </si>
  <si>
    <t>Feuer</t>
  </si>
  <si>
    <t>Фёэр</t>
  </si>
  <si>
    <t>кораллово-красный</t>
  </si>
  <si>
    <t>4601887102977</t>
  </si>
  <si>
    <t>Eden 's Odyssee</t>
  </si>
  <si>
    <t>Эденс Одиссей</t>
  </si>
  <si>
    <t>4601887155805</t>
  </si>
  <si>
    <t xml:space="preserve">Purple Rain </t>
  </si>
  <si>
    <t>4601887195641</t>
  </si>
  <si>
    <t>40</t>
  </si>
  <si>
    <t xml:space="preserve">Younique White </t>
  </si>
  <si>
    <r>
      <t xml:space="preserve">Юник Вайт                      </t>
    </r>
    <r>
      <rPr>
        <b/>
        <sz val="14"/>
        <color indexed="17"/>
        <rFont val="Times New Roman"/>
        <family val="1"/>
        <charset val="204"/>
      </rPr>
      <t xml:space="preserve">  ХИТ ПРОДАЖ     </t>
    </r>
    <r>
      <rPr>
        <b/>
        <sz val="14"/>
        <color indexed="36"/>
        <rFont val="Times New Roman"/>
        <family val="1"/>
        <charset val="204"/>
      </rPr>
      <t>Идеальна для патио!</t>
    </r>
  </si>
  <si>
    <t>белый, куст компактный</t>
  </si>
  <si>
    <t>4601887195672</t>
  </si>
  <si>
    <t xml:space="preserve">Younique Carmine </t>
  </si>
  <si>
    <r>
      <t xml:space="preserve">Юник Кармин                </t>
    </r>
    <r>
      <rPr>
        <b/>
        <sz val="14"/>
        <color indexed="17"/>
        <rFont val="Times New Roman"/>
        <family val="1"/>
        <charset val="204"/>
      </rPr>
      <t xml:space="preserve">   ХИТ ПРОДАЖ    </t>
    </r>
    <r>
      <rPr>
        <b/>
        <sz val="14"/>
        <color indexed="36"/>
        <rFont val="Times New Roman"/>
        <family val="1"/>
        <charset val="204"/>
      </rPr>
      <t>Идеальна для патио!</t>
    </r>
  </si>
  <si>
    <t>карминно-розовый, куст компактный</t>
  </si>
  <si>
    <t>4601887195689</t>
  </si>
  <si>
    <t>Yuonique Ruby Red</t>
  </si>
  <si>
    <r>
      <t xml:space="preserve">Юник Руби Ред     </t>
    </r>
    <r>
      <rPr>
        <b/>
        <sz val="14"/>
        <color indexed="36"/>
        <rFont val="Times New Roman"/>
        <family val="1"/>
        <charset val="204"/>
      </rPr>
      <t xml:space="preserve"> Идеальна для патио!</t>
    </r>
  </si>
  <si>
    <t>рубиново-красный</t>
  </si>
  <si>
    <t>Visions</t>
  </si>
  <si>
    <r>
      <t xml:space="preserve">Вижнс   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</si>
  <si>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лилово-красный</t>
  </si>
  <si>
    <t>4601887096153</t>
  </si>
  <si>
    <t>Astilbe crispa</t>
  </si>
  <si>
    <t>Астильба курчавая</t>
  </si>
  <si>
    <t>Moulin Rouge</t>
  </si>
  <si>
    <r>
      <t xml:space="preserve">Мулен Руж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</si>
  <si>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карминно-красный, листья  весной с бронзовым отливом</t>
  </si>
  <si>
    <t>Astilbe simplicifolia</t>
  </si>
  <si>
    <t>Астильба простолистная</t>
  </si>
  <si>
    <t>4601887155843</t>
  </si>
  <si>
    <t>Bonn</t>
  </si>
  <si>
    <t>Бонн</t>
  </si>
  <si>
    <t>4601887385943</t>
  </si>
  <si>
    <t>Europe</t>
  </si>
  <si>
    <t>Европа</t>
  </si>
  <si>
    <t>Бледно-розовый</t>
  </si>
  <si>
    <t xml:space="preserve">Country and Western </t>
  </si>
  <si>
    <r>
      <t xml:space="preserve">Кантри энд Вестерн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</si>
  <si>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45-65</t>
  </si>
  <si>
    <t>4601887195740</t>
  </si>
  <si>
    <t>Queen of Holland</t>
  </si>
  <si>
    <r>
      <t xml:space="preserve">Квин ов Холланд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</si>
  <si>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белый, соцветие метельчатое</t>
  </si>
  <si>
    <t>4601887059196</t>
  </si>
  <si>
    <t>Look at Me</t>
  </si>
  <si>
    <r>
      <t xml:space="preserve">Лук эт Ми     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</si>
  <si>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оттенок цветов меняется  от лососевого до глубокого розового, стебли рубиновые</t>
  </si>
  <si>
    <t>4601887327516</t>
  </si>
  <si>
    <t xml:space="preserve">Black Joker </t>
  </si>
  <si>
    <t>Блэк Джокер</t>
  </si>
  <si>
    <t>пурпурно-бронзовый с золотистой каймой и голубоватым центром</t>
  </si>
  <si>
    <t xml:space="preserve">Drink your Tea </t>
  </si>
  <si>
    <t>Дринк йо Ти</t>
  </si>
  <si>
    <t>коричнево-бронзовый с золотистым кантом и золотистой пудрой у основания лепестков. Центр голубовато-кремовый.</t>
  </si>
  <si>
    <t>Pink Parfait</t>
  </si>
  <si>
    <r>
      <t xml:space="preserve">Пинк Парфе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</si>
  <si>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лиловый с желтым центром, расположение лепестков как у розы</t>
  </si>
  <si>
    <t xml:space="preserve">Fancy me This </t>
  </si>
  <si>
    <t>Фэнси ми Зис</t>
  </si>
  <si>
    <t>розово-пурпурные лепестки с золотистыми штрихами у основания. Центр лавандово-кремовый</t>
  </si>
  <si>
    <t>How Audacious</t>
  </si>
  <si>
    <t>верхние лепестки фиолетово-розовые, нижние фиолетово-синие с контрастными бело-желтыми основаниями</t>
  </si>
  <si>
    <t xml:space="preserve">Black Stockings </t>
  </si>
  <si>
    <r>
      <t xml:space="preserve">Блэк Стокингз </t>
    </r>
    <r>
      <rPr>
        <sz val="14"/>
        <color indexed="10"/>
        <rFont val="Times New Roman"/>
        <family val="1"/>
        <charset val="204"/>
      </rPr>
      <t xml:space="preserve">*          </t>
    </r>
    <r>
      <rPr>
        <b/>
        <sz val="14"/>
        <color indexed="17"/>
        <rFont val="Times New Roman"/>
        <family val="1"/>
        <charset val="204"/>
      </rPr>
      <t xml:space="preserve">    ХИТ ПРОДАЖ</t>
    </r>
  </si>
  <si>
    <t>темно-бордовый,почти черный,с зеленым горлом,цветок крупный, гофрированный, повторное цветение</t>
  </si>
  <si>
    <t>Border Music</t>
  </si>
  <si>
    <t>Бодэ Мьюзик</t>
  </si>
  <si>
    <t>цветок кремовый с темно-сливовым пятном и выразительной каймой, горло зеленое, крупный, гофрированный, повторное цветение. Цветение июль-август.</t>
  </si>
  <si>
    <t>Woodside Rhapsody</t>
  </si>
  <si>
    <t>темно-пурпурный с салатово-желтым горлом, диаметр 12 см</t>
  </si>
  <si>
    <t>Voodoo Dancer</t>
  </si>
  <si>
    <r>
      <t>Вуду Дансер</t>
    </r>
    <r>
      <rPr>
        <sz val="14"/>
        <color indexed="10"/>
        <rFont val="Times New Roman"/>
        <family val="1"/>
        <charset val="204"/>
      </rPr>
      <t xml:space="preserve"> *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</si>
  <si>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темно-фиолетовый с зеленым горлом, махровый, ароматный, диаметр цветка 14см, повторное цветение</t>
  </si>
  <si>
    <t>Grape Velvet</t>
  </si>
  <si>
    <t>Грэйп Велвет</t>
  </si>
  <si>
    <t>Grape Sherbet</t>
  </si>
  <si>
    <r>
      <t xml:space="preserve">Грейп Шербет </t>
    </r>
    <r>
      <rPr>
        <sz val="14"/>
        <color indexed="10"/>
        <rFont val="Times New Roman"/>
        <family val="1"/>
        <charset val="204"/>
      </rPr>
      <t>*</t>
    </r>
  </si>
  <si>
    <t>двухцветный, яркий контраст: фиолетовый с лососево-розовыми краями, диаметр 14 см</t>
  </si>
  <si>
    <t>Doublelicious</t>
  </si>
  <si>
    <t>Даблишес</t>
  </si>
  <si>
    <t>оранжево-красный,махровый,крупный</t>
  </si>
  <si>
    <t>Just My Size</t>
  </si>
  <si>
    <t>Джаст Май Сайз</t>
  </si>
  <si>
    <t>махровый, розово-лососевый с красным горлом, на 3 год число цветков на одном растении за сезон достигает 400, диаметр цветка 8см, повторное цветение</t>
  </si>
  <si>
    <t>Diva's Choice</t>
  </si>
  <si>
    <r>
      <t>Дивас Чойс</t>
    </r>
    <r>
      <rPr>
        <sz val="14"/>
        <color indexed="10"/>
        <rFont val="Times New Roman"/>
        <family val="1"/>
        <charset val="204"/>
      </rPr>
      <t xml:space="preserve"> *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</si>
  <si>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ярко-розовый с зеленым горлом и желтой гофрированной каймой</t>
  </si>
  <si>
    <t>Ikebana Star</t>
  </si>
  <si>
    <r>
      <t xml:space="preserve">Икебана Стар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</si>
  <si>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махровый, кремово-персиковый с желтым горлом, повторный, диаметр цветка 14 см</t>
  </si>
  <si>
    <t>Enchanted Forest</t>
  </si>
  <si>
    <r>
      <t xml:space="preserve">Инчантид Форест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</si>
  <si>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кремовый с золотистыми каймой и центром, края лепестков гофрированы, повторный, очень ароматный, диаметр цветка 15 см</t>
  </si>
  <si>
    <t>Campfire Embers</t>
  </si>
  <si>
    <t>Кэмпфайр Эмберс</t>
  </si>
  <si>
    <t>ярко-красный с желтым горлом, хорошо разростается, диаметр цветка 14 см</t>
  </si>
  <si>
    <t>Lavender Blue Baby</t>
  </si>
  <si>
    <r>
      <t xml:space="preserve">Лавендер Блу Бэби </t>
    </r>
    <r>
      <rPr>
        <sz val="14"/>
        <color indexed="10"/>
        <rFont val="Times New Roman"/>
        <family val="1"/>
        <charset val="204"/>
      </rPr>
      <t xml:space="preserve">*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</si>
  <si>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лавандовый с голубым глазком и зеленым горлом,ароматный,повторное цветение</t>
  </si>
  <si>
    <t>Lavender Tu Tu</t>
  </si>
  <si>
    <r>
      <t xml:space="preserve">Лавендер Ту Ту </t>
    </r>
    <r>
      <rPr>
        <sz val="14"/>
        <color indexed="10"/>
        <rFont val="Times New Roman"/>
        <family val="1"/>
        <charset val="204"/>
      </rPr>
      <t>*</t>
    </r>
  </si>
  <si>
    <t>лавандовый с золотистой каймой и желтым горлом, гофрированный, повторное цветение, эффектный</t>
  </si>
  <si>
    <t>Lil Red Wagon</t>
  </si>
  <si>
    <r>
      <t xml:space="preserve">Лил Ред Уэгон </t>
    </r>
    <r>
      <rPr>
        <sz val="14"/>
        <color indexed="10"/>
        <rFont val="Times New Roman"/>
        <family val="1"/>
        <charset val="204"/>
      </rPr>
      <t xml:space="preserve">*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</si>
  <si>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насыщенный красный с желтым горлом, повторный, диаметр цветка 10 см</t>
  </si>
  <si>
    <t>Little Miss Manners</t>
  </si>
  <si>
    <t>Литтл Мисс Маннерс</t>
  </si>
  <si>
    <t>махровый, кремово-желтый с бордовым глазком и зеленым горлом, повторное цветение</t>
  </si>
  <si>
    <t>LonGo Orange</t>
  </si>
  <si>
    <r>
      <t xml:space="preserve">ЛонГо Ориндж               </t>
    </r>
    <r>
      <rPr>
        <b/>
        <sz val="14"/>
        <color indexed="36"/>
        <rFont val="Times New Roman"/>
        <family val="1"/>
        <charset val="204"/>
      </rPr>
      <t>Идеален для патио!</t>
    </r>
  </si>
  <si>
    <t>компактный, оранжево-розовый с желтыми бликами и ярким желто-оранжевым центром</t>
  </si>
  <si>
    <t>Longfields Black Magic</t>
  </si>
  <si>
    <r>
      <t>Лонгфилдз Блэк Мэджик</t>
    </r>
    <r>
      <rPr>
        <sz val="14"/>
        <color indexed="10"/>
        <rFont val="Times New Roman"/>
        <family val="1"/>
        <charset val="204"/>
      </rPr>
      <t>*</t>
    </r>
  </si>
  <si>
    <t>темно-фиолетово-черный с зеленым горлом</t>
  </si>
  <si>
    <t>McLonGo</t>
  </si>
  <si>
    <r>
      <t xml:space="preserve">МакЛонГо                  </t>
    </r>
    <r>
      <rPr>
        <b/>
        <sz val="14"/>
        <color indexed="36"/>
        <rFont val="Times New Roman"/>
        <family val="1"/>
        <charset val="204"/>
      </rPr>
      <t xml:space="preserve">    Идеален для патио</t>
    </r>
  </si>
  <si>
    <t>компактный, двухцветный желто-красный с ярким салатовым центром</t>
  </si>
  <si>
    <t>Moussaka</t>
  </si>
  <si>
    <r>
      <t xml:space="preserve">Мусака </t>
    </r>
    <r>
      <rPr>
        <sz val="14"/>
        <color indexed="10"/>
        <rFont val="Times New Roman"/>
        <family val="1"/>
        <charset val="204"/>
      </rPr>
      <t>*</t>
    </r>
  </si>
  <si>
    <t>кремовый с темно-бордовым глазом и такого же цвета гофрированной каймой</t>
  </si>
  <si>
    <t>Night Whispers</t>
  </si>
  <si>
    <t>Найт Висперс</t>
  </si>
  <si>
    <t>пурпурный с более темным глазком  и желтым горлом,гофрированный, повторное цветение</t>
  </si>
  <si>
    <t>Nippon</t>
  </si>
  <si>
    <r>
      <t xml:space="preserve">Ниппон </t>
    </r>
    <r>
      <rPr>
        <sz val="14"/>
        <color indexed="10"/>
        <rFont val="Times New Roman"/>
        <family val="1"/>
        <charset val="204"/>
      </rPr>
      <t>*</t>
    </r>
  </si>
  <si>
    <t>белый с нежно-персиковым оттенком, красный центр, у верхних лепестков от основания до середины узкий красный кант,  диаметр цветка 14 см</t>
  </si>
  <si>
    <t>Primal Scream</t>
  </si>
  <si>
    <t>Праймал Скрим</t>
  </si>
  <si>
    <t>Цветы крупные, оранжево-мандариновые с зеленоватым горлом. Форма цветка спайдер.</t>
  </si>
  <si>
    <t>Rediculous</t>
  </si>
  <si>
    <t>махровый, красный, диаметр цветка 15 см</t>
  </si>
  <si>
    <t>Celebration of Angels</t>
  </si>
  <si>
    <t>кремовый с черно-фиолетовым ореолом над зеленым горлом, диаметр цветка 13 см</t>
  </si>
  <si>
    <t>Siloam Show Girl</t>
  </si>
  <si>
    <t>Силоам Шоу Герл</t>
  </si>
  <si>
    <t>красный с размытыми бордовыми очертаниями на лепестках, центр салатово-желтый, диаметр 12 см</t>
  </si>
  <si>
    <t>Spacecoast Sea Shells</t>
  </si>
  <si>
    <r>
      <t>Спейскоаст Си Шеллз</t>
    </r>
    <r>
      <rPr>
        <sz val="14"/>
        <color indexed="10"/>
        <rFont val="Times New Roman"/>
        <family val="1"/>
        <charset val="204"/>
      </rPr>
      <t xml:space="preserve"> *</t>
    </r>
  </si>
  <si>
    <t>кремовый с обширным желтым горлом, пурпурным центр, переходящий на верхних лепестках в тонкий кант, кончики лепестков без канта, повторный, диаметр цветка 14 см</t>
  </si>
  <si>
    <t>Spacecoast Behavior Pattern</t>
  </si>
  <si>
    <r>
      <t>Спейскоуст Бихейвиор Пэттерн</t>
    </r>
    <r>
      <rPr>
        <sz val="14"/>
        <color indexed="10"/>
        <rFont val="Times New Roman"/>
        <family val="1"/>
        <charset val="204"/>
      </rPr>
      <t xml:space="preserve"> *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</si>
  <si>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бордово-шоколадный с зеленовато-желтой звездой в центре</t>
  </si>
  <si>
    <t>Storm Of The Century</t>
  </si>
  <si>
    <r>
      <t xml:space="preserve">Сторм ов зе Сенчури </t>
    </r>
    <r>
      <rPr>
        <sz val="14"/>
        <color indexed="10"/>
        <rFont val="Times New Roman"/>
        <family val="1"/>
        <charset val="204"/>
      </rPr>
      <t>*</t>
    </r>
  </si>
  <si>
    <t>темно-вишневый с желтым горлом и кремовой каймой,крупный, гофрированный,обильное цветение</t>
  </si>
  <si>
    <t>Heavenly Curls</t>
  </si>
  <si>
    <t>Хевенли Керлз</t>
  </si>
  <si>
    <t>очень крупный, диаметром 18 см, кремово-желтый с зеленым горлом и белой каймой</t>
  </si>
  <si>
    <t>75-90</t>
  </si>
  <si>
    <t>Banana Kid</t>
  </si>
  <si>
    <t>Банана Кид</t>
  </si>
  <si>
    <t>прочные, сердцевидные листья с рельефными прожилками, лаймовый цвет с желтым оттенком, цветки нежно-лавандовых тонов</t>
  </si>
  <si>
    <t>Blue Ivory</t>
  </si>
  <si>
    <t>Блу Айвори</t>
  </si>
  <si>
    <t>плотные листья сердцевидной формы, к кончикам слегка заужены, по краю сливочно-белая кайма, центр - сизо-зеленый, цветки сиреневые</t>
  </si>
  <si>
    <t>Band of Gold</t>
  </si>
  <si>
    <t>Бэнд ов Голд</t>
  </si>
  <si>
    <t>Куст среднего размера, быстро разрастается в ширину. Лист сердцевидный зеленый с нерегулярной, золотистой каймой, впоследствии кайма становится кремово-белой. Цветы белые</t>
  </si>
  <si>
    <t>Georgia Sweetheart</t>
  </si>
  <si>
    <r>
      <t xml:space="preserve">Джорджия Суитхарт </t>
    </r>
    <r>
      <rPr>
        <sz val="14"/>
        <color indexed="10"/>
        <rFont val="Times New Roman"/>
        <family val="1"/>
        <charset val="204"/>
      </rPr>
      <t>*</t>
    </r>
  </si>
  <si>
    <t>желтые листья с неравномерной насыщенно-зеленой каймой</t>
  </si>
  <si>
    <t>50*70</t>
  </si>
  <si>
    <t>T Rex</t>
  </si>
  <si>
    <r>
      <t xml:space="preserve">Ти Рекс   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</si>
  <si>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огромные плотные зеленые листья с четко выраженными прожилками, очень красивые цветки</t>
  </si>
  <si>
    <t>Anne</t>
  </si>
  <si>
    <t>Энн</t>
  </si>
  <si>
    <t>листья сердцевидные с темно-зеленым центром и неравномерной желтой каймой</t>
  </si>
  <si>
    <t>Patriot</t>
  </si>
  <si>
    <t>Патриот</t>
  </si>
  <si>
    <t>листья сердцевидные,темно-зеленые с широкой чисто-белой полосой по краю,одна из лучших хост</t>
  </si>
  <si>
    <t>Francee</t>
  </si>
  <si>
    <t>Франсе</t>
  </si>
  <si>
    <t>листья темно-зеленые с белым краем,цветки фиолетовые, выдерживает яркое солнце</t>
  </si>
  <si>
    <t xml:space="preserve">Augustin D'Hour </t>
  </si>
  <si>
    <t>Августин д'Ур</t>
  </si>
  <si>
    <t>Adolphe Rousseau</t>
  </si>
  <si>
    <t>Адольф Руссо</t>
  </si>
  <si>
    <t>Christmas Velvet</t>
  </si>
  <si>
    <t>Крисмас Велвет</t>
  </si>
  <si>
    <t>Carol</t>
  </si>
  <si>
    <t>Кэрол</t>
  </si>
  <si>
    <t>Madame Claude Tain</t>
  </si>
  <si>
    <r>
      <t xml:space="preserve">Мадам Клод Тен  </t>
    </r>
    <r>
      <rPr>
        <sz val="14"/>
        <color indexed="10"/>
        <rFont val="Times New Roman"/>
        <family val="1"/>
        <charset val="204"/>
      </rPr>
      <t>*</t>
    </r>
  </si>
  <si>
    <t>Many Happy Returns</t>
  </si>
  <si>
    <t>Мэни Хэппи Ритернз</t>
  </si>
  <si>
    <t>Chiffon Parfait</t>
  </si>
  <si>
    <t>ITOH-hybrids</t>
  </si>
  <si>
    <t>Пионы ИТО-гибриды</t>
  </si>
  <si>
    <t>Bartzella</t>
  </si>
  <si>
    <r>
      <t xml:space="preserve">Барцелла </t>
    </r>
    <r>
      <rPr>
        <sz val="14"/>
        <color indexed="10"/>
        <rFont val="Times New Roman"/>
        <family val="1"/>
        <charset val="204"/>
      </rPr>
      <t xml:space="preserve">*           </t>
    </r>
    <r>
      <rPr>
        <b/>
        <sz val="14"/>
        <color indexed="17"/>
        <rFont val="Times New Roman"/>
        <family val="1"/>
        <charset val="204"/>
      </rPr>
      <t xml:space="preserve">   ХИТ ПРОДАЖ</t>
    </r>
  </si>
  <si>
    <t>Border Charm</t>
  </si>
  <si>
    <r>
      <t xml:space="preserve">Бордер Чарм </t>
    </r>
    <r>
      <rPr>
        <sz val="14"/>
        <color indexed="10"/>
        <rFont val="Times New Roman"/>
        <family val="1"/>
        <charset val="204"/>
      </rPr>
      <t>*</t>
    </r>
  </si>
  <si>
    <t>Julia Rose</t>
  </si>
  <si>
    <r>
      <t xml:space="preserve">Джулия Роуз </t>
    </r>
    <r>
      <rPr>
        <sz val="14"/>
        <color indexed="10"/>
        <rFont val="Times New Roman"/>
        <family val="1"/>
        <charset val="204"/>
      </rPr>
      <t>*</t>
    </r>
  </si>
  <si>
    <t>Cora Louise</t>
  </si>
  <si>
    <t>Lemon Dream</t>
  </si>
  <si>
    <t>Лемон Дрим</t>
  </si>
  <si>
    <t xml:space="preserve">Уникальный сорт-сюрприз с крупными полумахровыми цветами. Окраска желтая с проявлением лавандово-розовых полос на отдельных лепестках. Иногда розовой может быть половина цветка, что делает это растение разнообразным и более интересным. </t>
  </si>
  <si>
    <t>Lollipop</t>
  </si>
  <si>
    <t xml:space="preserve">Morning Lilac </t>
  </si>
  <si>
    <r>
      <t xml:space="preserve">Морнинг Лайлак  </t>
    </r>
    <r>
      <rPr>
        <sz val="14"/>
        <color indexed="10"/>
        <rFont val="Times New Roman"/>
        <family val="1"/>
        <charset val="204"/>
      </rPr>
      <t>*</t>
    </r>
  </si>
  <si>
    <t>Pastel Splendour</t>
  </si>
  <si>
    <r>
      <t xml:space="preserve">Пастель Сплендор </t>
    </r>
    <r>
      <rPr>
        <sz val="14"/>
        <color indexed="10"/>
        <rFont val="Times New Roman"/>
        <family val="1"/>
        <charset val="204"/>
      </rPr>
      <t>*</t>
    </r>
  </si>
  <si>
    <t>Scarlet Heaven</t>
  </si>
  <si>
    <t>Hillary</t>
  </si>
  <si>
    <t>Aaron</t>
  </si>
  <si>
    <t>Аарон</t>
  </si>
  <si>
    <t>Kensington</t>
  </si>
  <si>
    <t>Кенсингтон</t>
  </si>
  <si>
    <t>ярко-желтый с зеленцой у основания, диаметр цветка 15 см</t>
  </si>
  <si>
    <t>Blizzard</t>
  </si>
  <si>
    <t xml:space="preserve">Близзард </t>
  </si>
  <si>
    <t xml:space="preserve">белый с кремово-салатовым центром, диаметр цветка 20 см, на кусте до 10 цветков одновременно </t>
  </si>
  <si>
    <t>Colares</t>
  </si>
  <si>
    <t>Коларес</t>
  </si>
  <si>
    <t>красный, диаметр цветка 15-20 см</t>
  </si>
  <si>
    <t>140-150</t>
  </si>
  <si>
    <t>красный,глянцевый, диаметр цветка 20 см</t>
  </si>
  <si>
    <r>
      <t xml:space="preserve">Мона Лиза </t>
    </r>
    <r>
      <rPr>
        <sz val="14"/>
        <color rgb="FFFF0000"/>
        <rFont val="Times New Roman"/>
        <family val="1"/>
        <charset val="204"/>
      </rPr>
      <t xml:space="preserve"> </t>
    </r>
  </si>
  <si>
    <t xml:space="preserve">Флеминг Спрингрин  </t>
  </si>
  <si>
    <t xml:space="preserve">Фриндж Бьюти  </t>
  </si>
  <si>
    <t xml:space="preserve">Неглиже </t>
  </si>
  <si>
    <t xml:space="preserve">Мон Амур  </t>
  </si>
  <si>
    <r>
      <t>Вайолет Прана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</si>
  <si>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Дабл Тач </t>
  </si>
  <si>
    <t xml:space="preserve">Данслайн </t>
  </si>
  <si>
    <t>ярко-розовый с жёлтым центром и редким тёмным крапом</t>
  </si>
  <si>
    <t>темно-красный, однотонный</t>
  </si>
  <si>
    <t>темно-бордовый,глянцевый</t>
  </si>
  <si>
    <t>белый, до 20 см в диаметре</t>
  </si>
  <si>
    <t>темно-бордовые, к центру - почти черные, с глянцевым блеском, диаметр цветка 17 см</t>
  </si>
  <si>
    <t>розовый с бордовым пятном в центре лепестка</t>
  </si>
  <si>
    <t>темно-бордовый с черным оттенком</t>
  </si>
  <si>
    <t>Навона</t>
  </si>
  <si>
    <t>белый с зеленоватым зевом,без крапа, диаметр 19см</t>
  </si>
  <si>
    <t>яркий, оранжево-апельсиновый с широкой белой каймой по краю, крап</t>
  </si>
  <si>
    <t>желтый, с оранжевыми мазками в центре, коричневый крап</t>
  </si>
  <si>
    <t>Rosella`s Dream</t>
  </si>
  <si>
    <t>нежно-розовый с ярко-розовыми кончиками</t>
  </si>
  <si>
    <t>насыщенно-розовый с бордовым напылением в центре и темным крапом</t>
  </si>
  <si>
    <t>белый с малиновыми мазками поверх желто-оранжевых мазков по центру 2/3 лепестков</t>
  </si>
  <si>
    <t>оранжевый с бордовым, яркий</t>
  </si>
  <si>
    <t>белый с пурпурными полосками и крапом по центру</t>
  </si>
  <si>
    <r>
      <t xml:space="preserve">Азиатские горшечные                 </t>
    </r>
    <r>
      <rPr>
        <b/>
        <sz val="14"/>
        <color indexed="36"/>
        <rFont val="Times New Roman"/>
        <family val="1"/>
        <charset val="204"/>
      </rPr>
      <t>Идеальны для патио!</t>
    </r>
  </si>
  <si>
    <t>Annemaries's Dream</t>
  </si>
  <si>
    <t>нежный, кремово-розовый, оригинальный</t>
  </si>
  <si>
    <t xml:space="preserve">огненно-рыжий с желтым </t>
  </si>
  <si>
    <t>лимонно-желтый, густомахровый!</t>
  </si>
  <si>
    <t>нежно-розовый с темным крапом,очень красивый</t>
  </si>
  <si>
    <t>asiatic  Tango</t>
  </si>
  <si>
    <t>Блэк Ай</t>
  </si>
  <si>
    <t>белый с темно-бордовым центром</t>
  </si>
  <si>
    <t>центр темно-бордовый,к середине светлее,концы белые</t>
  </si>
  <si>
    <t>ярко-оранжевый с крапом</t>
  </si>
  <si>
    <t>Алма-Ата</t>
  </si>
  <si>
    <t>Блэк Белт</t>
  </si>
  <si>
    <t>Dignity</t>
  </si>
  <si>
    <t>Дигнити</t>
  </si>
  <si>
    <r>
      <t xml:space="preserve">восхитительный, </t>
    </r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с густым сладким ароматом, лепестки белые с малиновой полоской посередине, в горле розово-красный крап. Лепестки широкие с загнутыми краями</t>
    </r>
  </si>
  <si>
    <t>насыщенно-розовый с темным крапом,кончики белые</t>
  </si>
  <si>
    <t>белый,в центре лепестка розовый крап со штрихом,диаметр 18см</t>
  </si>
  <si>
    <t>белый,с зеленоватым зевом,темный редкий крап у основания,с черной обводкой по краю лепестка</t>
  </si>
  <si>
    <t>белый,цветок крупный</t>
  </si>
  <si>
    <t>темно-красный,крап,цветок крупный</t>
  </si>
  <si>
    <t>белый с зеленцой у основания</t>
  </si>
  <si>
    <t>белый с зеленовато-желтым центром,края загнуты</t>
  </si>
  <si>
    <t>насыщенно-розовый с тонкой белой окантовкой</t>
  </si>
  <si>
    <t>longiflorum</t>
  </si>
  <si>
    <t>пурпурно-малиновый,края слегка волнистые</t>
  </si>
  <si>
    <t>нежно-розовый,центр-темно-розовый</t>
  </si>
  <si>
    <t>LOО-hybrid</t>
  </si>
  <si>
    <t>ЛОО-Гибриды диаметр цветка 25-30 см.</t>
  </si>
  <si>
    <t>Барута</t>
  </si>
  <si>
    <t>Африкан Квин</t>
  </si>
  <si>
    <t>Расти Планет</t>
  </si>
  <si>
    <t xml:space="preserve">Вайт Медал </t>
  </si>
  <si>
    <r>
      <t xml:space="preserve">Дабл Голд Медал 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</si>
  <si>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>Май Стори</t>
    </r>
    <r>
      <rPr>
        <sz val="14"/>
        <color indexed="10"/>
        <rFont val="Times New Roman"/>
        <family val="1"/>
        <charset val="204"/>
      </rPr>
      <t xml:space="preserve"> </t>
    </r>
  </si>
  <si>
    <t xml:space="preserve">Милена </t>
  </si>
  <si>
    <r>
      <t>Петит Фо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</si>
  <si>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Пинк Парадайз  </t>
  </si>
  <si>
    <t xml:space="preserve">Банана Сплэш </t>
  </si>
  <si>
    <t xml:space="preserve">Блэк Джуэл </t>
  </si>
  <si>
    <t xml:space="preserve">Аннелинда </t>
  </si>
  <si>
    <t>кремово-белые лепестки с оранжевыми бликами, оранжево-красное сердце</t>
  </si>
  <si>
    <t xml:space="preserve">
Sir Winston Churchill</t>
  </si>
  <si>
    <t>розовый, с широкой белой каймой, светло-зеленые штрихи на внешних лепестках</t>
  </si>
  <si>
    <t>Delft Lace</t>
  </si>
  <si>
    <t>Делфт Лейс</t>
  </si>
  <si>
    <t>нежно-розовый, лист с пурпурным оттенком</t>
  </si>
  <si>
    <t>4601887385820</t>
  </si>
  <si>
    <t>Pumila</t>
  </si>
  <si>
    <t>Пумила</t>
  </si>
  <si>
    <t>сиренево-розовый</t>
  </si>
  <si>
    <t>4601887102991</t>
  </si>
  <si>
    <t>Censation Salmon Beauty</t>
  </si>
  <si>
    <t>Сенсейшн Сэлмон Бьюти</t>
  </si>
  <si>
    <t>кораллово-розовый, листва салатовая</t>
  </si>
  <si>
    <t>4601887327493</t>
  </si>
  <si>
    <t>Spotlight</t>
  </si>
  <si>
    <t xml:space="preserve">Спотлайт  </t>
  </si>
  <si>
    <t>4601887385851</t>
  </si>
  <si>
    <t xml:space="preserve">Pink Lightning </t>
  </si>
  <si>
    <t>Пинк Лайтнинг</t>
  </si>
  <si>
    <t>розовый, листва с бронзовым оттенком</t>
  </si>
  <si>
    <t>4601887155874</t>
  </si>
  <si>
    <t>Bronzelaub</t>
  </si>
  <si>
    <t>Бронзлауб</t>
  </si>
  <si>
    <t>светло-розовый</t>
  </si>
  <si>
    <t>4601887088578</t>
  </si>
  <si>
    <t>Koblenz</t>
  </si>
  <si>
    <t>Кобленц</t>
  </si>
  <si>
    <t>4601887103028</t>
  </si>
  <si>
    <t xml:space="preserve">Jerry Murphy </t>
  </si>
  <si>
    <t>Джерри Мерфи</t>
  </si>
  <si>
    <t>пурпурно-бронзовый с нежным лавандово-персиковым центром</t>
  </si>
  <si>
    <t>Swan in Flight</t>
  </si>
  <si>
    <t>Суон ин Флайт</t>
  </si>
  <si>
    <t>белый с желтоватым центром</t>
  </si>
  <si>
    <t>Anzac</t>
  </si>
  <si>
    <t>Анзак</t>
  </si>
  <si>
    <t>красный с белой полосой по центру лепестка,горло желтое,крупный,повторное цветение</t>
  </si>
  <si>
    <t>Berrylicious</t>
  </si>
  <si>
    <r>
      <t xml:space="preserve">Берилишез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</si>
  <si>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красный с темным глазком и каймой, горло зеленое,гофрированный, повторное цветение</t>
  </si>
  <si>
    <t>Blueberry Cream</t>
  </si>
  <si>
    <r>
      <t xml:space="preserve">Блуберри Крим </t>
    </r>
    <r>
      <rPr>
        <sz val="14"/>
        <color indexed="10"/>
        <rFont val="Times New Roman"/>
        <family val="1"/>
        <charset val="204"/>
      </rPr>
      <t>*</t>
    </r>
  </si>
  <si>
    <t>кремово-желтый с фиолетовым пятном в центре и гофрированной фиолетовой каймой</t>
  </si>
  <si>
    <t>Wild Horses</t>
  </si>
  <si>
    <t>Вайлд Хорсес</t>
  </si>
  <si>
    <t>кремово-белый с пурпурным глазком и зеленым горлом,повторное цветение</t>
  </si>
  <si>
    <t>Daring Dilemma</t>
  </si>
  <si>
    <t>Дэринг Дилемма</t>
  </si>
  <si>
    <t>кремовый с пурпурным глазком и каймой, зеленое горло,повторное цветение</t>
  </si>
  <si>
    <t>Candlelight Dinner</t>
  </si>
  <si>
    <r>
      <t xml:space="preserve">Кендллайт Диннер </t>
    </r>
    <r>
      <rPr>
        <b/>
        <sz val="14"/>
        <color indexed="10"/>
        <rFont val="Times New Roman"/>
        <family val="1"/>
        <charset val="204"/>
      </rPr>
      <t>*</t>
    </r>
  </si>
  <si>
    <t>сильномахровый, бронзовый, с желтой полосой по центру лепестка</t>
  </si>
  <si>
    <t>Crystal Pinot</t>
  </si>
  <si>
    <t>Кристал Пино</t>
  </si>
  <si>
    <t>кремовый с пурпурным глазком и каймой, зеленое горло,крупный</t>
  </si>
  <si>
    <t>Siloam Double Success</t>
  </si>
  <si>
    <t>светло-лососево-кремовый, махровый</t>
  </si>
  <si>
    <t>Texas Sunlight</t>
  </si>
  <si>
    <t>Техас Санлайт</t>
  </si>
  <si>
    <t>Bobcat</t>
  </si>
  <si>
    <t>вытянутые сизо-зеленые с  бело-кремовой каймой листья, цветки светло-голубые</t>
  </si>
  <si>
    <t>Victory</t>
  </si>
  <si>
    <r>
      <t xml:space="preserve">Виктори  </t>
    </r>
    <r>
      <rPr>
        <sz val="14"/>
        <color indexed="10"/>
        <rFont val="Times New Roman"/>
        <family val="1"/>
        <charset val="204"/>
      </rPr>
      <t>*</t>
    </r>
  </si>
  <si>
    <t>гигантская хоста, крупные белестящие сердцевидные зеленые листья с кремово-желтым краем, позже  кант становится почти белым, цветки почти белые</t>
  </si>
  <si>
    <t>75*120</t>
  </si>
  <si>
    <t>Valley's Glacier</t>
  </si>
  <si>
    <t>Волиз Гласьер</t>
  </si>
  <si>
    <t>Golden Meadows</t>
  </si>
  <si>
    <t>Голден Мэдоус</t>
  </si>
  <si>
    <t>листья большие,округлые,зеленые с широким гофрированным сине-зеленым краем</t>
  </si>
  <si>
    <t>Orange Marmаlade</t>
  </si>
  <si>
    <t>листья золотистые, почти оранжевые,меняются со временем на белый, зеленый край</t>
  </si>
  <si>
    <t>45*60</t>
  </si>
  <si>
    <t>Pizzazz</t>
  </si>
  <si>
    <t>Пиззазз</t>
  </si>
  <si>
    <t>листья сердцевидные, жатые, голубовато-зеленые с кремовой  каймой</t>
  </si>
  <si>
    <t>Robert Frost</t>
  </si>
  <si>
    <r>
      <t xml:space="preserve">Роберт Фрост         </t>
    </r>
    <r>
      <rPr>
        <b/>
        <sz val="14"/>
        <color indexed="17"/>
        <rFont val="Times New Roman"/>
        <family val="1"/>
        <charset val="204"/>
      </rPr>
      <t xml:space="preserve">        ХИТ ПРОДАЖ</t>
    </r>
  </si>
  <si>
    <t>листья морщинистые от зелено-голубого до серо-зеленого цвета с широкой кремовой каймой</t>
  </si>
  <si>
    <t>Spring Morning</t>
  </si>
  <si>
    <r>
      <t xml:space="preserve">Спринг Морнинг </t>
    </r>
    <r>
      <rPr>
        <sz val="14"/>
        <color indexed="10"/>
        <rFont val="Times New Roman"/>
        <family val="1"/>
        <charset val="204"/>
      </rPr>
      <t>*</t>
    </r>
  </si>
  <si>
    <t>листья со светло-желто-зеленым центром и белой каймой</t>
  </si>
  <si>
    <t xml:space="preserve">Шансонет </t>
  </si>
  <si>
    <t xml:space="preserve">Флейминг Пуриссима </t>
  </si>
  <si>
    <t xml:space="preserve">Флейминг Пуриссима   </t>
  </si>
  <si>
    <t>4601887389552</t>
  </si>
  <si>
    <t>Фринжд Солтайс</t>
  </si>
  <si>
    <r>
      <t xml:space="preserve">Фринжд Бьюти  </t>
    </r>
    <r>
      <rPr>
        <b/>
        <sz val="14"/>
        <color indexed="10"/>
        <rFont val="Times New Roman"/>
        <family val="1"/>
        <charset val="204"/>
      </rPr>
      <t>*</t>
    </r>
  </si>
  <si>
    <t>Aqua</t>
  </si>
  <si>
    <t>малиново-красный с зелеными внешними лепестками</t>
  </si>
  <si>
    <t>элегантный цветок в форме короны, снаружи лепестки лавандово-кремовые с красными точками и штрихами, внутри - красно-желтые</t>
  </si>
  <si>
    <t>пурпурно-аметистовый</t>
  </si>
  <si>
    <t>жемчужный, розово-голубой</t>
  </si>
  <si>
    <t>малиново-розовый</t>
  </si>
  <si>
    <t>ярко-голубой с белыми переливами</t>
  </si>
  <si>
    <t>сине-фиолетовый</t>
  </si>
  <si>
    <t>лавандово-голубой</t>
  </si>
  <si>
    <t>бордово-сиреневый с широкой белой каймой</t>
  </si>
  <si>
    <t>бело-кремовый с лилово-сиреневой штриховкой и каймой</t>
  </si>
  <si>
    <t>кораллово-абрикосовый с переходом в теплые палево-желтые тона</t>
  </si>
  <si>
    <t>насыщенный цвет фуксии с зелеными всполохами, махровый</t>
  </si>
  <si>
    <t>ярко-оранжевый с зелеными лентами на внешних лепестках</t>
  </si>
  <si>
    <t>малиново-красный, густомахровый</t>
  </si>
  <si>
    <t>свежий белый</t>
  </si>
  <si>
    <t>пурпурно-фиолетовый, необычный бокал - в виде короны</t>
  </si>
  <si>
    <t>КРАТНОСТЬ ЗАКАЗА - 1 ящик</t>
  </si>
  <si>
    <t>Ред Айз</t>
  </si>
  <si>
    <t xml:space="preserve">Кратность заказа - 5 упаковок одного сорта </t>
  </si>
  <si>
    <t>кратность заказа - 1 бокс</t>
  </si>
  <si>
    <t>6/7.</t>
  </si>
  <si>
    <t>Gay Tabor</t>
  </si>
  <si>
    <t>цветок слоновой кости с золотисто-оранжевой многослойной махровой коронкой</t>
  </si>
  <si>
    <r>
      <t xml:space="preserve">Гей Тейбор  </t>
    </r>
    <r>
      <rPr>
        <sz val="14"/>
        <color rgb="FFFF0000"/>
        <rFont val="Times New Roman"/>
        <family val="1"/>
        <charset val="204"/>
      </rPr>
      <t>*</t>
    </r>
  </si>
  <si>
    <t xml:space="preserve">Гей Тейбор  </t>
  </si>
  <si>
    <t>Qatar</t>
  </si>
  <si>
    <t>Lingerie</t>
  </si>
  <si>
    <t>Ланжери</t>
  </si>
  <si>
    <t>Makarska</t>
  </si>
  <si>
    <t>Макарска</t>
  </si>
  <si>
    <t>Fringed Black</t>
  </si>
  <si>
    <t>Фринджд Блэк</t>
  </si>
  <si>
    <t>насыщенный ярко-красный со светлеющей бахромой</t>
  </si>
  <si>
    <t>сливочно-серебристый с переходом в нежно-розовую бахрому</t>
  </si>
  <si>
    <t>красно-розовый с густой бахромой</t>
  </si>
  <si>
    <t xml:space="preserve">Мировая слава самых черных цветов! Насыщенный фиолетово-черный, с тонкой изящной бахромой. </t>
  </si>
  <si>
    <t>30</t>
  </si>
  <si>
    <t xml:space="preserve">Tulipa Seranо </t>
  </si>
  <si>
    <t>Серано</t>
  </si>
  <si>
    <t>кремово-белый с нежно-розовым пламенем</t>
  </si>
  <si>
    <t>Blushing Apeldoorn</t>
  </si>
  <si>
    <t>Блашинг Апелдорн</t>
  </si>
  <si>
    <t>Golden Oxford</t>
  </si>
  <si>
    <t>Голден Оксфорд</t>
  </si>
  <si>
    <t>Lady van Eijk</t>
  </si>
  <si>
    <t>Леди ван Эйк</t>
  </si>
  <si>
    <t>Pink Pride</t>
  </si>
  <si>
    <t>Пинк Прайд</t>
  </si>
  <si>
    <t>Purple Pride</t>
  </si>
  <si>
    <t>Пёпл Прайд</t>
  </si>
  <si>
    <t>Red Pride</t>
  </si>
  <si>
    <t>Ред Прайд</t>
  </si>
  <si>
    <t>Royal Pride</t>
  </si>
  <si>
    <t>Ройал Прайд</t>
  </si>
  <si>
    <t>Fostery King</t>
  </si>
  <si>
    <t>Фостери Кинг</t>
  </si>
  <si>
    <t>Cherry Delight</t>
  </si>
  <si>
    <t>Черри Дилайт</t>
  </si>
  <si>
    <t>высокий желто-оранжевый бокал, по краю лепестков тонкий красный кант</t>
  </si>
  <si>
    <t>насыщенный ровный желтый цвет</t>
  </si>
  <si>
    <t>флуоресцентный розовый с лиловыми переливами. Розовый цвет усиливается со зрелостью цветка.</t>
  </si>
  <si>
    <t>ярко-розовый со сливочным донцем, качественная срезка</t>
  </si>
  <si>
    <t>лилово-пурпурный с лососевым отсветом на внешних лепестках, качественная срезка</t>
  </si>
  <si>
    <t>ярко-алый со сливочным донцем, качественная срезка</t>
  </si>
  <si>
    <t>бело-розовый, глянцевый, переливчатый</t>
  </si>
  <si>
    <t>бокал красный, эффектно контрастирует с кремово-желтым донцем</t>
  </si>
  <si>
    <t>темно-розовый с белым дном, продолжительное цветение</t>
  </si>
  <si>
    <t>Vendee Globe</t>
  </si>
  <si>
    <t>Ванде-Глоб</t>
  </si>
  <si>
    <t>сорт-хамелеон. Окраска цветка постепенно переходит в виде крапа от желтого к красному</t>
  </si>
  <si>
    <t>Peggy Wonder</t>
  </si>
  <si>
    <t>Pinksize</t>
  </si>
  <si>
    <t>Пинксайз</t>
  </si>
  <si>
    <t>двухцветный, кремовый центр в обрамлении розовых атласных лепестков. Внешние лепестки зеленоватые</t>
  </si>
  <si>
    <t>туго набитая розовая чаша со сливочным донцем. Наружные лепестки зеленоватые</t>
  </si>
  <si>
    <r>
      <t xml:space="preserve">Пегги Уандер </t>
    </r>
    <r>
      <rPr>
        <sz val="14"/>
        <color rgb="FFFF0000"/>
        <rFont val="Times New Roman"/>
        <family val="1"/>
        <charset val="204"/>
      </rPr>
      <t>*</t>
    </r>
  </si>
  <si>
    <t xml:space="preserve">Gerard Dou         </t>
  </si>
  <si>
    <t>Герард Дау</t>
  </si>
  <si>
    <t xml:space="preserve">Willemsoord       </t>
  </si>
  <si>
    <t>Виллемсорд</t>
  </si>
  <si>
    <t>белый с кремово-желтым центром, густомахровый</t>
  </si>
  <si>
    <t>красный с белыми краями, густомахровый, чашевидный</t>
  </si>
  <si>
    <t>Wonder Club</t>
  </si>
  <si>
    <t>Уандер Клаб</t>
  </si>
  <si>
    <t>желтый с ярко-красными всполохами, из одной луковицы 5-7 стеблей</t>
  </si>
  <si>
    <t>Allium Gladiator</t>
  </si>
  <si>
    <t>Гладиатор</t>
  </si>
  <si>
    <t xml:space="preserve">Allium Pinball Wizard </t>
  </si>
  <si>
    <t>Пинбол Уизард</t>
  </si>
  <si>
    <t>Allium Summer Drummer</t>
  </si>
  <si>
    <t>Саммер Драммер</t>
  </si>
  <si>
    <t>крупный лавандово-синий шар со звездчатыми цветками</t>
  </si>
  <si>
    <t>соцветие - серебристо-фиолетовый шар с обилием мелких звездчатых цветков</t>
  </si>
  <si>
    <t>цветы лиловые с белой окантовкой по краю, собраны в большие шаровидные соцветия</t>
  </si>
  <si>
    <t>125</t>
  </si>
  <si>
    <t>90</t>
  </si>
  <si>
    <t>150</t>
  </si>
  <si>
    <t>Chionodoxa luciliae Alba</t>
  </si>
  <si>
    <t>Люцилии Альба</t>
  </si>
  <si>
    <t>Chionodoxa forbesii Pink Giant</t>
  </si>
  <si>
    <t>Форбса Пинк Джайант</t>
  </si>
  <si>
    <t>нежно-розовый, с белым цетром</t>
  </si>
  <si>
    <t>20/+</t>
  </si>
  <si>
    <t>код окс</t>
  </si>
  <si>
    <t>ЛИЛИИ  (1 ЛУК. В УПАКОВКЕ)</t>
  </si>
  <si>
    <t xml:space="preserve">Kent </t>
  </si>
  <si>
    <t xml:space="preserve">Кент </t>
  </si>
  <si>
    <t>чисто-белая окраска, бутоны зеленоватые, диаметр цветка 15 см</t>
  </si>
  <si>
    <t>Orange Summer</t>
  </si>
  <si>
    <t>Ориндж Саммер</t>
  </si>
  <si>
    <t>глубокая ярко-оранжевая окраска, диаметр цветка 15 см</t>
  </si>
  <si>
    <t>Pieton</t>
  </si>
  <si>
    <t>Пьетон</t>
  </si>
  <si>
    <t>яркий желтый с большими темно-бордовыми пятнами у основания лепестков, диаметр цветка 13 см</t>
  </si>
  <si>
    <t>Red Highland</t>
  </si>
  <si>
    <t>Ред Хайленд</t>
  </si>
  <si>
    <t>яркая красная окраска, диаметр цветка 15 см</t>
  </si>
  <si>
    <t>Secret Kiss</t>
  </si>
  <si>
    <t>Секрет Кисс</t>
  </si>
  <si>
    <t>темно-бордовый</t>
  </si>
  <si>
    <t>Tinilco</t>
  </si>
  <si>
    <t>Тинилко</t>
  </si>
  <si>
    <t>Эффектный! Лососево-розовый, в центре веерообразные кремовые пятна с темно-бордовым штриховатым рисунком, диаметр цветка 15 см</t>
  </si>
  <si>
    <t>Forever Summer</t>
  </si>
  <si>
    <t>Форевер Саммер</t>
  </si>
  <si>
    <t>темно-розовый с ярким желтым центром, диаметр цветка 15 см</t>
  </si>
  <si>
    <t>Brooks</t>
  </si>
  <si>
    <t>Брукс</t>
  </si>
  <si>
    <t>розово-малиновый с тонкой белой каймой и бордовым крапом, диаметр цветка 20 см</t>
  </si>
  <si>
    <t>100-120</t>
  </si>
  <si>
    <t>Vangelis</t>
  </si>
  <si>
    <t>Вангелис</t>
  </si>
  <si>
    <t>насыщенно-пурпурный с четко очерченной белой каймой, диаметр цветка 20 см</t>
  </si>
  <si>
    <t xml:space="preserve">Severn </t>
  </si>
  <si>
    <t>Северн</t>
  </si>
  <si>
    <t>чисто-белый с зеленым центром, бутоны зеленоватые, диаметр цветка 20 см</t>
  </si>
  <si>
    <t>Armandale</t>
  </si>
  <si>
    <t>Армандейл</t>
  </si>
  <si>
    <t>85-115</t>
  </si>
  <si>
    <t xml:space="preserve">Astillo </t>
  </si>
  <si>
    <t>Астилло</t>
  </si>
  <si>
    <t>густо-розовый, диаметр 15 см</t>
  </si>
  <si>
    <t>Vadalio</t>
  </si>
  <si>
    <t>Вадалио</t>
  </si>
  <si>
    <t>чисто-белый с зеленой звездой в центре, диаметр цветка 15 см</t>
  </si>
  <si>
    <t>Paposo</t>
  </si>
  <si>
    <t xml:space="preserve">Папосо   </t>
  </si>
  <si>
    <t>очень крупные цветы нежной белой окраски, фактура лепестков плотная</t>
  </si>
  <si>
    <t>Child in Time</t>
  </si>
  <si>
    <t>Чайлд ин Тайм</t>
  </si>
  <si>
    <t>ярко-розовый с пурпурными треугольными пятнами у основания лепестков, диаметр цветка 16 см</t>
  </si>
  <si>
    <t>крупный, пурпурно-малиновый с белыми краями</t>
  </si>
  <si>
    <r>
      <t xml:space="preserve">Блэк Джек    </t>
    </r>
    <r>
      <rPr>
        <b/>
        <i/>
        <sz val="14"/>
        <color indexed="17"/>
        <rFont val="Tahoma"/>
        <family val="2"/>
        <charset val="204"/>
      </rPr>
      <t xml:space="preserve">         </t>
    </r>
    <r>
      <rPr>
        <b/>
        <sz val="20"/>
        <color indexed="17"/>
        <rFont val="Cambria"/>
        <family val="1"/>
        <charset val="204"/>
      </rPr>
      <t>ХИТ ПРОДАЖ</t>
    </r>
  </si>
  <si>
    <r>
      <t xml:space="preserve">Блэк Чарм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</si>
  <si>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темно-бордовый ближе к черному, диаметр цветка 18 см</t>
  </si>
  <si>
    <r>
      <t xml:space="preserve">Йети    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</si>
  <si>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нежно-розовый,без пыльцы</t>
  </si>
  <si>
    <t>лимонно-желтый, без пыльцы</t>
  </si>
  <si>
    <t>Easy-Dream</t>
  </si>
  <si>
    <t>Изи Дрим</t>
  </si>
  <si>
    <t>розово-алый с кремово-желтыми размытыми пятнами у основания, в центре небольшая бордовая звезда, диаметр цветка 17 см, без пыльцы</t>
  </si>
  <si>
    <t>Easy-Love</t>
  </si>
  <si>
    <t>Изи Лав</t>
  </si>
  <si>
    <t>ярко-оранжевый, лепестки красивой формы, с занутыми вниз краями, диаметр цветка 17 см, без пыльцы</t>
  </si>
  <si>
    <t>ярко-оранжевый с темно-бордовыми пятнами в центре и легкими мазками на кончиках, диаметр цветка 12 см, без пыльцы</t>
  </si>
  <si>
    <t>сливочно-желтый с нежно-абрикосовым краем, без пыльцы</t>
  </si>
  <si>
    <t>Caluroso</t>
  </si>
  <si>
    <t>Калурозо</t>
  </si>
  <si>
    <t>ярко-оранжевый, диаметр цветка 18 см</t>
  </si>
  <si>
    <t>Luxor</t>
  </si>
  <si>
    <t>Луксор</t>
  </si>
  <si>
    <t>кремово-желтый со светло-оранжевой серединой и коричневым крапом в горле, диаметр цветка 17 см</t>
  </si>
  <si>
    <t>Navidad</t>
  </si>
  <si>
    <t>Навидад</t>
  </si>
  <si>
    <t>темно-красный с тёмными подпалинами, диаметр цветка 17 см</t>
  </si>
  <si>
    <r>
      <t xml:space="preserve">Азиатские горшечные    </t>
    </r>
    <r>
      <rPr>
        <b/>
        <sz val="18"/>
        <rFont val="Times New Roman"/>
        <family val="1"/>
        <charset val="204"/>
      </rPr>
      <t xml:space="preserve"> </t>
    </r>
    <r>
      <rPr>
        <b/>
        <sz val="18"/>
        <color indexed="36"/>
        <rFont val="Times New Roman"/>
        <family val="1"/>
        <charset val="204"/>
      </rPr>
      <t>Идеальны для патио!</t>
    </r>
  </si>
  <si>
    <t>Island Joy</t>
  </si>
  <si>
    <t>Айленд Джой</t>
  </si>
  <si>
    <t>глубокий розовый со светло-сиреневым оттенком, диаметр цветка 16 см</t>
  </si>
  <si>
    <t>Cocktail Twins</t>
  </si>
  <si>
    <t>Коктейль Твинс</t>
  </si>
  <si>
    <t>красный, диаметр цветка 16 см</t>
  </si>
  <si>
    <r>
      <t xml:space="preserve">Мистери Дрим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</si>
  <si>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Себ Латте</t>
  </si>
  <si>
    <t>Scoubidou</t>
  </si>
  <si>
    <t>Скубиду</t>
  </si>
  <si>
    <t>яркий, желто-оранжевый, диаметр 12 см</t>
  </si>
  <si>
    <t>Spargo</t>
  </si>
  <si>
    <t>Спарго</t>
  </si>
  <si>
    <t>махровый оранжевый с темнеющим центром, диаметр 13 см</t>
  </si>
  <si>
    <t xml:space="preserve">Apricot Fudge </t>
  </si>
  <si>
    <t>Эйприкот Фадж</t>
  </si>
  <si>
    <t>лососево-оранжевый, необычная форма лепестков, диаметр цветка 10 см</t>
  </si>
  <si>
    <t>желтый с темно-бордовым пятном в центре, без пыльцы</t>
  </si>
  <si>
    <t>Изи Спот</t>
  </si>
  <si>
    <t>кремовый с пурпурным крапом, без пыльцы</t>
  </si>
  <si>
    <r>
      <t xml:space="preserve">Лайон Харт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</si>
  <si>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r>
      <t xml:space="preserve">Париж Харт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</si>
  <si>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Patricia's Pride</t>
  </si>
  <si>
    <t>Патриция Прайд</t>
  </si>
  <si>
    <t>кремово-белый,в центре - насыщенно-бордовый, диаметр цветка 12 см</t>
  </si>
  <si>
    <t>4601887145578</t>
  </si>
  <si>
    <t>Purple Eye</t>
  </si>
  <si>
    <t>Пёпл Ай</t>
  </si>
  <si>
    <t>ярко-розовый с почти чёрным центром и напылением, диаметр цветка 15 см</t>
  </si>
  <si>
    <r>
      <t xml:space="preserve">Блэк Бьюти 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</si>
  <si>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r>
      <t xml:space="preserve">Прекрасная Рубрум        </t>
    </r>
    <r>
      <rPr>
        <b/>
        <sz val="20"/>
        <color indexed="17"/>
        <rFont val="Times New Roman"/>
        <family val="1"/>
        <charset val="204"/>
      </rPr>
      <t>ХИТ ПРОДАЖ</t>
    </r>
  </si>
  <si>
    <t>Barbados</t>
  </si>
  <si>
    <t>Барбадос</t>
  </si>
  <si>
    <t>малиновый с белой каймой и крапом по всей длине лепестка, края волнистые</t>
  </si>
  <si>
    <r>
      <t xml:space="preserve">Касабланка         </t>
    </r>
    <r>
      <rPr>
        <b/>
        <sz val="20"/>
        <color indexed="17"/>
        <rFont val="Times New Roman"/>
        <family val="1"/>
        <charset val="204"/>
      </rPr>
      <t xml:space="preserve">       ХИТ ПРОДАЖ</t>
    </r>
  </si>
  <si>
    <t>Nova Zembla</t>
  </si>
  <si>
    <t>Нова Зембла</t>
  </si>
  <si>
    <t>нежно-белый, с зеленоватым горлом, края волнистые, слегка загнуты</t>
  </si>
  <si>
    <t>Silverside</t>
  </si>
  <si>
    <t>Сильверсайд</t>
  </si>
  <si>
    <t>очень крупный, чисто-белый с нежным салатовым центром, края лепестков волнистые</t>
  </si>
  <si>
    <t>Lotus Breeze</t>
  </si>
  <si>
    <t>Лотус Бриз</t>
  </si>
  <si>
    <r>
      <rPr>
        <b/>
        <i/>
        <sz val="12"/>
        <rFont val="Times New Roman"/>
        <family val="1"/>
        <charset val="204"/>
      </rPr>
      <t xml:space="preserve">КРУПНЫЙ, </t>
    </r>
    <r>
      <rPr>
        <sz val="12"/>
        <rFont val="Times New Roman"/>
        <family val="1"/>
        <charset val="204"/>
      </rPr>
      <t>многослойный, душистый, лавандово-розовый. Бутоны розовые с желыми полосками. Очаровательный</t>
    </r>
  </si>
  <si>
    <t>Lotus Beauty</t>
  </si>
  <si>
    <t>Лотус Бьюти</t>
  </si>
  <si>
    <r>
      <t>очаровательный,</t>
    </r>
    <r>
      <rPr>
        <b/>
        <i/>
        <sz val="12"/>
        <rFont val="Times New Roman"/>
        <family val="1"/>
        <charset val="204"/>
      </rPr>
      <t xml:space="preserve"> КРУПНЫЙ</t>
    </r>
    <r>
      <rPr>
        <sz val="12"/>
        <rFont val="Times New Roman"/>
        <family val="1"/>
        <charset val="204"/>
      </rPr>
      <t xml:space="preserve">, с приятным ароматом, белый с тонкой лавандово-розовой каймой. Эффект перламутра. </t>
    </r>
  </si>
  <si>
    <t>Lotus Joy</t>
  </si>
  <si>
    <t>Лотус Джой</t>
  </si>
  <si>
    <t>многослойный, розовый с нечетким белым кантом по краям лепестков</t>
  </si>
  <si>
    <t>Lotus Queen</t>
  </si>
  <si>
    <t>Лотус Куин</t>
  </si>
  <si>
    <t>очаровательный, махровый сорт. Цветок многослойный,светло-розовой окраски. Центр значительно бледнее, края более насыщенны, загнуты вниз</t>
  </si>
  <si>
    <t>Lotus Pure</t>
  </si>
  <si>
    <t>Лотус Пьюр</t>
  </si>
  <si>
    <t>белый, форма лотоса с красивым сложением лепестков, цветок крупный, диаметром 20 см</t>
  </si>
  <si>
    <r>
      <t xml:space="preserve">Айлинер 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</si>
  <si>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Asopus</t>
  </si>
  <si>
    <t>Асоп</t>
  </si>
  <si>
    <t>белый с нежной кремово-салатовой звездой в центре, диаметр цветка 15 см</t>
  </si>
  <si>
    <t>Bestseller</t>
  </si>
  <si>
    <t>кремовый,с темным крапом и желтым центром,цветок крупный, диаметр 20 см</t>
  </si>
  <si>
    <t>4601887033615</t>
  </si>
  <si>
    <t>кремовый с оранжевой полосой по центру и крапом, диаметр цветка 20 см</t>
  </si>
  <si>
    <t>Indian Summerset</t>
  </si>
  <si>
    <t>Индиан Саммерсет</t>
  </si>
  <si>
    <t>Yellow Cocotte</t>
  </si>
  <si>
    <t>Йеллоу Кокот</t>
  </si>
  <si>
    <t>насыщенно-желтый с тончайшим  темно-бордовым кантом, с розово-красным рыльцем, тычинки без пыльников, без пыльцы, диаметр цветка 15-17см</t>
  </si>
  <si>
    <t>Констебль</t>
  </si>
  <si>
    <r>
      <t xml:space="preserve">Коралло Бич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</si>
  <si>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r>
      <t xml:space="preserve">Покерфейс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</si>
  <si>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Red Alert</t>
  </si>
  <si>
    <t>Ред Алерт</t>
  </si>
  <si>
    <t>насыщенно-красный, глянцевый, диаметр цветка 13 см</t>
  </si>
  <si>
    <t>Relucida</t>
  </si>
  <si>
    <t>Рилусида</t>
  </si>
  <si>
    <t>красный, диаметр цветка 19 см</t>
  </si>
  <si>
    <t>Royal Trinity</t>
  </si>
  <si>
    <t>Ройал Тринити</t>
  </si>
  <si>
    <t>оранжевый, цветок крупный, диаметр цветка 13 см</t>
  </si>
  <si>
    <r>
      <t xml:space="preserve">Свит Дзаника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</si>
  <si>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r>
      <t xml:space="preserve">Дивайн    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</si>
  <si>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r>
      <t xml:space="preserve">Ланкон              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</si>
  <si>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r>
      <t xml:space="preserve">Пинк Бриллиант        </t>
    </r>
    <r>
      <rPr>
        <b/>
        <sz val="20"/>
        <color indexed="17"/>
        <rFont val="Times New Roman"/>
        <family val="1"/>
        <charset val="204"/>
      </rPr>
      <t>ХИТ ПРОДАЖ</t>
    </r>
  </si>
  <si>
    <r>
      <t xml:space="preserve">Авалон Сансет  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</si>
  <si>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t>November Rain</t>
  </si>
  <si>
    <t>Новембер Рейн</t>
  </si>
  <si>
    <t>пурпурный с размытым ярко-малиновым центром и темно-бордовым крапом, диаметр цветка 18 см</t>
  </si>
  <si>
    <t>Fields of Gold</t>
  </si>
  <si>
    <t>Филдз ов Голд</t>
  </si>
  <si>
    <t>ярко-желтый с бордовым кантом по краям лепестков. В центре крупный крап, диаметр цветка 15 см</t>
  </si>
  <si>
    <t>ярко-розовый с желтым центром и тонким желтым краем, диаметр цветка 16 см</t>
  </si>
  <si>
    <r>
      <t xml:space="preserve">Анастасия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</si>
  <si>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Bonbini</t>
  </si>
  <si>
    <r>
      <t xml:space="preserve">Бонбини       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</si>
  <si>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t>белый с розовой звездой в центре, оригинальный</t>
  </si>
  <si>
    <t>Zagorra</t>
  </si>
  <si>
    <t>Загора</t>
  </si>
  <si>
    <t>кремовый с красным пятном в центре</t>
  </si>
  <si>
    <t>Imprato</t>
  </si>
  <si>
    <t>Импрато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</si>
  <si>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насыщенно-розовый, диаметр цветка 23 см</t>
    </r>
  </si>
  <si>
    <r>
      <t xml:space="preserve">Истерн Мун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</si>
  <si>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Lesotho</t>
  </si>
  <si>
    <t>Лесото</t>
  </si>
  <si>
    <t>Opera</t>
  </si>
  <si>
    <t>Опера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</si>
  <si>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чисто-белый с темно-коричневыми пыльниками, диаметр цветка до 25 см</t>
    </r>
  </si>
  <si>
    <r>
      <t xml:space="preserve">Пёпл Кинг       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</si>
  <si>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r>
      <t xml:space="preserve">Притти Вуман        </t>
    </r>
    <r>
      <rPr>
        <b/>
        <sz val="20"/>
        <color indexed="17"/>
        <rFont val="Times New Roman"/>
        <family val="1"/>
        <charset val="204"/>
      </rPr>
      <t>ХИТ ПРОДАЖ</t>
    </r>
  </si>
  <si>
    <t>Satisfaction</t>
  </si>
  <si>
    <t>Сатисфекшн</t>
  </si>
  <si>
    <t>4601887155584</t>
  </si>
  <si>
    <r>
      <t xml:space="preserve">Уайт Айз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</si>
  <si>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Elusive</t>
  </si>
  <si>
    <t>Элюзив</t>
  </si>
  <si>
    <t>лососево-розовый с желтым центром</t>
  </si>
  <si>
    <t>4601887155638</t>
  </si>
  <si>
    <t>Pink Perfection</t>
  </si>
  <si>
    <r>
      <t xml:space="preserve">Пинк Перфекшн           </t>
    </r>
    <r>
      <rPr>
        <b/>
        <sz val="20"/>
        <color indexed="17"/>
        <rFont val="Times New Roman"/>
        <family val="1"/>
        <charset val="204"/>
      </rPr>
      <t xml:space="preserve"> ХИТ ПРОДАЖ</t>
    </r>
  </si>
  <si>
    <t>розово-сиреневый,края насыщенно-розовые,длина цветка 13см,диаметр 11см</t>
  </si>
  <si>
    <r>
      <t xml:space="preserve">Пинк Планет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</si>
  <si>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r>
      <t xml:space="preserve">Ригейл Альбум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</si>
  <si>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Aquilegia</t>
  </si>
  <si>
    <t>Аквилегия</t>
  </si>
  <si>
    <t>Big Band</t>
  </si>
  <si>
    <t>Биг Бэнд</t>
  </si>
  <si>
    <t>красно-розовый, соцветия очень пушистые</t>
  </si>
  <si>
    <t>4601887123156</t>
  </si>
  <si>
    <t>Bumalda</t>
  </si>
  <si>
    <t>Бумальда</t>
  </si>
  <si>
    <t>кремово-розовый, лист бронзово-зеленый</t>
  </si>
  <si>
    <t>4601887385790</t>
  </si>
  <si>
    <r>
      <t xml:space="preserve">Диамант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</si>
  <si>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Color Flash</t>
  </si>
  <si>
    <t>Колор Флэш</t>
  </si>
  <si>
    <t>нежно-розовый,листва весной зеленая,летом- фиолетово-бордовая</t>
  </si>
  <si>
    <t>4601887139935</t>
  </si>
  <si>
    <t>Color Flash Lime</t>
  </si>
  <si>
    <t>Колор Флэш Лайм</t>
  </si>
  <si>
    <t>очень эффектный, сиреневый, листья меняют окрас в процессе роста от желтовато-салатного до почти кремового оттенка</t>
  </si>
  <si>
    <t>4601887236801</t>
  </si>
  <si>
    <t>Lucky Day</t>
  </si>
  <si>
    <t>Лаки Дей</t>
  </si>
  <si>
    <t>темно-розовый, очень компактный, обильное цветение</t>
  </si>
  <si>
    <t>4601887123163</t>
  </si>
  <si>
    <t>карамельно-розовый с темными стеблями</t>
  </si>
  <si>
    <t>4601887123170</t>
  </si>
  <si>
    <t>Punk Rock</t>
  </si>
  <si>
    <t>Панк Рок</t>
  </si>
  <si>
    <t>розово-оранжевый, контрастный</t>
  </si>
  <si>
    <t>4601887123187</t>
  </si>
  <si>
    <t>Razzle Dazzle</t>
  </si>
  <si>
    <t>Рэззл Дэззл</t>
  </si>
  <si>
    <t>розовые оттенки светлых и темных тонов</t>
  </si>
  <si>
    <t>4601887123224</t>
  </si>
  <si>
    <t>Whiteberry</t>
  </si>
  <si>
    <t>Уайтберри</t>
  </si>
  <si>
    <t>белоснежные компактные соцветия, обильное цветение</t>
  </si>
  <si>
    <t>4601887123194</t>
  </si>
  <si>
    <t>Fireworks Pink</t>
  </si>
  <si>
    <t>Файрворкс Пинк</t>
  </si>
  <si>
    <t>цветки розовые, эффектно нависают над листьями. Цветение красивое, необычное</t>
  </si>
  <si>
    <t>4601887123231</t>
  </si>
  <si>
    <t>Happy Day</t>
  </si>
  <si>
    <t>Хэппи Дей</t>
  </si>
  <si>
    <t>белый, соцветия пушистые, цветение обильное</t>
  </si>
  <si>
    <t>4601887123200</t>
  </si>
  <si>
    <t xml:space="preserve">Happy Spirit </t>
  </si>
  <si>
    <t>Хэппи Спирит</t>
  </si>
  <si>
    <t>чисто-белый с темными стеблями, очень ранний</t>
  </si>
  <si>
    <t>60-75</t>
  </si>
  <si>
    <t>4601887123217</t>
  </si>
  <si>
    <t>Sunny Day</t>
  </si>
  <si>
    <t>4601887385929</t>
  </si>
  <si>
    <t>4601887385936</t>
  </si>
  <si>
    <t>Unique Cerise</t>
  </si>
  <si>
    <r>
      <t xml:space="preserve">Юник Сериз           </t>
    </r>
    <r>
      <rPr>
        <b/>
        <sz val="14"/>
        <color indexed="36"/>
        <rFont val="Times New Roman"/>
        <family val="1"/>
        <charset val="204"/>
      </rPr>
      <t xml:space="preserve"> Идеальна для патио!</t>
    </r>
  </si>
  <si>
    <t>бруснично-розовый</t>
  </si>
  <si>
    <t>4601887389453</t>
  </si>
  <si>
    <t>Black and Blue</t>
  </si>
  <si>
    <t>Блэк энд Блу</t>
  </si>
  <si>
    <t>сиренево-лиловый</t>
  </si>
  <si>
    <t>65-75</t>
  </si>
  <si>
    <t>4601887385868</t>
  </si>
  <si>
    <t>Glitter and Glamour</t>
  </si>
  <si>
    <t>Глиттер энд Гламур</t>
  </si>
  <si>
    <t>двухцветный: розово-лиловый</t>
  </si>
  <si>
    <t>4601887385875</t>
  </si>
  <si>
    <t>Karaoke Party</t>
  </si>
  <si>
    <t>Караоке Парти</t>
  </si>
  <si>
    <t>пурпурно-фиолетовый, обильное цветение</t>
  </si>
  <si>
    <t>70</t>
  </si>
  <si>
    <t>4601887123255</t>
  </si>
  <si>
    <t>Cardinal</t>
  </si>
  <si>
    <t>Кардинал</t>
  </si>
  <si>
    <t>4601887385899</t>
  </si>
  <si>
    <t>Mighty Chocolate Cherry</t>
  </si>
  <si>
    <t>Майти Чоколат Черри</t>
  </si>
  <si>
    <t>бархатисто-красный</t>
  </si>
  <si>
    <t>4601887385882</t>
  </si>
  <si>
    <t>Milk and Honey</t>
  </si>
  <si>
    <t xml:space="preserve">Милк энд Хани  </t>
  </si>
  <si>
    <t>4601887385905</t>
  </si>
  <si>
    <t xml:space="preserve">Skyscraper </t>
  </si>
  <si>
    <t>Скайскрейпер</t>
  </si>
  <si>
    <t>огромные красные цветы, потрясающее обильное цветение</t>
  </si>
  <si>
    <t>4601887123279</t>
  </si>
  <si>
    <t>Hot Pearls</t>
  </si>
  <si>
    <t>Хот Перлз</t>
  </si>
  <si>
    <t>розово-красный, длинные крепкие цветоносы, хорош для срезки</t>
  </si>
  <si>
    <t>85-95</t>
  </si>
  <si>
    <t>4601887123293</t>
  </si>
  <si>
    <t>You and Me Always</t>
  </si>
  <si>
    <t>Ю энд Ми Олвейз</t>
  </si>
  <si>
    <t>ярко-розовый с белыми кончиками, обильное цветение, засухоустойчив</t>
  </si>
  <si>
    <t>4601887123309</t>
  </si>
  <si>
    <t>You and Me Forever</t>
  </si>
  <si>
    <t>Ю энд Ми Форевер</t>
  </si>
  <si>
    <t>пурпурно-красный, обильное цветение, засухоустойчив</t>
  </si>
  <si>
    <t>4601887123316</t>
  </si>
  <si>
    <t>Perkeo</t>
  </si>
  <si>
    <t>Перкео</t>
  </si>
  <si>
    <t>4601887076964</t>
  </si>
  <si>
    <t>White Sensation</t>
  </si>
  <si>
    <t>Вайт Сенсейшн</t>
  </si>
  <si>
    <t>белый, поникающий</t>
  </si>
  <si>
    <t>4601887155867</t>
  </si>
  <si>
    <t>Key West</t>
  </si>
  <si>
    <t>Ки Уэст</t>
  </si>
  <si>
    <t>темно-розовый на винно-красных цветоносах, листья в конце цветения становятся красными</t>
  </si>
  <si>
    <t>4601887123323</t>
  </si>
  <si>
    <r>
      <t xml:space="preserve">Дойчланд          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</si>
  <si>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Düsseldorf</t>
  </si>
  <si>
    <t>4601887159230</t>
  </si>
  <si>
    <t>Elisabeth van Veen</t>
  </si>
  <si>
    <r>
      <t xml:space="preserve">Элизабет ван Вин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</si>
  <si>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темно-малиново-красный</t>
  </si>
  <si>
    <t>4601887079491</t>
  </si>
  <si>
    <t>Helenium autumnale</t>
  </si>
  <si>
    <t>Гелениум осенний</t>
  </si>
  <si>
    <t>l</t>
  </si>
  <si>
    <t>желтый, махровый</t>
  </si>
  <si>
    <t>4601887196396</t>
  </si>
  <si>
    <t>Delphinium</t>
  </si>
  <si>
    <t>Дельфиниум</t>
  </si>
  <si>
    <t>Gull's wing</t>
  </si>
  <si>
    <t>белый с ярким желтым центром</t>
  </si>
  <si>
    <r>
      <t xml:space="preserve">Кита-Но-Сейдза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</si>
  <si>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Summer Revels</t>
  </si>
  <si>
    <t>Саммер Ревелз</t>
  </si>
  <si>
    <t>4601887143895</t>
  </si>
  <si>
    <t>Iris ensata</t>
  </si>
  <si>
    <t>Ирис японский</t>
  </si>
  <si>
    <t>белый,махровый</t>
  </si>
  <si>
    <t>Crystal Halo</t>
  </si>
  <si>
    <r>
      <t xml:space="preserve">Кристал Хало </t>
    </r>
    <r>
      <rPr>
        <sz val="14"/>
        <color indexed="10"/>
        <rFont val="Times New Roman"/>
        <family val="1"/>
        <charset val="204"/>
      </rPr>
      <t>*</t>
    </r>
  </si>
  <si>
    <t>темно-сиреневый с белой каймой</t>
  </si>
  <si>
    <t>Campanula</t>
  </si>
  <si>
    <t>Колокольчик</t>
  </si>
  <si>
    <t>lactiflora Pouffe</t>
  </si>
  <si>
    <t>нежно-сиреневый</t>
  </si>
  <si>
    <t>Filipendula</t>
  </si>
  <si>
    <t>Лабазник</t>
  </si>
  <si>
    <t>Potentilla</t>
  </si>
  <si>
    <t>Лапчатка</t>
  </si>
  <si>
    <t>Outstanding</t>
  </si>
  <si>
    <t>кремово-розовый с красноватым центром, гофрированный</t>
  </si>
  <si>
    <r>
      <t xml:space="preserve">Бестселлер </t>
    </r>
    <r>
      <rPr>
        <sz val="14"/>
        <color indexed="10"/>
        <rFont val="Times New Roman"/>
        <family val="1"/>
        <charset val="204"/>
      </rPr>
      <t xml:space="preserve">*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</si>
  <si>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сиреневый с белой полосой по центру лепестка, зеленым горлом и желтой гофрированной каймой</t>
  </si>
  <si>
    <t>Bogeyman</t>
  </si>
  <si>
    <r>
      <t>Бугимен</t>
    </r>
    <r>
      <rPr>
        <sz val="14"/>
        <color indexed="10"/>
        <rFont val="Times New Roman"/>
        <family val="1"/>
        <charset val="204"/>
      </rPr>
      <t xml:space="preserve"> *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</si>
  <si>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темно-бордовый, почти черный с желто-зеленым горлом</t>
  </si>
  <si>
    <t>Bela Lugosi</t>
  </si>
  <si>
    <t>Бэлла Лугози</t>
  </si>
  <si>
    <t>насыщенно-фиолетовый с желто-зеленым горлом,крупный</t>
  </si>
  <si>
    <r>
      <t xml:space="preserve">Вилла Ванилла  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</si>
  <si>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Вудсайд Рапсоди</t>
  </si>
  <si>
    <t>Girl Scout</t>
  </si>
  <si>
    <t>Гел Скаут</t>
  </si>
  <si>
    <t>лимонный с зеленым горлом,крупный</t>
  </si>
  <si>
    <r>
      <t xml:space="preserve">Дабл Дрим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</si>
  <si>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Jason Salter</t>
  </si>
  <si>
    <t>Джейсон Солтер</t>
  </si>
  <si>
    <t>желтый с пурпурным глазком и зеленым горлом</t>
  </si>
  <si>
    <r>
      <t xml:space="preserve">Джентл Шеферд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</si>
  <si>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Jordan</t>
  </si>
  <si>
    <t>Джордан</t>
  </si>
  <si>
    <t>пурпурный с зеленым горлом,крупный</t>
  </si>
  <si>
    <r>
      <t xml:space="preserve">Жан Свон         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</si>
  <si>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r>
      <t xml:space="preserve">Ирисистабл Шарм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</si>
  <si>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Cosmopolitan</t>
  </si>
  <si>
    <t>Космополитан</t>
  </si>
  <si>
    <t>Christmas Is</t>
  </si>
  <si>
    <t>Кристмас Из</t>
  </si>
  <si>
    <t>темно-красный с широким желтым горлом,эффектный,повторное цветение</t>
  </si>
  <si>
    <r>
      <t xml:space="preserve">Кьют Эс Кэн Би </t>
    </r>
    <r>
      <rPr>
        <sz val="14"/>
        <color indexed="10"/>
        <rFont val="Times New Roman"/>
        <family val="1"/>
        <charset val="204"/>
      </rPr>
      <t xml:space="preserve">*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</si>
  <si>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Lullaby Baby</t>
  </si>
  <si>
    <r>
      <t xml:space="preserve">Лаллебай Бэби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</si>
  <si>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кремовый с зеленым горлом,ароматный, один из самых популярных сортов</t>
  </si>
  <si>
    <t>LonGo Yellow</t>
  </si>
  <si>
    <r>
      <t xml:space="preserve">ЛонГо Йеллоу               </t>
    </r>
    <r>
      <rPr>
        <b/>
        <sz val="14"/>
        <color indexed="36"/>
        <rFont val="Times New Roman"/>
        <family val="1"/>
        <charset val="204"/>
      </rPr>
      <t xml:space="preserve"> Идеален для патио!</t>
    </r>
  </si>
  <si>
    <t>компактный, сливочно-желтый</t>
  </si>
  <si>
    <t>Longfields Butterfly</t>
  </si>
  <si>
    <t>Лонгфилдз Баттерфлай</t>
  </si>
  <si>
    <t>двухцветный: нижние лепестки кремово-желтые, верхние розовые, желтое горло, диаметр цветка 8см, очень длительное цветение, на 3-й год дает до 400 цветков за сезон</t>
  </si>
  <si>
    <t>Macbeth</t>
  </si>
  <si>
    <r>
      <t xml:space="preserve">Макбет  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</si>
  <si>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сиренево-лавандовый с пурпурным глазком и каймой,крупный, гофрированный</t>
  </si>
  <si>
    <r>
      <t xml:space="preserve">Матрёшка         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</si>
  <si>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Moses Fire</t>
  </si>
  <si>
    <t>Мозес Файр</t>
  </si>
  <si>
    <t>махровый, диаметром 12 см, красный с золотисто-салатовым горлом</t>
  </si>
  <si>
    <t>Night Beacon</t>
  </si>
  <si>
    <r>
      <t xml:space="preserve">Найт Бекон  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</si>
  <si>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насыщенный темно-бордовый с зеленым горлом, повторное цветение</t>
  </si>
  <si>
    <r>
      <t xml:space="preserve">Ноти Ред    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</si>
  <si>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r>
      <t>Паприка Флейм</t>
    </r>
    <r>
      <rPr>
        <sz val="14"/>
        <color indexed="10"/>
        <rFont val="Times New Roman"/>
        <family val="1"/>
        <charset val="204"/>
      </rPr>
      <t xml:space="preserve"> *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</si>
  <si>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Pardon Me</t>
  </si>
  <si>
    <r>
      <t xml:space="preserve">Пардон Ми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</si>
  <si>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ярко-красный с зеленым горлом, миниатюрный,ароматный,повторное цветение</t>
  </si>
  <si>
    <t>Purple Flame</t>
  </si>
  <si>
    <r>
      <t xml:space="preserve">Пёпл Флейм </t>
    </r>
    <r>
      <rPr>
        <sz val="14"/>
        <color indexed="10"/>
        <rFont val="Times New Roman"/>
        <family val="1"/>
        <charset val="204"/>
      </rPr>
      <t>*</t>
    </r>
  </si>
  <si>
    <t>кремово-розовый с лиловым пятном и каймой, горло зеленое, диаметр цветка 14см</t>
  </si>
  <si>
    <t>Purplelicious</t>
  </si>
  <si>
    <r>
      <t xml:space="preserve">Пёплишес </t>
    </r>
    <r>
      <rPr>
        <sz val="14"/>
        <color indexed="10"/>
        <rFont val="Times New Roman"/>
        <family val="1"/>
        <charset val="204"/>
      </rPr>
      <t>*</t>
    </r>
  </si>
  <si>
    <t>темно-пурпурный с кремовой каймой и зеленым горлом,крупный, гофрированный,повторное цветение</t>
  </si>
  <si>
    <r>
      <t xml:space="preserve">Ридикюлос </t>
    </r>
    <r>
      <rPr>
        <sz val="14"/>
        <color indexed="10"/>
        <rFont val="Times New Roman"/>
        <family val="1"/>
        <charset val="204"/>
      </rPr>
      <t xml:space="preserve">*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</si>
  <si>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Росвита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</si>
  <si>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Seal of Approval</t>
  </si>
  <si>
    <r>
      <t xml:space="preserve">Сил ов Эпрувел </t>
    </r>
    <r>
      <rPr>
        <sz val="14"/>
        <color indexed="10"/>
        <rFont val="Times New Roman"/>
        <family val="1"/>
        <charset val="204"/>
      </rPr>
      <t>*</t>
    </r>
  </si>
  <si>
    <t>кремовый с лавандовой каймой и зеленым горлом</t>
  </si>
  <si>
    <t>Siloam Red Toy</t>
  </si>
  <si>
    <t>Силоам Ред Той</t>
  </si>
  <si>
    <t>Tropical Surprise</t>
  </si>
  <si>
    <r>
      <t xml:space="preserve">Тропикал Сюрпрайз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</si>
  <si>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кремовый с пурпурным центром, переходящим в узкий кант на верхних лепестках, кончики лепестков без канта, повторный, диаметр цветка 14 см</t>
  </si>
  <si>
    <t>Final Touch</t>
  </si>
  <si>
    <r>
      <t xml:space="preserve">Файнал Тач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</si>
  <si>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двухцветный: верхние лепестки насыщенно-розовые,нижние-бледно розовые, горло зеленое, очень яркий, повторное цветение</t>
  </si>
  <si>
    <t>Sugar Sugar</t>
  </si>
  <si>
    <r>
      <t>Шугар Шугар</t>
    </r>
    <r>
      <rPr>
        <sz val="14"/>
        <color indexed="10"/>
        <rFont val="Times New Roman"/>
        <family val="1"/>
        <charset val="204"/>
      </rPr>
      <t>*</t>
    </r>
  </si>
  <si>
    <t>розово-оранжево-желтый с тонкой желтой каймой, края лепестков гофрированны</t>
  </si>
  <si>
    <t>EveryDaylily Gold</t>
  </si>
  <si>
    <r>
      <rPr>
        <sz val="14"/>
        <color indexed="8"/>
        <rFont val="Times New Roman"/>
        <family val="1"/>
        <charset val="204"/>
      </rPr>
      <t xml:space="preserve">ЭвериДейлили Голд </t>
    </r>
    <r>
      <rPr>
        <sz val="14"/>
        <color indexed="14"/>
        <rFont val="Times New Roman"/>
        <family val="1"/>
        <charset val="204"/>
      </rPr>
      <t xml:space="preserve">           </t>
    </r>
    <r>
      <rPr>
        <b/>
        <sz val="14"/>
        <color indexed="36"/>
        <rFont val="Times New Roman"/>
        <family val="1"/>
        <charset val="204"/>
      </rPr>
      <t>Идеален для патио!</t>
    </r>
  </si>
  <si>
    <t>золотисто-желтый, цветение повторное, идеален для патио</t>
  </si>
  <si>
    <r>
      <t xml:space="preserve">ЭвериДейлили Крим          </t>
    </r>
    <r>
      <rPr>
        <b/>
        <sz val="14"/>
        <color indexed="36"/>
        <rFont val="Times New Roman"/>
        <family val="1"/>
        <charset val="204"/>
      </rPr>
      <t xml:space="preserve"> Идеален для патио!</t>
    </r>
  </si>
  <si>
    <r>
      <t xml:space="preserve">ЭвериДейлили Ред Рибз     </t>
    </r>
    <r>
      <rPr>
        <b/>
        <sz val="14"/>
        <color indexed="36"/>
        <rFont val="Times New Roman"/>
        <family val="1"/>
        <charset val="204"/>
      </rPr>
      <t>Идеален для патио!</t>
    </r>
  </si>
  <si>
    <r>
      <t xml:space="preserve">ЭвериДейлили Роуз          </t>
    </r>
    <r>
      <rPr>
        <b/>
        <sz val="14"/>
        <color indexed="36"/>
        <rFont val="Times New Roman"/>
        <family val="1"/>
        <charset val="204"/>
      </rPr>
      <t xml:space="preserve">  Идеален для патио!</t>
    </r>
  </si>
  <si>
    <t>El Desperado</t>
  </si>
  <si>
    <t>Эль Десперадо</t>
  </si>
  <si>
    <t>желтый с винно-пурпурным глазком и каймой, желтое горло</t>
  </si>
  <si>
    <t>Pulsatilla vulgaris</t>
  </si>
  <si>
    <t>Прострел обыкновенный</t>
  </si>
  <si>
    <t xml:space="preserve">Sedum </t>
  </si>
  <si>
    <t xml:space="preserve">Седум </t>
  </si>
  <si>
    <t>Phlox paniculata</t>
  </si>
  <si>
    <t>Флокс метельчатый</t>
  </si>
  <si>
    <t>Aureole</t>
  </si>
  <si>
    <r>
      <t xml:space="preserve">Ауреоле </t>
    </r>
    <r>
      <rPr>
        <sz val="14"/>
        <color indexed="10"/>
        <rFont val="Times New Roman"/>
        <family val="1"/>
        <charset val="204"/>
      </rPr>
      <t>*</t>
    </r>
  </si>
  <si>
    <t>двухцветный,ярко-розовый со светлой салатовой окантовкой</t>
  </si>
  <si>
    <t>Candy Floss</t>
  </si>
  <si>
    <t>Кэнди Флосс</t>
  </si>
  <si>
    <t>яркий,блестящий,розовый,соцветие плотное,куст компактный,цветение обильное,продолжительное</t>
  </si>
  <si>
    <t>Мисс Пепер</t>
  </si>
  <si>
    <t>светло-розовый с малиновым глазком, куст компактный</t>
  </si>
  <si>
    <t>Mystique Green</t>
  </si>
  <si>
    <r>
      <t xml:space="preserve">Мистик Грин </t>
    </r>
    <r>
      <rPr>
        <sz val="14"/>
        <color indexed="10"/>
        <rFont val="Times New Roman"/>
        <family val="1"/>
        <charset val="204"/>
      </rPr>
      <t>*</t>
    </r>
  </si>
  <si>
    <t>светло-салатовый с розовым центром, красивейший сорт</t>
  </si>
  <si>
    <t>Nadia</t>
  </si>
  <si>
    <t>Надя</t>
  </si>
  <si>
    <t>малиново-красный, глазок чуть темнее, не выгорает, ароматный, листья светло-зеленые</t>
  </si>
  <si>
    <t xml:space="preserve">Red Caribian </t>
  </si>
  <si>
    <t>Ред Карибиан</t>
  </si>
  <si>
    <t>цветки с розовыми штрихами на лепестках и ярко-красным центром</t>
  </si>
  <si>
    <t>Freckle Blue Shades</t>
  </si>
  <si>
    <t>Фрекл Блу Шейдз</t>
  </si>
  <si>
    <t>фиолетово-голубые штрихи на белом фоне лепестка. Соотношение голубых тонов меняется по мере цветения.  Наиболее яркая окраска проявляется в полутени.</t>
  </si>
  <si>
    <t>Younique Orange</t>
  </si>
  <si>
    <r>
      <t xml:space="preserve">Юник Ориндж                    </t>
    </r>
    <r>
      <rPr>
        <b/>
        <sz val="14"/>
        <color indexed="36"/>
        <rFont val="Times New Roman"/>
        <family val="1"/>
        <charset val="204"/>
      </rPr>
      <t xml:space="preserve"> Идеален для патио!</t>
    </r>
  </si>
  <si>
    <t>цветки яркие, лососево-розовые с малиновым колечком в центре. Куст компактный.</t>
  </si>
  <si>
    <r>
      <t xml:space="preserve">Альбомаргината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</si>
  <si>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Медиовариегата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</si>
  <si>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r>
      <t xml:space="preserve">Абиква Дринкин Гурд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</si>
  <si>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Абиква Мунбим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</si>
  <si>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листья зеленые с желто-зеленым перистым центром, цветки ароматные</t>
  </si>
  <si>
    <r>
      <t xml:space="preserve">Атлантис    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</si>
  <si>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r>
      <t xml:space="preserve">Биг Дэдди  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</si>
  <si>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r>
      <t xml:space="preserve">Бич Бой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</si>
  <si>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Блу Кадет                    </t>
    </r>
    <r>
      <rPr>
        <b/>
        <sz val="14"/>
        <color indexed="17"/>
        <rFont val="Times New Roman"/>
        <family val="1"/>
        <charset val="204"/>
      </rPr>
      <t xml:space="preserve">   ХИТ ПРОДАЖ</t>
    </r>
  </si>
  <si>
    <r>
      <t xml:space="preserve">Блу Энджел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</si>
  <si>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Bressingham Blue</t>
  </si>
  <si>
    <t>Брессингем Блу</t>
  </si>
  <si>
    <t>листья складчатые,зелено-голубые,средняя</t>
  </si>
  <si>
    <t>75*100</t>
  </si>
  <si>
    <t>Bullet Proof</t>
  </si>
  <si>
    <r>
      <t xml:space="preserve">Буллет Пруф </t>
    </r>
    <r>
      <rPr>
        <sz val="14"/>
        <color indexed="10"/>
        <rFont val="Times New Roman"/>
        <family val="1"/>
        <charset val="204"/>
      </rPr>
      <t>*</t>
    </r>
  </si>
  <si>
    <t>листья толстые, копьевидные, голубовато-зеленые</t>
  </si>
  <si>
    <r>
      <t xml:space="preserve">Вайд Брим                 </t>
    </r>
    <r>
      <rPr>
        <b/>
        <sz val="14"/>
        <color indexed="17"/>
        <rFont val="Times New Roman"/>
        <family val="1"/>
        <charset val="204"/>
      </rPr>
      <t xml:space="preserve">   ХИТ ПРОДАЖ</t>
    </r>
  </si>
  <si>
    <r>
      <t xml:space="preserve">Велвет Мун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</si>
  <si>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Venus</t>
  </si>
  <si>
    <r>
      <t xml:space="preserve">(Винус) Венера </t>
    </r>
    <r>
      <rPr>
        <sz val="14"/>
        <color indexed="10"/>
        <rFont val="Times New Roman"/>
        <family val="1"/>
        <charset val="204"/>
      </rPr>
      <t xml:space="preserve"> *</t>
    </r>
  </si>
  <si>
    <r>
      <rPr>
        <b/>
        <i/>
        <sz val="12"/>
        <rFont val="Times New Roman"/>
        <family val="1"/>
        <charset val="204"/>
      </rPr>
      <t>ОЧЕНЬ КРАСИВЫЕ ЦВЕТЫ,</t>
    </r>
    <r>
      <rPr>
        <sz val="12"/>
        <rFont val="Times New Roman"/>
        <family val="1"/>
        <charset val="204"/>
      </rPr>
      <t xml:space="preserve"> зеленые листья с ярко выраженным жилкованием на контрасте с белоснежными махровыми колокольчиками, крупные, ароматные</t>
    </r>
  </si>
  <si>
    <t>55*75</t>
  </si>
  <si>
    <t>Golden Medallion</t>
  </si>
  <si>
    <t>Голден Медальон</t>
  </si>
  <si>
    <t>листья овальные, зеленовато-желтые, морщинистые</t>
  </si>
  <si>
    <t>25*45</t>
  </si>
  <si>
    <t>Jurassic Park</t>
  </si>
  <si>
    <t>листья овальные,зелено-голубые</t>
  </si>
  <si>
    <r>
      <t xml:space="preserve">Канадиан Блу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</si>
  <si>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листья темно-зелено-голубые с широкой неровной светло-зеленой каймой с прожилками</t>
  </si>
  <si>
    <t>40*85</t>
  </si>
  <si>
    <t>Climax</t>
  </si>
  <si>
    <r>
      <t xml:space="preserve">Клаймэкс </t>
    </r>
    <r>
      <rPr>
        <b/>
        <sz val="14"/>
        <color indexed="10"/>
        <rFont val="Times New Roman"/>
        <family val="1"/>
        <charset val="204"/>
      </rPr>
      <t>*</t>
    </r>
  </si>
  <si>
    <t>очень эффектная хоста, листья темно-зеленые с широкой желто-зеленой каймой</t>
  </si>
  <si>
    <t>60*120</t>
  </si>
  <si>
    <t>Color Festival</t>
  </si>
  <si>
    <r>
      <t xml:space="preserve">Колор Фестиваль </t>
    </r>
    <r>
      <rPr>
        <sz val="14"/>
        <color indexed="10"/>
        <rFont val="Times New Roman"/>
        <family val="1"/>
        <charset val="204"/>
      </rPr>
      <t>*</t>
    </r>
  </si>
  <si>
    <t>трехцветная: листья с белым цетром и желтой полосой по краю центра, края зеленые</t>
  </si>
  <si>
    <r>
      <t xml:space="preserve">Колорд Халк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</si>
  <si>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Christmas Candy</t>
  </si>
  <si>
    <t>кремово-белый центр с неравномерной широкой ярко-зеленой каймой, лист овальный с острым кончиком</t>
  </si>
  <si>
    <r>
      <t xml:space="preserve">Лейксайд Банана Бей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</si>
  <si>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Lakeside Dragonfly</t>
  </si>
  <si>
    <t>Лейксайд Дрэгонфлай</t>
  </si>
  <si>
    <t>листья сине-зеленые с широкой белой каймой,эффектный</t>
  </si>
  <si>
    <t>45*75</t>
  </si>
  <si>
    <t>Morning Star</t>
  </si>
  <si>
    <r>
      <t xml:space="preserve">Морнинг Стар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</si>
  <si>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плотные листья с перьеобразным кремово-желтым центром и  темно-зеленым кантом; за сезон цвет меняется к темному тону, цветки - лавандовые колокольчики, продолжительное цветение</t>
  </si>
  <si>
    <t>Pathfinder</t>
  </si>
  <si>
    <r>
      <t>Пасфайндер</t>
    </r>
    <r>
      <rPr>
        <sz val="14"/>
        <color indexed="10"/>
        <rFont val="Times New Roman"/>
        <family val="1"/>
        <charset val="204"/>
      </rPr>
      <t xml:space="preserve"> *</t>
    </r>
  </si>
  <si>
    <t>листья темно-зеленые с желтым, постепенно белеющим центром</t>
  </si>
  <si>
    <t>30*55</t>
  </si>
  <si>
    <t>Sunset Grooves</t>
  </si>
  <si>
    <t>Сансет Грувз</t>
  </si>
  <si>
    <t>толстые морщинистые листья с золотистым центром с зеленым краем, цветки белые, на высоких стеблях</t>
  </si>
  <si>
    <r>
      <t xml:space="preserve">Со Свит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</si>
  <si>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Фёст Фрост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</si>
  <si>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Фирн Лайн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</si>
  <si>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Фрэнсиз Вилльямс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</si>
  <si>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r>
      <t xml:space="preserve">Альбопикта                </t>
    </r>
    <r>
      <rPr>
        <b/>
        <sz val="14"/>
        <color indexed="17"/>
        <rFont val="Times New Roman"/>
        <family val="1"/>
        <charset val="204"/>
      </rPr>
      <t xml:space="preserve">    ХИТ ПРОДАЖ</t>
    </r>
  </si>
  <si>
    <r>
      <t xml:space="preserve">Голд Стандарт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</si>
  <si>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Срок цветения средний. Махровый, шаровидный, малиново-красный, диаметр 15 см</t>
  </si>
  <si>
    <t>Ранний, полумахровый, темно-красный, бархатистый, цветок диаметром 14 см, цветение обильное, ранний</t>
  </si>
  <si>
    <t>Срок цветения средний. Цветки - розовые, махровые с сильным приятным ароматом. Цветение обильное</t>
  </si>
  <si>
    <t>Срок цветения средний. Махровый, шаровидный, розовый, диаметр 15 см, сладкий аромат</t>
  </si>
  <si>
    <t>Срок цветения средний. Махровый, меняет цвет от рубиново-красного в начале цветения до бордового в конце. Лепестки шелковистые</t>
  </si>
  <si>
    <t>Ранний. Полумахровый, темно-бордовый крупный цветок, 18-20 см в диаметре с золотистым центром</t>
  </si>
  <si>
    <t>Срок цветения средний. Насыщенно-розовый цветок диаметром 15 см, с приятным ароматом. Идеален для срезки</t>
  </si>
  <si>
    <t>Barrington Belle</t>
  </si>
  <si>
    <t>Баррингтон Бель</t>
  </si>
  <si>
    <t>Срок цветения средний. Густо-розово-пурпурный цветок, диаметром 16 см,с приятным ароматом. Обильноцветущий</t>
  </si>
  <si>
    <t>Срок цветения средний. Махровый, в начале цветения нежно-розово-кремовый, при полном роспуске - кремово-белый. Аромат нежный, слабый.</t>
  </si>
  <si>
    <t>Ранний. Полумахровый, бутон напоминает розу, нысыщенно-красный, лепестки волнистые, округлые, красиво сложенные,  диаметр цветка 16 см.</t>
  </si>
  <si>
    <t>Среднеранний. Махровый, глубокий бордовый с  желтыми тычинками, диаметр 17 см.</t>
  </si>
  <si>
    <t>Ранний. Яркий, крупный,  анемоновидный, нежный сиренево-розовый с бело-кремовым центром. Диаметр до 20 см, ароматный</t>
  </si>
  <si>
    <t>махровый, розовидный, цветок очень крупный, до 25 см, кремово-белый, с подсветкой от скрытых колец тычинок, среднеранний. Чемпион общенациональной выставки пионов США 1994г.</t>
  </si>
  <si>
    <t xml:space="preserve">Срок цветения средний. Контрастный цветок темно-розового цвета с бело-розовым центром. Ароматный. Цветение обильное. </t>
  </si>
  <si>
    <t>Ранний, розово-белый, при роспуске становится белым, махровый,полушаровидный, аромат нежный. Длительное цветение.</t>
  </si>
  <si>
    <t>Срок цветения средний. Малиново-красный, яркий, крупный, до 18 см. Аромат нежный. Цветы махровые и полумахровые</t>
  </si>
  <si>
    <t>Ранний, махровый, темно-красный с розовидным центром, диаметр цветка до 20 см. Призер многих выставок</t>
  </si>
  <si>
    <t>Срок цветения средний. Махровый, огромный туго набитый цветок с сиренево-серебристым оттенком, не выгорает на солнце</t>
  </si>
  <si>
    <t xml:space="preserve">Ранний, густомахровый, шаровидный, очень яркий, пылающей насыщенно-красной окраски, диаметром 12-15 см. Аромат очень сладкий, для срезки </t>
  </si>
  <si>
    <r>
      <t xml:space="preserve">Диннер Плейт </t>
    </r>
    <r>
      <rPr>
        <sz val="14"/>
        <color indexed="10"/>
        <rFont val="Times New Roman"/>
        <family val="1"/>
        <charset val="204"/>
      </rPr>
      <t>*</t>
    </r>
  </si>
  <si>
    <t>Среднепоздний. Цветок махровый, розовидный, крупный, перламутрово-розовый с лососевым оттенком. Ароматный.</t>
  </si>
  <si>
    <t>Среднеранний. Цветок белый, с зелено-желтым основанием, постепенно становится жемчужно-белым, ароматный, для срезки. Цветение обильное</t>
  </si>
  <si>
    <t>Ранний, махровый, очень крупный, 20-23 см в диаметре, изумительного, ярко - красного цвета. Чемпион общенациональной выставки пионов США 1998г.</t>
  </si>
  <si>
    <t>Ранний, полумахровый,  нежно-коралловый с желтой сердцевиной, по мере роспуска меняет цвет на розовато-золотистый, диаметр 17 см, аромат сладкий, цветение длительное, долго стоит в срезке, оригинально смотрится в букете</t>
  </si>
  <si>
    <t>Средний срок цветения. Роскошный пион классического красного цвета. Цветы махровые бомбовидные, диаметром до 18 см, с туго набитым центром. Структура лепестков бархатистая. Цветоносы крепкие, устойчивы к капризам погоды.</t>
  </si>
  <si>
    <t>Среднеранний, шикарные цветки диаметром 16 см, похожие на розу - центральные лепестки скручены в несколько «макушек». Блестящие цветки не теряют своего цвета - темно-красного - даже под ярким солнцем. аромат сладкий,для срезки, победитель многих выставок</t>
  </si>
  <si>
    <t>Среднеранний, махровый, трехслойный: лилово-розовые лепестки  с желтым кольцом тычинок и розовым "хохолком"  в центре,  диаметр 15-18 см</t>
  </si>
  <si>
    <r>
      <t xml:space="preserve">Срок цветения средний. </t>
    </r>
    <r>
      <rPr>
        <b/>
        <sz val="12"/>
        <color indexed="10"/>
        <rFont val="Times New Roman"/>
        <family val="1"/>
        <charset val="204"/>
      </rPr>
      <t>Э</t>
    </r>
    <r>
      <rPr>
        <b/>
        <sz val="12"/>
        <color indexed="53"/>
        <rFont val="Times New Roman"/>
        <family val="1"/>
        <charset val="204"/>
      </rPr>
      <t>фектный, махровый</t>
    </r>
    <r>
      <rPr>
        <sz val="12"/>
        <rFont val="Times New Roman"/>
        <family val="1"/>
        <charset val="204"/>
      </rPr>
      <t xml:space="preserve"> пион внешние лепестки в бутоне лимонного цвета, при роспуске белоснежный. </t>
    </r>
    <r>
      <rPr>
        <sz val="12"/>
        <color indexed="8"/>
        <rFont val="Times New Roman"/>
        <family val="1"/>
        <charset val="204"/>
      </rPr>
      <t>Диаметр цветка 14-17 см. Обильное цветение. Идеален для сре</t>
    </r>
    <r>
      <rPr>
        <sz val="12"/>
        <rFont val="Times New Roman"/>
        <family val="1"/>
        <charset val="204"/>
      </rPr>
      <t>зки.</t>
    </r>
  </si>
  <si>
    <r>
      <t xml:space="preserve">Срок цветения поздний. Цветок махровый, диаметром до 17 см, кремово-белый с лимонным оттенком, на отдельных лепестках могут быть </t>
    </r>
    <r>
      <rPr>
        <sz val="12"/>
        <color indexed="8"/>
        <rFont val="Times New Roman"/>
        <family val="1"/>
        <charset val="204"/>
      </rPr>
      <t xml:space="preserve">малиновые тонкие штрихи. </t>
    </r>
    <r>
      <rPr>
        <sz val="12"/>
        <rFont val="Times New Roman"/>
        <family val="1"/>
        <charset val="204"/>
      </rPr>
      <t>Аромат сладкий.</t>
    </r>
  </si>
  <si>
    <r>
      <t xml:space="preserve">Месье Жюль Эли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</si>
  <si>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Срок цветения средний. Махровый шаровидный, розово-сиреневый с серебристыми кончиками, диаметр 18 см, куст мощный раскидистый, стебли прочные, срезочный, средний</t>
  </si>
  <si>
    <t>Срок цветения средний. Махровый, розовый, в центре золотистые тычинки, диаметр цветка 20 см, ароматный, один из лучших срезочных цветов</t>
  </si>
  <si>
    <r>
      <t xml:space="preserve">Ранний-среднеранний. Невероятно утонченный и красивый пион! цветок крупный, махровый, мягкий розовый тон внешних лепестков переходит в кремово-белый центр. Аромат приятный. </t>
    </r>
    <r>
      <rPr>
        <b/>
        <sz val="12"/>
        <color indexed="53"/>
        <rFont val="Times New Roman"/>
        <family val="1"/>
        <charset val="204"/>
      </rPr>
      <t>Золотая медаль Американского общества пионоводов 1948г. Чемпион общенациональных выставок пионов США 1963 и 1984гг.</t>
    </r>
  </si>
  <si>
    <t xml:space="preserve">Монинг Кисс </t>
  </si>
  <si>
    <t xml:space="preserve">Срок цветения средний. Крупные цветы нежного перламутрово-розового оттенка. Кончики лепестков имеют более светлый оттенок. Диаметр цветка 15 см Пышное цветение. Аромат слабый. </t>
  </si>
  <si>
    <t>Среднепоздний, махровый, белый с розовым оттенком, диаметр цветка 16 см, цветение длительное, аромат слабый</t>
  </si>
  <si>
    <t>Ранний, обильноцветущий. Цветы махровые, диаметром 17 см, ярко-красные. Внешние лепестки крупные, внутренние – узкие, длинные, похожие на пламя огня. На внутренних лепестках иногда бывают желые искорки. Аромат легкий.</t>
  </si>
  <si>
    <t>Среднепоздний, махровый, нежно-розовый с кремовым оттенком, диаметр цветка 17-18 см, аромат сильный</t>
  </si>
  <si>
    <t>Ранний, темно-розовый, махровый, затем светлеет, диаметр цветка до 14 см, ароматный</t>
  </si>
  <si>
    <t>Ранний, темно-красный, махровый, края со временем становятся серебристыми, диаметр цветка до 14 см. Декоративная листва</t>
  </si>
  <si>
    <t>Срок цветения средний. Махровый, очень темный, рубиново-красный, диаметр цветка 18 см, легкий аромат, цветет долго, не выгорает, один из лучших красных пионов</t>
  </si>
  <si>
    <t>Ранний, полумахровый, ярко-кораллово-розовый, в полном роспуске соцветия могут иметь оттенки абрикосового, диаметр цветка 16 см, ароматный</t>
  </si>
  <si>
    <t xml:space="preserve">Среднеранний. Диаметр цветка 18-20 см. Цветок махровый, сложной окраски: внешние лепестки нежно-розовые, в короне - насыщенно-розовые и желто-кремовые. Аромат цветущих роз. </t>
  </si>
  <si>
    <t>Ранний, полумахровый, темно-красный, красивого сложения, диаметр 20-22 см, не выгорает. Крепкие устойчивые цветоносы. Золотая медаль Американского Общества Пионов</t>
  </si>
  <si>
    <t>Средний срок цветения. Полумахровый, крупный, насыщенно-розовый, диаметр цветка 18 см, аромат сильный</t>
  </si>
  <si>
    <t>Срок цветения средний. Цветок махровый, необычной формы, с нежно-розовыми и кремово-белыми слоями лепестков. Ароматтонкий, приятный</t>
  </si>
  <si>
    <t>Ранний, светло-розовый, с легким пурпурным оттенком изнутри, у основания цвет более насыщенный. Через три года цветок приобретает махровость. Аромат легкий, приятный. Яркая незабываемая комбинация теплых оттенков1</t>
  </si>
  <si>
    <t>Поздний, махровый, ярко-розовый, 15-17 см в диаметре, листья узкие, мелкие. Аромат слабый, приятный</t>
  </si>
  <si>
    <r>
      <rPr>
        <sz val="12"/>
        <color indexed="8"/>
        <rFont val="Times New Roman"/>
        <family val="1"/>
        <charset val="204"/>
      </rPr>
      <t>Ранний</t>
    </r>
    <r>
      <rPr>
        <b/>
        <sz val="12"/>
        <color indexed="53"/>
        <rFont val="Times New Roman"/>
        <family val="1"/>
        <charset val="204"/>
      </rPr>
      <t>, редкий, эффектный сорт</t>
    </r>
    <r>
      <rPr>
        <sz val="12"/>
        <rFont val="Times New Roman"/>
        <family val="1"/>
        <charset val="204"/>
      </rPr>
      <t xml:space="preserve">! Полумахровый, крупный, диаметр 20 см, нежно-лососево-розовый, по мере цветения края светлеют, а центр остается ярким! </t>
    </r>
  </si>
  <si>
    <t>Срок цветения средний. Цветок красивый, махровый, темно-красный с синеватым оттенком и нежным ароматом, диаметр 17 см. Цветение обильное.</t>
  </si>
  <si>
    <t xml:space="preserve">Среднеранний, крупный, белый с красными штрихами, розовидный, аромат нежный, приятный, как у розы, цветение обильное, для срезки </t>
  </si>
  <si>
    <t>Среднепоздний, махровый,  полушаровидный, цветок блестящий, темно-красный, диаметр до 19 см, аромат отсутствует</t>
  </si>
  <si>
    <t>Среднеранний. Махровый, темный вишнево-красный, диаметром до 14 см. Цветение продолжительное, обильное. Подходит для срезки.</t>
  </si>
  <si>
    <t xml:space="preserve">Поздний. Цветок махровый, розовидный, диаметром 19 см,  бледно-розовый c лососёвым оттенком. В процессе цветения края лепестков приобретают серебристую кайму. Аромат восхитительный.  </t>
  </si>
  <si>
    <t xml:space="preserve">Срок цветения средний. Цветок махровый, светло-розовый, в центре - узкие переливчатые светло-кремово-розовые лепестки. Очень ароматный. </t>
  </si>
  <si>
    <t>Срок цветения средний. Цветок насыщенно-розовый, махровый корончатый, аромат легкий, цветение обильное,  для срезки.</t>
  </si>
  <si>
    <t>Средний срок цветения. Махровый, сиренево-розовый, диаметр цветка 15 см, ароматный</t>
  </si>
  <si>
    <r>
      <t xml:space="preserve">Среднеранний, махровый, лепестки гофрированные, равномерно заполняющие объем цветка. Нежно-розовый, чуть кораллового оттенка, края немного светлее. Диаметр цветка 16-17 см, аромат приятный, лимонный.  </t>
    </r>
    <r>
      <rPr>
        <b/>
        <sz val="12"/>
        <color indexed="53"/>
        <rFont val="Times New Roman"/>
        <family val="1"/>
        <charset val="204"/>
      </rPr>
      <t>Золотая медаль Американского общества пионоводов 2002г</t>
    </r>
    <r>
      <rPr>
        <sz val="12"/>
        <rFont val="Times New Roman"/>
        <family val="1"/>
        <charset val="204"/>
      </rPr>
      <t xml:space="preserve">. </t>
    </r>
    <r>
      <rPr>
        <b/>
        <sz val="12"/>
        <color indexed="10"/>
        <rFont val="Times New Roman"/>
        <family val="1"/>
        <charset val="204"/>
      </rPr>
      <t>Чемпион общенациональной выставки пионов США 1990г.</t>
    </r>
  </si>
  <si>
    <t>Очень ранний. Полумахровый ярко-розовый цветок, с приятным ароматом. Идеален для патио</t>
  </si>
  <si>
    <r>
      <t xml:space="preserve">Лондон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</si>
  <si>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Ранний, махровый красно-малиновый, хороший выход цветов на срезку. Куст компактный, идеален для патио</t>
  </si>
  <si>
    <r>
      <t xml:space="preserve">Москва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</si>
  <si>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Среднеранний, полумахровый, ярко-красный с желтой серединкой, красивая листва и сильные стебли, идеален для патио</t>
  </si>
  <si>
    <t>Среднепоздний шикарный сорт! махровый, ярко-желтый с красными мазками в центре, диаметр цветка 20-25 см, боковые бутоны отсутствуют, обильный, может иметь до 60 цветков на взрослом растении, ароматный, среднепоздний</t>
  </si>
  <si>
    <t>Среднепоздний полумахровый, желтый с более светлыми краями, лепестки с большими красными пятнами в основании</t>
  </si>
  <si>
    <t>Срок цветения средний, полумахровый, шелковистый, окраска изменяется по мере распускания цветка, от вишнево-красного к апельсиново-розовому и позже к желтому, может в одно и то же время показывать 3 разных оттенка, цветение обильное, аромат слабый</t>
  </si>
  <si>
    <t>Срок цветения средний. Цветок полумахровый, белый с лиловым оттенком и лавандовым пятном в центре, ароматный.</t>
  </si>
  <si>
    <t>Срок цветения средний. оригинальный, светло-желтый с частыми красными полосками-перьями. "Перья" часто меняют цвет. Иногда появляются лиловые цветки. Цветение обильное</t>
  </si>
  <si>
    <t>Срок цветения ранний. Цветок диаметром 16 см, полумахровый, сиреневый с расплывающимися темно-пурпурными и белыми полосками.</t>
  </si>
  <si>
    <t>Срок цветения средний. Полумахровый, лавандовый с пурпурным пятном в центре, позже пастельно-розовый, переходящий в кремовый, диаметр цветка 17см</t>
  </si>
  <si>
    <t>Срок цветения средний. Ярко-красный, в центре кольцо коротких тычинок, листья темно-зеленые. Аромат приятный, слабый.</t>
  </si>
  <si>
    <t>Ранний. Цветок полумахровый,  диаметром 16 см, смесь краного и желтого, подсветка от внутренних красных лепестков, позднее внешние лепестки светлеют, сохраняя подсветку; окраска меняется в зависимости от погодных условий лета: от красноватой до желто-коричневой. Аромат слабый, приятный</t>
  </si>
  <si>
    <r>
      <t xml:space="preserve">Фисташка  </t>
    </r>
    <r>
      <rPr>
        <sz val="14"/>
        <color rgb="FFFF0000"/>
        <rFont val="Times New Roman"/>
        <family val="1"/>
        <charset val="204"/>
      </rPr>
      <t>*</t>
    </r>
  </si>
  <si>
    <t>Ranunculus asiaticus mixed</t>
  </si>
  <si>
    <t xml:space="preserve">Лютик азиатский      </t>
  </si>
  <si>
    <t xml:space="preserve">смесь окрасок      </t>
  </si>
  <si>
    <t>Эддис</t>
  </si>
  <si>
    <t>кремовый с красными штрихами</t>
  </si>
  <si>
    <t>Addis</t>
  </si>
  <si>
    <r>
      <t>Юник Гламур</t>
    </r>
    <r>
      <rPr>
        <sz val="14"/>
        <color rgb="FFFF0000"/>
        <rFont val="Times New Roman"/>
        <family val="1"/>
        <charset val="204"/>
      </rPr>
      <t xml:space="preserve"> * </t>
    </r>
  </si>
  <si>
    <r>
      <t>Юник Принцесс</t>
    </r>
    <r>
      <rPr>
        <sz val="14"/>
        <color rgb="FFFF0000"/>
        <rFont val="Times New Roman"/>
        <family val="1"/>
        <charset val="204"/>
      </rPr>
      <t xml:space="preserve"> * </t>
    </r>
  </si>
  <si>
    <r>
      <t xml:space="preserve">Юник Ринаун </t>
    </r>
    <r>
      <rPr>
        <sz val="14"/>
        <color rgb="FFFF0000"/>
        <rFont val="Times New Roman"/>
        <family val="1"/>
        <charset val="204"/>
      </rPr>
      <t>*</t>
    </r>
  </si>
  <si>
    <r>
      <t xml:space="preserve">Вайт Планет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</si>
  <si>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Катар</t>
  </si>
  <si>
    <t>ярко-желтый с зеленцой у основания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</si>
  <si>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кремово-желтый, красно-оранжевый крап и пыльники, диаметр цветка до 25 см</t>
    </r>
  </si>
  <si>
    <t>очень уникальный сорт! цветки махровые, ярко-оранжевые с темными вкраплениями, со временем меняются на белые с салатовым центром, крап остается,  цветение длительное</t>
  </si>
  <si>
    <t>желтый,темно-красный крап на ⅓ длины каждого лепестка,диаметр 16,5см</t>
  </si>
  <si>
    <t xml:space="preserve">кремово-белый,в центре - насыщенно-бордовый </t>
  </si>
  <si>
    <t>кремовато-белая с апельсиново-оранжевым центром</t>
  </si>
  <si>
    <t>oriental  double</t>
  </si>
  <si>
    <t xml:space="preserve"> Восточные  махровые</t>
  </si>
  <si>
    <t>нежно-розовый с перламутром</t>
  </si>
  <si>
    <t>Динамикс</t>
  </si>
  <si>
    <t>нежно-розовый с белым центром</t>
  </si>
  <si>
    <t xml:space="preserve">насыщенно-розовый  </t>
  </si>
  <si>
    <t>Покерфейс</t>
  </si>
  <si>
    <t>насыщенно-красный,глянцевый</t>
  </si>
  <si>
    <t>темно-розовый с желтым центром,крап</t>
  </si>
  <si>
    <t>желтый,края лепестков красно-оранжевые</t>
  </si>
  <si>
    <t>белый с большим пурпурным пятном в центре</t>
  </si>
  <si>
    <t>ярко-розовый с желтым центром и тонким желтым краем</t>
  </si>
  <si>
    <t>Алтари</t>
  </si>
  <si>
    <t>Бонбини</t>
  </si>
  <si>
    <t>Истерн Мун</t>
  </si>
  <si>
    <t>Пёпл Принц</t>
  </si>
  <si>
    <t>Притти Вуман</t>
  </si>
  <si>
    <t>Шехерезада</t>
  </si>
  <si>
    <t>Пинк Перфекшн</t>
  </si>
  <si>
    <t>ЛУКОВИЦЫ ТЮЛЬПАНОВ И ЛИЛИЙ - НЕ ОХЛАЖДЕННЫЕ</t>
  </si>
  <si>
    <t>Луковицы россыпью шт./руб.:</t>
  </si>
  <si>
    <t>наличие полного ассортимента напрямую зависит от климатических условий в период вызревания луковиц и может сдвигаться на более поздние сроки.</t>
  </si>
  <si>
    <t>ПРАЙС-ЛИСТ ЛУКОВИЧНЫЕ И МНОГОЛЕТНИЕ РАСТЕНИЯ ОСЕНЬ 2022</t>
  </si>
  <si>
    <t>Питомник растений Агрохолдинга "ПОИСК" 
Ассортимент луковичных и многолетних травянистых растений
на сезон 2022 года</t>
  </si>
  <si>
    <t>ПРАЙС-ЛИСТ ЛУКОВИЧНЫЕ КРАСОЧНАЯ УПАКОВКА ОСЕНЬ 2022</t>
  </si>
  <si>
    <t>ПРАЙС-ЛИСТ КРАСОЧНАЯ УПАКОВКА ЛИЛИИ  ОСЕНЬ 2022</t>
  </si>
  <si>
    <t>луковицы лилий - урожай 2021 г.</t>
  </si>
  <si>
    <r>
      <rPr>
        <b/>
        <sz val="12"/>
        <color indexed="10"/>
        <rFont val="Times New Roman"/>
        <family val="1"/>
        <charset val="204"/>
      </rPr>
      <t xml:space="preserve"> NEW</t>
    </r>
    <r>
      <rPr>
        <sz val="14"/>
        <rFont val="Times New Roman"/>
        <family val="1"/>
        <charset val="204"/>
      </rPr>
      <t xml:space="preserve">  - новинка прайса 2022</t>
    </r>
  </si>
  <si>
    <r>
      <rPr>
        <b/>
        <sz val="14"/>
        <color indexed="40"/>
        <rFont val="Times New Roman"/>
        <family val="1"/>
        <charset val="204"/>
      </rPr>
      <t xml:space="preserve">2021 </t>
    </r>
    <r>
      <rPr>
        <sz val="14"/>
        <rFont val="Times New Roman"/>
        <family val="1"/>
        <charset val="204"/>
      </rPr>
      <t>- новинка прошлого сезона</t>
    </r>
  </si>
  <si>
    <r>
      <rPr>
        <b/>
        <sz val="14"/>
        <color indexed="10"/>
        <rFont val="Times New Roman"/>
        <family val="1"/>
        <charset val="204"/>
      </rPr>
      <t>NEW</t>
    </r>
    <r>
      <rPr>
        <b/>
        <sz val="14"/>
        <rFont val="Times New Roman"/>
        <family val="1"/>
        <charset val="204"/>
      </rPr>
      <t xml:space="preserve"> - </t>
    </r>
    <r>
      <rPr>
        <sz val="14"/>
        <rFont val="Times New Roman"/>
        <family val="1"/>
        <charset val="204"/>
      </rPr>
      <t>новинка 2022</t>
    </r>
  </si>
  <si>
    <r>
      <t xml:space="preserve">2021 - </t>
    </r>
    <r>
      <rPr>
        <sz val="14"/>
        <rFont val="Times New Roman"/>
        <family val="1"/>
        <charset val="204"/>
      </rPr>
      <t>новинка прошлого сезона</t>
    </r>
  </si>
  <si>
    <t>ПРАЙС-ЛИСТ МНОГОЛЕТНИЕ РАСТЕНИЯ КРАСОЧНАЯ УПАКОВКА ОСЕНЬ 2022</t>
  </si>
  <si>
    <t>корневища многолетников и пионов - урожай 2021 г.</t>
  </si>
  <si>
    <t>ПРАЙС-ЛИСТ ЛУКОВИЧНЫЕ БОЛЬШАЯ УПАКОВКА ОСЕНЬ 2022</t>
  </si>
  <si>
    <r>
      <t>NEW</t>
    </r>
    <r>
      <rPr>
        <b/>
        <sz val="14"/>
        <rFont val="Times New Roman"/>
        <family val="1"/>
        <charset val="204"/>
      </rPr>
      <t xml:space="preserve"> - </t>
    </r>
    <r>
      <rPr>
        <sz val="14"/>
        <rFont val="Times New Roman"/>
        <family val="1"/>
        <charset val="204"/>
      </rPr>
      <t>новинка 2022</t>
    </r>
  </si>
  <si>
    <t>ПРАЙС-ЛИСТ ЛУКОВИЦЫ РОССЫПЬЮ ОСЕНЬ 2022</t>
  </si>
  <si>
    <r>
      <rPr>
        <b/>
        <sz val="14"/>
        <color indexed="10"/>
        <rFont val="Times New Roman"/>
        <family val="1"/>
        <charset val="204"/>
      </rPr>
      <t xml:space="preserve">NEW </t>
    </r>
    <r>
      <rPr>
        <sz val="14"/>
        <rFont val="Times New Roman"/>
        <family val="1"/>
        <charset val="204"/>
      </rPr>
      <t xml:space="preserve"> - новинка 2022</t>
    </r>
  </si>
  <si>
    <t>Питер Стайвесант</t>
  </si>
  <si>
    <t>темно-фиолетово-синий</t>
  </si>
  <si>
    <t>Peter Stuyvesant</t>
  </si>
  <si>
    <t>Apricot Passion</t>
  </si>
  <si>
    <t>Эприкот Пэшн</t>
  </si>
  <si>
    <t>Манхэттен</t>
  </si>
  <si>
    <t>Manhattan</t>
  </si>
  <si>
    <t>густомахровый, сине-фиолетовый</t>
  </si>
  <si>
    <t>нежный розово-абрикосовый</t>
  </si>
  <si>
    <t>Королькова</t>
  </si>
  <si>
    <t xml:space="preserve">Korolkowii </t>
  </si>
  <si>
    <t>желтый с бордовым центром и штриховатым рисунком на лепестках</t>
  </si>
  <si>
    <t>Негро Бой</t>
  </si>
  <si>
    <t>Negro Boy</t>
  </si>
  <si>
    <t>Гиацинтоидес испанский</t>
  </si>
  <si>
    <t xml:space="preserve">Hyacinthoides hispanica </t>
  </si>
  <si>
    <t>широколистный Грейп Айс</t>
  </si>
  <si>
    <t>уникальная трехцветная окраска! Сине-фиолетовый, почти черный низ плавно переходит в светло-зеленый тон, верхушка - лилово-белая</t>
  </si>
  <si>
    <t>смесь окрасок: голубые, белые, розовые оттенки</t>
  </si>
  <si>
    <t>Grape Ice</t>
  </si>
  <si>
    <t>Хэар</t>
  </si>
  <si>
    <t>экзотика -"волосатый" лук!!! Эффектное бордовое соцветие со множеством зеленых отростков-волосков</t>
  </si>
  <si>
    <t>Hair</t>
  </si>
  <si>
    <t>узколистный Грейсфул</t>
  </si>
  <si>
    <t>соцветие плотное, белое с оригинальными фиолетовыми тычинками</t>
  </si>
  <si>
    <t xml:space="preserve">amplectens Gracefull </t>
  </si>
  <si>
    <t>виноградный Уайт Клауд</t>
  </si>
  <si>
    <t>ampeloprasum White Cloud</t>
  </si>
  <si>
    <t>Негрита Пэррот</t>
  </si>
  <si>
    <t>Negrita Parrot</t>
  </si>
  <si>
    <t>фиолетово-пурпурный с зелеными разводами, край лепестков изрезанный</t>
  </si>
  <si>
    <t>Сильвер Пэррот</t>
  </si>
  <si>
    <t>Silver Parrot</t>
  </si>
  <si>
    <t>цвет слоновой кости с кремово-желтыми язычками и широкой розовой каймой</t>
  </si>
  <si>
    <t>Принцесс Ирэн Пэррот</t>
  </si>
  <si>
    <t>ярко-оранжевый, по спинке пурпурные разводы, с небольшими зелеными всполохами. Край лепестков изрезанный</t>
  </si>
  <si>
    <t xml:space="preserve">Prinses Irene Parrot </t>
  </si>
  <si>
    <r>
      <t xml:space="preserve">Истертайд </t>
    </r>
    <r>
      <rPr>
        <sz val="14"/>
        <color rgb="FFFF0000"/>
        <rFont val="Times New Roman"/>
        <family val="1"/>
        <charset val="204"/>
      </rPr>
      <t>*</t>
    </r>
  </si>
  <si>
    <t>Принтал</t>
  </si>
  <si>
    <r>
      <t xml:space="preserve">Бритиш Гэмбл </t>
    </r>
    <r>
      <rPr>
        <sz val="14"/>
        <color rgb="FFFF0000"/>
        <rFont val="Times New Roman"/>
        <family val="1"/>
        <charset val="204"/>
      </rPr>
      <t xml:space="preserve"> *</t>
    </r>
  </si>
  <si>
    <t>Anemone coronaria de Caen Mix</t>
  </si>
  <si>
    <t>красный, розовый, голубой, белый</t>
  </si>
  <si>
    <t xml:space="preserve">Анемона корончатая де Кан Смесь окрасок  </t>
  </si>
  <si>
    <t xml:space="preserve">Форбса </t>
  </si>
  <si>
    <t>Биг Йеллоу</t>
  </si>
  <si>
    <r>
      <t>Камминс</t>
    </r>
    <r>
      <rPr>
        <sz val="14"/>
        <color indexed="10"/>
        <rFont val="Times New Roman"/>
        <family val="1"/>
        <charset val="204"/>
      </rPr>
      <t xml:space="preserve"> </t>
    </r>
    <r>
      <rPr>
        <sz val="14"/>
        <color rgb="FFFF0000"/>
        <rFont val="Times New Roman"/>
        <family val="1"/>
        <charset val="204"/>
      </rPr>
      <t>*</t>
    </r>
  </si>
  <si>
    <t>Violet Bird</t>
  </si>
  <si>
    <t xml:space="preserve">Вайолет Берд </t>
  </si>
  <si>
    <t>фиолетово-зелёный</t>
  </si>
  <si>
    <t xml:space="preserve">Моден Арт </t>
  </si>
  <si>
    <t xml:space="preserve">Вейв </t>
  </si>
  <si>
    <r>
      <t xml:space="preserve">Драмлайн </t>
    </r>
    <r>
      <rPr>
        <sz val="14"/>
        <color rgb="FFFF0000"/>
        <rFont val="Times New Roman"/>
        <family val="1"/>
        <charset val="204"/>
      </rPr>
      <t>*</t>
    </r>
  </si>
  <si>
    <t>Harbor Light</t>
  </si>
  <si>
    <t>Аpricot Angelique</t>
  </si>
  <si>
    <t>Эприкот Анжелика</t>
  </si>
  <si>
    <r>
      <t xml:space="preserve">Харбор Лайт </t>
    </r>
    <r>
      <rPr>
        <sz val="14"/>
        <color rgb="FFFF0000"/>
        <rFont val="Times New Roman"/>
        <family val="1"/>
        <charset val="204"/>
      </rPr>
      <t>*</t>
    </r>
  </si>
  <si>
    <t>удивительный сорт! Цветок многоярусный, нежно-белые лепестки похожи на перышки, нижний ярус лепестков светло-зеленый</t>
  </si>
  <si>
    <t>абрикосовый с перламутровым оттенком</t>
  </si>
  <si>
    <t>Monarch Parrot</t>
  </si>
  <si>
    <t xml:space="preserve">Монарх Пэррот </t>
  </si>
  <si>
    <t>оранжево-красный, яркий</t>
  </si>
  <si>
    <t>Exotic Purissima</t>
  </si>
  <si>
    <t>Экзотик Пуриссима</t>
  </si>
  <si>
    <t>Printal</t>
  </si>
  <si>
    <t xml:space="preserve">темно-фиолетовый  </t>
  </si>
  <si>
    <t>соцветие плотное, в начале роспуска розоватое, потом становится белым</t>
  </si>
  <si>
    <r>
      <rPr>
        <sz val="14"/>
        <color indexed="10"/>
        <rFont val="Times New Roman"/>
        <family val="1"/>
        <charset val="204"/>
      </rPr>
      <t xml:space="preserve">*  </t>
    </r>
    <r>
      <rPr>
        <sz val="14"/>
        <rFont val="Times New Roman"/>
        <family val="1"/>
        <charset val="204"/>
      </rPr>
      <t>- серия  "</t>
    </r>
    <r>
      <rPr>
        <b/>
        <sz val="14"/>
        <rFont val="Times New Roman"/>
        <family val="1"/>
        <charset val="204"/>
      </rPr>
      <t>Люкс</t>
    </r>
    <r>
      <rPr>
        <sz val="14"/>
        <rFont val="Times New Roman"/>
        <family val="1"/>
        <charset val="204"/>
      </rPr>
      <t>"</t>
    </r>
  </si>
  <si>
    <t>лепестки белоснежные в обрамлении длинных, заостренных желто-зеленых чашелистиков</t>
  </si>
  <si>
    <t>Прайс-лист действителен до 30 мая 2022г.</t>
  </si>
  <si>
    <t>Предварительный заказ  хранится на складе  до 30.08.2022г. (многолетники, пионы и лилии - до 15.08.2022г.)</t>
  </si>
  <si>
    <t>* - Предлагаемая нами продукция - это живой посадочный материал, требующий соблюдения особых условий транспортировки и хранения до посадки.    Рекомендуемые условия транспортировки и хранения лилий, пионов, многолетников - 0+3°С; осенних луковичных культур - +18+20°С с обязательной вентиляцией воздуха.</t>
  </si>
  <si>
    <t>* - Уважаемые клиенты, обращаем ваше внимание, в случае корректировки предварительного заказа по вашей инициативе  - заказ полностью снимается с резерва, и далее работа осуществляется на условиях свободного склада.</t>
  </si>
  <si>
    <t>* - Несоблюдение рекомендуемого режима транспортировки, а так же длительная транспортировка (более 5 суток до клиента) снижает качество посадочного материала, в данном случае фирма "Поиск" оставляет за собой право не рассматривать претензии по качеству товара.</t>
  </si>
  <si>
    <t>розовый, у центра - белый, диаметр цветка 12-15 см</t>
  </si>
  <si>
    <t>Dark Secret</t>
  </si>
  <si>
    <t>Дарк Секрет</t>
  </si>
  <si>
    <t>темно-бордовый, почти черный</t>
  </si>
  <si>
    <t>Detroit</t>
  </si>
  <si>
    <t>Детройт</t>
  </si>
  <si>
    <t>алый,цветок крупный</t>
  </si>
  <si>
    <t>желтый с красным пятном у основания лепестка</t>
  </si>
  <si>
    <t>ярко-оранжевый с темно-бордовыми пятнами в центре и легкими мазками на кончиках</t>
  </si>
  <si>
    <t>двухцветный,желтый центр,темно-розовые концы,красный крап,диаметр 17см</t>
  </si>
  <si>
    <t>Cannes</t>
  </si>
  <si>
    <t>Каннес</t>
  </si>
  <si>
    <t>нежно-кремовый</t>
  </si>
  <si>
    <t>Conception</t>
  </si>
  <si>
    <t>Кансепшн</t>
  </si>
  <si>
    <t>Красный с оранжевыми тычинками</t>
  </si>
  <si>
    <t>темно-бордовый,почти черный</t>
  </si>
  <si>
    <t>Latvia</t>
  </si>
  <si>
    <t>Латвия</t>
  </si>
  <si>
    <t>желтый с темно-коричневым крапом,сгущающимся к центру,диаметр 15см</t>
  </si>
  <si>
    <t>цветки к центру лепестка имеют желтый цвет, к верху - розово-красный, в центре крап вишневого цвета</t>
  </si>
  <si>
    <t>Red Flavour</t>
  </si>
  <si>
    <t>Ред Флейвор</t>
  </si>
  <si>
    <t>Ярко-красный с чёрным крапом, лепестки широкие, загнуты вниз</t>
  </si>
  <si>
    <t>Rodilana</t>
  </si>
  <si>
    <t>Родилана</t>
  </si>
  <si>
    <t>Sweet Surrender</t>
  </si>
  <si>
    <t>Свит  Суррендер</t>
  </si>
  <si>
    <t>Кремово-белый, с зеленовато-жёлтым отливом и тёмно-бордовым крапом в центре, лепестки слегка загнуты вниз</t>
  </si>
  <si>
    <t>Salmon Flavour</t>
  </si>
  <si>
    <t>Сэлмон Флейвор</t>
  </si>
  <si>
    <t>Лососёво-розовый с блеском, в центре редкий крап, лепестки загнуты вниз</t>
  </si>
  <si>
    <t>White Twinkle</t>
  </si>
  <si>
    <t>Уайт Твинкл</t>
  </si>
  <si>
    <t>Белый с жёлто-зеленым горлом, в центре мелкий бордовый крап, лепестки слегка отогнуты назад</t>
  </si>
  <si>
    <t>Forever Linda</t>
  </si>
  <si>
    <t>Форевер Линда</t>
  </si>
  <si>
    <t>оранжево-красный с желтым центром</t>
  </si>
  <si>
    <t>насыщенный темно-красный, в центре темнее, диаметр цветка 12-16 см</t>
  </si>
  <si>
    <t>розовый с оранжево-желтым центром</t>
  </si>
  <si>
    <t xml:space="preserve">Bright Joy </t>
  </si>
  <si>
    <t>Брайт Джой</t>
  </si>
  <si>
    <t>персиково-оранжевый с желтым центром</t>
  </si>
  <si>
    <t>Golden Matrix</t>
  </si>
  <si>
    <t>Голден Матрикс</t>
  </si>
  <si>
    <t>ярко-желтый с редким темным крапом и оранжевыми пыльниками, диаметр цветка 15 см</t>
  </si>
  <si>
    <t>Confetti Joy</t>
  </si>
  <si>
    <t>Конфетти Джой</t>
  </si>
  <si>
    <t xml:space="preserve">розовый со светло-ванильным центром, редкий темно-розовый крап, диаметр цветка 13 см </t>
  </si>
  <si>
    <t>Tiny Glow</t>
  </si>
  <si>
    <t>Тайни Глоу</t>
  </si>
  <si>
    <t>желтый, от центра оранжево-желтое напыление, диаметр цветка 16 см</t>
  </si>
  <si>
    <t>Tiny Nugget</t>
  </si>
  <si>
    <t>Тайни Наггет</t>
  </si>
  <si>
    <t>желтый с густым бордовым крапом, диаметр цветка до 16 см</t>
  </si>
  <si>
    <t>Tiny Parrot</t>
  </si>
  <si>
    <t>Тайни Пэррот</t>
  </si>
  <si>
    <t>ярко-желтый с густым темно-красно-оранжевым крапом по всему лепестку, на кончиках  крап реже и мельче, диаметр цветка 13-15  см</t>
  </si>
  <si>
    <t>нежно-розовый без крапа</t>
  </si>
  <si>
    <t>оранжевый с коричневым крапом</t>
  </si>
  <si>
    <t>темно-красный с белым центром</t>
  </si>
  <si>
    <t>привлекательый, пастельный розовый с кремово-желтым центром, диаметр цветка 19 см</t>
  </si>
  <si>
    <t>алый с темным напылением в центре и на кончиках лепестков</t>
  </si>
  <si>
    <t>Pink Blossom</t>
  </si>
  <si>
    <t>Пинк Блоссом</t>
  </si>
  <si>
    <t>розовый с красивым сложением лепестков, диаметр 12 см</t>
  </si>
  <si>
    <t>Sundew</t>
  </si>
  <si>
    <t>Сандью</t>
  </si>
  <si>
    <t>насыщенно-желтый, редкий красный крап у центра, центральные лепестки смотрят вверх, диаметр цветка 18 см</t>
  </si>
  <si>
    <t>яркий, желто-оранжевый</t>
  </si>
  <si>
    <t>Spring Pink</t>
  </si>
  <si>
    <t>Спринг Пинк</t>
  </si>
  <si>
    <t>нежно-розовый с тонкой тёмной окантовкой по краю</t>
  </si>
  <si>
    <t>оранжево-красный с желтым отливом</t>
  </si>
  <si>
    <t>Sphinx</t>
  </si>
  <si>
    <t>Сфинкс</t>
  </si>
  <si>
    <t>Flore Pleno</t>
  </si>
  <si>
    <t>Флоре Плено</t>
  </si>
  <si>
    <t>Многослойный оранжевый с частым бордовым крапом</t>
  </si>
  <si>
    <t>Париж Харт</t>
  </si>
  <si>
    <t>ярко-розовый с почти чёрным центром и напылением</t>
  </si>
  <si>
    <t>лососево-желтый с густым темно-бордовым напыление в центре</t>
  </si>
  <si>
    <t>Funny Girl</t>
  </si>
  <si>
    <t>Фанни Герл</t>
  </si>
  <si>
    <t>очень красивая медово-желтая, диаметром до 20 см, в центре и на большей части лепестков красный густой крап в виде напыления</t>
  </si>
  <si>
    <t>Claude Shride</t>
  </si>
  <si>
    <t>Клод Шрайд</t>
  </si>
  <si>
    <t>Красный с золотистыми пятнами, тычинки ярко-оранжевые</t>
  </si>
  <si>
    <t>Peppard Gold</t>
  </si>
  <si>
    <t>Пеппард Голд</t>
  </si>
  <si>
    <t>Абрикосово-золотистый с тёмно-коричневым крапом, ароматный</t>
  </si>
  <si>
    <t>Fairy Morning</t>
  </si>
  <si>
    <t>Фэйри Морнинг</t>
  </si>
  <si>
    <t>Пурпурно-розовый с янтарно-золотистым отливом и пурпурным крапом</t>
  </si>
  <si>
    <t>Avigner</t>
  </si>
  <si>
    <t>Авиньер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</si>
  <si>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 xml:space="preserve">, темно-бордовый с более светлым центром, лепестки с глянцем,  диаметр цветка 25 см </t>
    </r>
  </si>
  <si>
    <t>Bombastic</t>
  </si>
  <si>
    <t>Бомбастик</t>
  </si>
  <si>
    <t>Насыщенно-винно-красный с ярко-оранжевыми тычинками</t>
  </si>
  <si>
    <t>Venezuela</t>
  </si>
  <si>
    <t>Венесуэла</t>
  </si>
  <si>
    <t>белый с желтой полосой по центру лепестка,края волнистые</t>
  </si>
  <si>
    <t>Virtuoso</t>
  </si>
  <si>
    <t>Виртуозо</t>
  </si>
  <si>
    <t>Нежно-розовый с белыми переливами и светло-вишнёвыми тонами, крап ярко-красный</t>
  </si>
  <si>
    <t>Dynamite</t>
  </si>
  <si>
    <t>Динамит</t>
  </si>
  <si>
    <t>ярко-красный,крап,диаметр 25см</t>
  </si>
  <si>
    <t>Companion</t>
  </si>
  <si>
    <t>Компаньон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</si>
  <si>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нежно-розовый, с мелким темно-розовым крапом у центра, диаметр цветка 20 см</t>
    </r>
  </si>
  <si>
    <t>Crystal Blanca</t>
  </si>
  <si>
    <t>Кристал Бланка</t>
  </si>
  <si>
    <t>Белый с зелёно-жёлтым акцентом в центре каждого лепестка</t>
  </si>
  <si>
    <t>розовый с желтой полосой и желтым крапом</t>
  </si>
  <si>
    <t>желтый с белой каймой</t>
  </si>
  <si>
    <t>oriental  pot</t>
  </si>
  <si>
    <r>
      <t xml:space="preserve">Восточные горшечные            </t>
    </r>
    <r>
      <rPr>
        <b/>
        <sz val="14"/>
        <color indexed="36"/>
        <rFont val="Times New Roman"/>
        <family val="1"/>
        <charset val="204"/>
      </rPr>
      <t>Идеальны для патио!</t>
    </r>
  </si>
  <si>
    <t>Garden Party</t>
  </si>
  <si>
    <t>Гарден Парти</t>
  </si>
  <si>
    <t xml:space="preserve">белый с темно-красным редким крапом и яркими продольными лучами, желтыми у основания и красноватыми на кончиках, диаметр цветка 15-17 см </t>
  </si>
  <si>
    <t>Magny Cours</t>
  </si>
  <si>
    <t>Маньи-Кур</t>
  </si>
  <si>
    <t>насыщенный темно-розовый, ближе к бордовому, на контрасте с белым кантом, темно-бордовый крап и оранжевые пыльники, диаметр цветка 15 см</t>
  </si>
  <si>
    <t>Starlight Express</t>
  </si>
  <si>
    <t>Старлайт Экспресс</t>
  </si>
  <si>
    <t>насыщенно-розовый с белым кантом и более темным крапом у центра, диаметр цветка 15-17 см</t>
  </si>
  <si>
    <t>Souvenir</t>
  </si>
  <si>
    <t>Сувенир</t>
  </si>
  <si>
    <t>ярко-розовый с белым центром,горло зеленое</t>
  </si>
  <si>
    <t>True Emotion</t>
  </si>
  <si>
    <t>Тру Эмоушн</t>
  </si>
  <si>
    <t>белоснежный, диаметр цветка 16 см</t>
  </si>
  <si>
    <t>Free Choice</t>
  </si>
  <si>
    <t>Фри Чойс</t>
  </si>
  <si>
    <t>цветок белый с зеленцой у основания, края волнистые</t>
  </si>
  <si>
    <t>Lotus Wonder</t>
  </si>
  <si>
    <t>Лотус Уандер</t>
  </si>
  <si>
    <t>лилово-розовый с тонкой белой каймой, форма лотоса с эффектным сложением лепестков, диаметр цветка 19 см</t>
  </si>
  <si>
    <t>лимонный, махровый, крупный!</t>
  </si>
  <si>
    <t xml:space="preserve">Exotic Sun </t>
  </si>
  <si>
    <t>Экзотик Сан</t>
  </si>
  <si>
    <t>цветки желтые махровые, очень крупные, до 30см в диаметре</t>
  </si>
  <si>
    <t>Atacama</t>
  </si>
  <si>
    <t>Атакама</t>
  </si>
  <si>
    <t>насыщенно-красный, глянцевый, диаметр цветка 17 см, для срезки</t>
  </si>
  <si>
    <t>Bach</t>
  </si>
  <si>
    <t>Бах</t>
  </si>
  <si>
    <t>белый с темно-желтыми пыльниками, диаметр цветка 17 см</t>
  </si>
  <si>
    <t>Globe</t>
  </si>
  <si>
    <t>Глоуб</t>
  </si>
  <si>
    <t>абрикосовый,цветок крупный</t>
  </si>
  <si>
    <t>светло-рубиновый, глянцевый</t>
  </si>
  <si>
    <t>Yellow Diamond</t>
  </si>
  <si>
    <t>Йеллоу Даймонд</t>
  </si>
  <si>
    <t>ярко-желтый, с темно-красным крапом, у центра небольшие светло-красные мазки, диаметр цветка 18 см</t>
  </si>
  <si>
    <t>двухцветный; розовый с белым</t>
  </si>
  <si>
    <t>белый,с зеленцой у основания</t>
  </si>
  <si>
    <t>красный,глянцевый</t>
  </si>
  <si>
    <t>Lexington</t>
  </si>
  <si>
    <t>Лексингтон</t>
  </si>
  <si>
    <t>светло-розовый, с легким белым подсветом в центре</t>
  </si>
  <si>
    <t>Algarve</t>
  </si>
  <si>
    <t>Олгаве</t>
  </si>
  <si>
    <t xml:space="preserve">нежно-розовый </t>
  </si>
  <si>
    <t>Orange Cocotte</t>
  </si>
  <si>
    <t>Ориндж Кокот</t>
  </si>
  <si>
    <t>нежный, светло-оранжевый, тычинки без пыльников, без пыльцы, диаметр цветка 15 см</t>
  </si>
  <si>
    <t>Palena</t>
  </si>
  <si>
    <t>Палена</t>
  </si>
  <si>
    <t>Розовый с белыми бликами в центре и крупной жёлто-зелёной звездой</t>
  </si>
  <si>
    <t>оранжевый, цветок крупный</t>
  </si>
  <si>
    <t>малиновый</t>
  </si>
  <si>
    <t>розовый с белым горлом,без крапа,цветок крупный</t>
  </si>
  <si>
    <t>Sunderland</t>
  </si>
  <si>
    <t>Сандерленд</t>
  </si>
  <si>
    <t>Насыщенный оранжевый</t>
  </si>
  <si>
    <t>Suncrest</t>
  </si>
  <si>
    <t>Санкрест</t>
  </si>
  <si>
    <t>желтый с бардовым напылением из крапа по всей длине лепестков</t>
  </si>
  <si>
    <t>Свит Дзаника</t>
  </si>
  <si>
    <t>Sweet Sugar</t>
  </si>
  <si>
    <t>Свит Шугар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</si>
  <si>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нежно-розовый с сиреневым оттенком и густым темно-розовым крапом, диаметр цветка 20-23 см</t>
    </r>
  </si>
  <si>
    <t>Tirreno</t>
  </si>
  <si>
    <t>Тиррено</t>
  </si>
  <si>
    <t>Розовый с нежно-кремовым высветлением в центре</t>
  </si>
  <si>
    <t>ярко-алый,в центре темнее</t>
  </si>
  <si>
    <t>ярко-желтый с зеленым центром</t>
  </si>
  <si>
    <t>Fashion Show</t>
  </si>
  <si>
    <t>Фэшн Шоу</t>
  </si>
  <si>
    <t>желто-лососевый со светлым центром</t>
  </si>
  <si>
    <t>120-135</t>
  </si>
  <si>
    <t>Hardrock</t>
  </si>
  <si>
    <t>Хардрок</t>
  </si>
  <si>
    <t>Кирпично-красный с бордово-темнеющим центром</t>
  </si>
  <si>
    <t>Tsjaikowski</t>
  </si>
  <si>
    <t>Чайковский</t>
  </si>
  <si>
    <r>
      <rPr>
        <b/>
        <i/>
        <sz val="12"/>
        <rFont val="Times New Roman"/>
        <family val="1"/>
        <charset val="204"/>
      </rPr>
      <t>КРУПНЫЙ,</t>
    </r>
    <r>
      <rPr>
        <sz val="12"/>
        <rFont val="Times New Roman"/>
        <family val="1"/>
        <charset val="204"/>
      </rPr>
      <t xml:space="preserve"> нежно-розовый, диаметр цветка до 20 см</t>
    </r>
  </si>
  <si>
    <t>перламутрово-розовый,края лепестков белые</t>
  </si>
  <si>
    <t>Triumphator</t>
  </si>
  <si>
    <t>Триумфатор</t>
  </si>
  <si>
    <t>белый с малиново-розовым центром,диаметр 25см,очень эффектный</t>
  </si>
  <si>
    <t>перламутрово-розовый</t>
  </si>
  <si>
    <t>Ланкон</t>
  </si>
  <si>
    <t>грациозные цветы белоснежного оттенка с густым малиновым крапом по нежным, слегка закрученным лепесткам</t>
  </si>
  <si>
    <t>Miyabi</t>
  </si>
  <si>
    <t>Мияби</t>
  </si>
  <si>
    <t>лилово-розовый с легким сиреневым оттенком, диаметр цветка 17 см</t>
  </si>
  <si>
    <t>Авалон Сансет</t>
  </si>
  <si>
    <t>Вива ла Вида</t>
  </si>
  <si>
    <t>желтый с красным центром</t>
  </si>
  <si>
    <t>Белый с очень яркой жёлтой звездой в центре</t>
  </si>
  <si>
    <t>Big Brother</t>
  </si>
  <si>
    <t>Биг Бразер</t>
  </si>
  <si>
    <r>
      <rPr>
        <b/>
        <i/>
        <sz val="12"/>
        <rFont val="Times New Roman"/>
        <family val="1"/>
        <charset val="204"/>
      </rPr>
      <t xml:space="preserve">ОЧЕНЬ КРУПНЫЙ, </t>
    </r>
    <r>
      <rPr>
        <sz val="12"/>
        <rFont val="Times New Roman"/>
        <family val="1"/>
        <charset val="204"/>
      </rPr>
      <t>нежно-желтый с коричневыми пыльниками, у центра более насыщенный желтый, диаметр цветка 30 см</t>
    </r>
  </si>
  <si>
    <t>Буги Вуги</t>
  </si>
  <si>
    <t>Genzano</t>
  </si>
  <si>
    <t>Гензано</t>
  </si>
  <si>
    <t>Белоснежный с зелёным горлом, лепестки слегка волнистые</t>
  </si>
  <si>
    <t>Zelmira</t>
  </si>
  <si>
    <t>Зелмира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</si>
  <si>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лососевый с  желтым центром и кантом, диаметр цветка 25 см</t>
    </r>
  </si>
  <si>
    <t>Kiss of Fire</t>
  </si>
  <si>
    <t>Кисс ов Файр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</si>
  <si>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алый с малиновым оттенком, в центре зеленовато-желтые лучики, диаметр цветка 23 см</t>
    </r>
  </si>
  <si>
    <t>Corsini</t>
  </si>
  <si>
    <t>Корсини</t>
  </si>
  <si>
    <t>Ярко-розовый с жёлто-персиковым акцентом в центре каждого лепестка, душистый</t>
  </si>
  <si>
    <t>Лавон</t>
  </si>
  <si>
    <t>светло-желтый с красно-розовыми мазками из центра и коричневыми пыльниками, диаметр цветка 14-18 см</t>
  </si>
  <si>
    <t>Morini</t>
  </si>
  <si>
    <t>Морини</t>
  </si>
  <si>
    <t>абрикосо-желтый с коричневыми пыльниками, диаметр цветка 18-20 см</t>
  </si>
  <si>
    <t>On Stage</t>
  </si>
  <si>
    <t>Он Стейдж</t>
  </si>
  <si>
    <t xml:space="preserve"> розовый с бледно-желтой полосой по центру лепестка</t>
  </si>
  <si>
    <t>150-200</t>
  </si>
  <si>
    <t>Пёпл Кинг</t>
  </si>
  <si>
    <t>Serano</t>
  </si>
  <si>
    <t>Жёлтый, постепенно светлеющий к краю лепестков</t>
  </si>
  <si>
    <t>Flashpoint</t>
  </si>
  <si>
    <t>Флэшпоинт</t>
  </si>
  <si>
    <t>темно-розово-винный с кремово-белой каймой и желто-зеленой  "звездочкой" в центре, кончики лепестков широкие, волнистые, диаметр цветка 15-18 см</t>
  </si>
  <si>
    <t>High Tea</t>
  </si>
  <si>
    <t>Хай Ти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</si>
  <si>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 с оранжево-желтым центром и темно-оранжевыми пыльниками, диаметр цветка до 25 см</t>
    </r>
  </si>
  <si>
    <t>115-120</t>
  </si>
  <si>
    <t>Ханимун</t>
  </si>
  <si>
    <t>кремово-желтый</t>
  </si>
  <si>
    <t>Holland Beauty</t>
  </si>
  <si>
    <t>Холланд Бьюти</t>
  </si>
  <si>
    <t>малиновый с кремовой каймой</t>
  </si>
  <si>
    <t>Вайт Планет</t>
  </si>
  <si>
    <t>Пинк Планет</t>
  </si>
  <si>
    <t>55</t>
  </si>
  <si>
    <t>hybrid McCana Barlow Black</t>
  </si>
  <si>
    <t>гибрид МакКаны Барлоу Блэк</t>
  </si>
  <si>
    <t>темно-фиолетовый, почти черный, махровый</t>
  </si>
  <si>
    <t>4601887095552</t>
  </si>
  <si>
    <t>hybrid McCana Barlow Pink</t>
  </si>
  <si>
    <t>гибрид МакКаны Барлоу Пинк</t>
  </si>
  <si>
    <t>4601887102854</t>
  </si>
  <si>
    <t>vulgaris Winky Double Blue and White</t>
  </si>
  <si>
    <t>обыкновенная Винки Дабл Блу энд Вайт</t>
  </si>
  <si>
    <t>бело-голубой, махровый</t>
  </si>
  <si>
    <t>vulgaris Winky Double White and White</t>
  </si>
  <si>
    <t>обыкновенная Винки Дабл Вайт энд Вайт</t>
  </si>
  <si>
    <t>vulgaris Winky Double Red and White</t>
  </si>
  <si>
    <t>обыкновенная Винки Дабл Ред энд Вайт</t>
  </si>
  <si>
    <t>красно-белый, махровый</t>
  </si>
  <si>
    <t>vulgaris Ruby Port</t>
  </si>
  <si>
    <t>обыкновенная Руби Порт</t>
  </si>
  <si>
    <t>винно-красный, желтые тычинки</t>
  </si>
  <si>
    <t>4601887102878</t>
  </si>
  <si>
    <t>Aconitum</t>
  </si>
  <si>
    <t>Аконит</t>
  </si>
  <si>
    <t>napellus Album</t>
  </si>
  <si>
    <t>клобучковый Альбум</t>
  </si>
  <si>
    <t>4601887059127</t>
  </si>
  <si>
    <t>Amethyst</t>
  </si>
  <si>
    <r>
      <t xml:space="preserve">Аметист        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</si>
  <si>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4601887079545</t>
  </si>
  <si>
    <t>Brautschleier</t>
  </si>
  <si>
    <t>Браутшлейер</t>
  </si>
  <si>
    <t>снежно-белый</t>
  </si>
  <si>
    <t>4601887102939</t>
  </si>
  <si>
    <t>Bressingham Beauty</t>
  </si>
  <si>
    <t>Брессингем Бьюти</t>
  </si>
  <si>
    <t>4601887155737</t>
  </si>
  <si>
    <t>Burgundy Red</t>
  </si>
  <si>
    <t>Бургунди Ред</t>
  </si>
  <si>
    <t>4601887385806</t>
  </si>
  <si>
    <t>Hyazinth</t>
  </si>
  <si>
    <t>Гиацинт</t>
  </si>
  <si>
    <t>бледно-лиловый</t>
  </si>
  <si>
    <t>4601887155744</t>
  </si>
  <si>
    <t>Glut</t>
  </si>
  <si>
    <t>Глат</t>
  </si>
  <si>
    <t>карминово-красный</t>
  </si>
  <si>
    <t>4601887385813</t>
  </si>
  <si>
    <t>Granat</t>
  </si>
  <si>
    <r>
      <t xml:space="preserve">Гранат   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</si>
  <si>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розово-красный, насыщенный</t>
  </si>
  <si>
    <t>4601887155751</t>
  </si>
  <si>
    <t>Radius</t>
  </si>
  <si>
    <t>Радиус</t>
  </si>
  <si>
    <t>4601887385837</t>
  </si>
  <si>
    <t>Spartan</t>
  </si>
  <si>
    <r>
      <t xml:space="preserve">Спартан 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</si>
  <si>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4601887195627</t>
  </si>
  <si>
    <t>Etna</t>
  </si>
  <si>
    <t>Этна</t>
  </si>
  <si>
    <t>4601887102984</t>
  </si>
  <si>
    <t>Mighty Red Quin</t>
  </si>
  <si>
    <t>Майти Ред Куин</t>
  </si>
  <si>
    <t>100</t>
  </si>
  <si>
    <t>4601887327486</t>
  </si>
  <si>
    <r>
      <t xml:space="preserve">Пёпл Рейн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</si>
  <si>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Санни Дей</t>
  </si>
  <si>
    <t xml:space="preserve">Fireberry </t>
  </si>
  <si>
    <t>Файрберри</t>
  </si>
  <si>
    <t>ярко-розовый, соцветие плотное, куст компактный</t>
  </si>
  <si>
    <t>4601887195658</t>
  </si>
  <si>
    <t xml:space="preserve">Chocolate Chogun </t>
  </si>
  <si>
    <r>
      <t>Чоколат Чогун</t>
    </r>
    <r>
      <rPr>
        <sz val="14"/>
        <color indexed="10"/>
        <rFont val="Times New Roman"/>
        <family val="1"/>
        <charset val="204"/>
      </rPr>
      <t>*</t>
    </r>
  </si>
  <si>
    <t>кремово-розовый, листва шоколадно-коричневая, такой насыщенный цвет листвы сохраняется до глубокой осени</t>
  </si>
  <si>
    <t>35</t>
  </si>
  <si>
    <t>4601887123248</t>
  </si>
  <si>
    <t>Sugarberry</t>
  </si>
  <si>
    <t>Шугаберри</t>
  </si>
  <si>
    <t>4601887195665</t>
  </si>
  <si>
    <t xml:space="preserve">Visions in Pink </t>
  </si>
  <si>
    <t>Вижнс ин Пинк</t>
  </si>
  <si>
    <t>4601887155829</t>
  </si>
  <si>
    <t>Purpurkerze</t>
  </si>
  <si>
    <t>Пурпуркерцэ</t>
  </si>
  <si>
    <t>пурпурно-розовый</t>
  </si>
  <si>
    <t>4601887079460</t>
  </si>
  <si>
    <t>To Have and To Hold</t>
  </si>
  <si>
    <t>Ту Хэв энд Ту Холд</t>
  </si>
  <si>
    <t>пурпурно-розовый с темно-глянцевыми листьями с красноватым оттенком</t>
  </si>
  <si>
    <t>4601887123286</t>
  </si>
  <si>
    <t>Liliput</t>
  </si>
  <si>
    <t xml:space="preserve">Лилипут </t>
  </si>
  <si>
    <t>лососево-розовый</t>
  </si>
  <si>
    <t>4601887088585</t>
  </si>
  <si>
    <r>
      <t xml:space="preserve">Афродита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</si>
  <si>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Avalanche</t>
  </si>
  <si>
    <r>
      <t xml:space="preserve">Аваланш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</si>
  <si>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4601887061977</t>
  </si>
  <si>
    <t>Vesuvius</t>
  </si>
  <si>
    <r>
      <t xml:space="preserve">Везувий             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</si>
  <si>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4601887159223</t>
  </si>
  <si>
    <r>
      <t xml:space="preserve">Дюссельдорф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</si>
  <si>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Montgomery</t>
  </si>
  <si>
    <r>
      <t xml:space="preserve">Монтгомери                     </t>
    </r>
    <r>
      <rPr>
        <sz val="14"/>
        <color indexed="17"/>
        <rFont val="Times New Roman"/>
        <family val="1"/>
        <charset val="204"/>
      </rPr>
      <t xml:space="preserve"> </t>
    </r>
    <r>
      <rPr>
        <b/>
        <sz val="14"/>
        <color indexed="17"/>
        <rFont val="Times New Roman"/>
        <family val="1"/>
        <charset val="204"/>
      </rPr>
      <t>ХИТ ПРОДАЖ</t>
    </r>
  </si>
  <si>
    <t>4601887032670</t>
  </si>
  <si>
    <t xml:space="preserve">Rock and Roll </t>
  </si>
  <si>
    <r>
      <t xml:space="preserve">Рок энд Ролл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</si>
  <si>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белый, бронзово-зеленая  листва</t>
  </si>
  <si>
    <t>4601887159254</t>
  </si>
  <si>
    <t>Astrantia</t>
  </si>
  <si>
    <t>Астранция</t>
  </si>
  <si>
    <t>carniolica Rubra</t>
  </si>
  <si>
    <t>карниольская Рубра</t>
  </si>
  <si>
    <t>цветки красные</t>
  </si>
  <si>
    <t>Ligularia</t>
  </si>
  <si>
    <t xml:space="preserve">Бузульник </t>
  </si>
  <si>
    <t>przewalskii</t>
  </si>
  <si>
    <t>Пржевальского</t>
  </si>
  <si>
    <t>желтые соцветия, листья изящные на красно-коричневых черешках</t>
  </si>
  <si>
    <t>4601887272113</t>
  </si>
  <si>
    <t>Lysimachia</t>
  </si>
  <si>
    <t>Вербейник</t>
  </si>
  <si>
    <t xml:space="preserve">punctata Alexander </t>
  </si>
  <si>
    <t>точечный Александр</t>
  </si>
  <si>
    <t>оранжевый, лист вариегатный</t>
  </si>
  <si>
    <t>4601887196006</t>
  </si>
  <si>
    <t>Gaillardiа</t>
  </si>
  <si>
    <t xml:space="preserve">Гайллардия </t>
  </si>
  <si>
    <t>hybrid Bremen</t>
  </si>
  <si>
    <t>гибридная Бремен</t>
  </si>
  <si>
    <t>винно-красный с желтой каймой</t>
  </si>
  <si>
    <t>4601887145905</t>
  </si>
  <si>
    <t xml:space="preserve">Heuchera </t>
  </si>
  <si>
    <t>Гейхера (Хеухера )</t>
  </si>
  <si>
    <t>hybrid Ametyst Myst</t>
  </si>
  <si>
    <r>
      <t xml:space="preserve">гибридная Аметист Мист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</si>
  <si>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листья пурпурные с серебристыми пятнами, розовые цветки</t>
  </si>
  <si>
    <t>4601887156284</t>
  </si>
  <si>
    <t>hybrid Big Top Gold</t>
  </si>
  <si>
    <r>
      <t xml:space="preserve">гибридная Биг Топ Голд </t>
    </r>
    <r>
      <rPr>
        <sz val="14"/>
        <color indexed="10"/>
        <rFont val="Times New Roman"/>
        <family val="1"/>
        <charset val="204"/>
      </rPr>
      <t>*</t>
    </r>
  </si>
  <si>
    <t>листья от розово-красного до желто-коричневого</t>
  </si>
  <si>
    <t>4601887196136</t>
  </si>
  <si>
    <t xml:space="preserve">hybrida Black Pearls </t>
  </si>
  <si>
    <r>
      <t>гибридная Блэк Перлз</t>
    </r>
    <r>
      <rPr>
        <sz val="14"/>
        <color indexed="10"/>
        <rFont val="Times New Roman"/>
        <family val="1"/>
        <charset val="204"/>
      </rPr>
      <t>*</t>
    </r>
  </si>
  <si>
    <t>листья фиолетово-черные, блестящие, с волнистыми краями. Обратная сторона розово-пурпурная. Цветы белые</t>
  </si>
  <si>
    <t>4601887123330</t>
  </si>
  <si>
    <t>hybrid Dark Mystery</t>
  </si>
  <si>
    <r>
      <t xml:space="preserve">гибридная Дарк Мистери </t>
    </r>
    <r>
      <rPr>
        <sz val="14"/>
        <color indexed="10"/>
        <rFont val="Times New Roman"/>
        <family val="1"/>
        <charset val="204"/>
      </rPr>
      <t xml:space="preserve">*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</si>
  <si>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листья бордово-зеленые, гладкие, крупные, цветки светлые</t>
  </si>
  <si>
    <t>4601887196204</t>
  </si>
  <si>
    <t>hybrid Caramel</t>
  </si>
  <si>
    <r>
      <t xml:space="preserve">гибридная Карамель </t>
    </r>
    <r>
      <rPr>
        <sz val="14"/>
        <color indexed="10"/>
        <rFont val="Times New Roman"/>
        <family val="1"/>
        <charset val="204"/>
      </rPr>
      <t>*</t>
    </r>
  </si>
  <si>
    <t>крупные листья,  медно-кремовые сверху и красные снизу, цветки -кремовые</t>
  </si>
  <si>
    <t>4601887088615</t>
  </si>
  <si>
    <t>hybrid Mini Mouse</t>
  </si>
  <si>
    <t>гибридная Мини Маус</t>
  </si>
  <si>
    <t>листья пурпурно-зеленые с темными прожилками</t>
  </si>
  <si>
    <t>4601887196266</t>
  </si>
  <si>
    <t>sanguinea Splendens</t>
  </si>
  <si>
    <r>
      <t xml:space="preserve">кроваво-красная Спленденс       </t>
    </r>
    <r>
      <rPr>
        <b/>
        <sz val="14"/>
        <color indexed="17"/>
        <rFont val="Times New Roman"/>
        <family val="1"/>
        <charset val="204"/>
      </rPr>
      <t>ХИТ ПРОДАЖ</t>
    </r>
  </si>
  <si>
    <t>ярко-красные цветки, красновато-зеленые листья</t>
  </si>
  <si>
    <t>4601887077688</t>
  </si>
  <si>
    <t>micrantha Palace Purple</t>
  </si>
  <si>
    <r>
      <t xml:space="preserve">мелкоцветковая Пэлэс Пёпл       </t>
    </r>
    <r>
      <rPr>
        <b/>
        <sz val="14"/>
        <color indexed="17"/>
        <rFont val="Times New Roman"/>
        <family val="1"/>
        <charset val="204"/>
      </rPr>
      <t>ХИТ ПРОДАЖ</t>
    </r>
  </si>
  <si>
    <t>белые цветки, пурпурно-красные листья</t>
  </si>
  <si>
    <t>4601887059462</t>
  </si>
  <si>
    <t>Waltraut</t>
  </si>
  <si>
    <t>Волтраут</t>
  </si>
  <si>
    <t>медно-оранжевый с коричневой серединкой</t>
  </si>
  <si>
    <t>75-100</t>
  </si>
  <si>
    <t>4601887196389</t>
  </si>
  <si>
    <t>Geranium cinereum</t>
  </si>
  <si>
    <t>Герань пепельная</t>
  </si>
  <si>
    <t>Guiseppi</t>
  </si>
  <si>
    <t>Джузеппе</t>
  </si>
  <si>
    <t>малиново-розовый с темным центром</t>
  </si>
  <si>
    <t>4601887077459</t>
  </si>
  <si>
    <t>Geum chiloense</t>
  </si>
  <si>
    <t>Гравилат чилийский</t>
  </si>
  <si>
    <t>Blazing Sunset</t>
  </si>
  <si>
    <t>Блейзинг Сансет</t>
  </si>
  <si>
    <t>ярко-красный, махровый, листья светло-зеленые</t>
  </si>
  <si>
    <t>4601887196648</t>
  </si>
  <si>
    <t>Mai Tai</t>
  </si>
  <si>
    <t>Май Тай</t>
  </si>
  <si>
    <t>абрикосово-персиковый, махровый</t>
  </si>
  <si>
    <t>4601887196662</t>
  </si>
  <si>
    <t>Mrs. J.Bradshaw</t>
  </si>
  <si>
    <t>Миссиз Дж. Брэдшо</t>
  </si>
  <si>
    <t>махровый, красно-оранжевый</t>
  </si>
  <si>
    <t>4601887079149</t>
  </si>
  <si>
    <t>elatum Alisa</t>
  </si>
  <si>
    <t xml:space="preserve">Алиса </t>
  </si>
  <si>
    <t>цветки снежно-белые, махровые, очень крупные в плотных колосовидных соцветиях</t>
  </si>
  <si>
    <t>4601887123354</t>
  </si>
  <si>
    <t xml:space="preserve">elatum Delphi's Power </t>
  </si>
  <si>
    <r>
      <t>высокий Дельфис Пауэ</t>
    </r>
    <r>
      <rPr>
        <b/>
        <sz val="14"/>
        <color indexed="10"/>
        <rFont val="Times New Roman"/>
        <family val="1"/>
        <charset val="204"/>
      </rPr>
      <t xml:space="preserve"> *</t>
    </r>
  </si>
  <si>
    <t>насыщенно-фиолетовый, махровый</t>
  </si>
  <si>
    <t>120-150</t>
  </si>
  <si>
    <t xml:space="preserve">elatum Delphi's Starlight </t>
  </si>
  <si>
    <r>
      <t xml:space="preserve">высокий Дельфис Старлайт </t>
    </r>
    <r>
      <rPr>
        <b/>
        <sz val="14"/>
        <color indexed="10"/>
        <rFont val="Times New Roman"/>
        <family val="1"/>
        <charset val="204"/>
      </rPr>
      <t>*</t>
    </r>
  </si>
  <si>
    <t>ярко-голубой, махровый</t>
  </si>
  <si>
    <t>Highlander Morning Sunrise</t>
  </si>
  <si>
    <r>
      <t xml:space="preserve">высокий Хайлендер Морнинг Санрайз  </t>
    </r>
    <r>
      <rPr>
        <b/>
        <sz val="14"/>
        <color indexed="10"/>
        <rFont val="Times New Roman"/>
        <family val="1"/>
        <charset val="204"/>
      </rPr>
      <t>*</t>
    </r>
  </si>
  <si>
    <t>махровый, белый с зеленоватым центром, гофрированный</t>
  </si>
  <si>
    <t>4601887272144</t>
  </si>
  <si>
    <t>pacific Astolat</t>
  </si>
  <si>
    <t>тихоокеанский Астолат</t>
  </si>
  <si>
    <t>4601887125365</t>
  </si>
  <si>
    <t>pacific Galahad</t>
  </si>
  <si>
    <r>
      <t xml:space="preserve">тихоокеанский Галахад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</si>
  <si>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чисто-белый</t>
  </si>
  <si>
    <t>Iris germanica</t>
  </si>
  <si>
    <t>Ирис бородатый</t>
  </si>
  <si>
    <t>Bertwistle</t>
  </si>
  <si>
    <t>Бёртуисл</t>
  </si>
  <si>
    <t>кремово-желтый парящий центр в обрамлении нижних белых лепестков с ярко-лимонной каймой</t>
  </si>
  <si>
    <t>верхние лепестки фмолетовые с белым пятном в центре, нижние - белые с фиолетовой каймой</t>
  </si>
  <si>
    <t>Blushes</t>
  </si>
  <si>
    <t>Блашес</t>
  </si>
  <si>
    <t>верхние лепестки белые с голубыми прожилками, нижние - темно-синие</t>
  </si>
  <si>
    <t>Blushing Pink</t>
  </si>
  <si>
    <r>
      <t xml:space="preserve">Блашинг Пинк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</si>
  <si>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Black Watch</t>
  </si>
  <si>
    <r>
      <t xml:space="preserve">Блэк Вотч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</si>
  <si>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темно-фиолетовый, нижние лепестки практически черные</t>
  </si>
  <si>
    <t>Black Night</t>
  </si>
  <si>
    <t>Блэк Найт</t>
  </si>
  <si>
    <t>темно-пурпурный</t>
  </si>
  <si>
    <t>4601887291107</t>
  </si>
  <si>
    <t>Vita Fire</t>
  </si>
  <si>
    <t>Вита Файр</t>
  </si>
  <si>
    <t>бордово-красный, крупный</t>
  </si>
  <si>
    <t>Gala Madrid</t>
  </si>
  <si>
    <t>Гала Мадрид</t>
  </si>
  <si>
    <t>верхние доли желтые, нижние - фиолетовые в центре, по краям пурпурные</t>
  </si>
  <si>
    <t>Gilvey</t>
  </si>
  <si>
    <t>Гилвей</t>
  </si>
  <si>
    <t>темно-синий, нижние лепестки белые с темно-синей каймой</t>
  </si>
  <si>
    <t>George Specht</t>
  </si>
  <si>
    <t>Джордж Спект</t>
  </si>
  <si>
    <t>4601887143574</t>
  </si>
  <si>
    <t>Immortality</t>
  </si>
  <si>
    <t>Иммортэлити</t>
  </si>
  <si>
    <t>чисто-белый с легким перламутровым напылением</t>
  </si>
  <si>
    <t>Momauquin</t>
  </si>
  <si>
    <t>Момаквин</t>
  </si>
  <si>
    <t>верхние лепестки коричнево-розовые с узким темным кантом, нижние - черные</t>
  </si>
  <si>
    <t>Natchez Trace</t>
  </si>
  <si>
    <t>Натчез Трейс</t>
  </si>
  <si>
    <t>красновато-коричневый</t>
  </si>
  <si>
    <t>Pumpkin Cheesecake</t>
  </si>
  <si>
    <t>Пампкин Чизкейк</t>
  </si>
  <si>
    <t>лепестки волнистые, очень нежные, сливочно-белый центр в обрамлении мандариново-оранжевых нижних лепестков</t>
  </si>
  <si>
    <t>Party Dress</t>
  </si>
  <si>
    <t>Пати Дресс</t>
  </si>
  <si>
    <t>бледно-розовый с оранжевым оттенком</t>
  </si>
  <si>
    <t>Provencal</t>
  </si>
  <si>
    <t>Провансаль</t>
  </si>
  <si>
    <t>красно-бордовый с каштановым отливом, на нижних лепестках большие кремово-желтые пятна</t>
  </si>
  <si>
    <t>Ride Joy</t>
  </si>
  <si>
    <t>Райд Джой</t>
  </si>
  <si>
    <t>красно-коричневый с кремово-желтым пятном в центре</t>
  </si>
  <si>
    <t>Superstition</t>
  </si>
  <si>
    <t>Суперстишн</t>
  </si>
  <si>
    <t>темно-сиреневый, насыщенный</t>
  </si>
  <si>
    <t>Chief Wankeshu</t>
  </si>
  <si>
    <t>Чиф Ванкешу</t>
  </si>
  <si>
    <t>Edith Wolford</t>
  </si>
  <si>
    <r>
      <t xml:space="preserve">Эдит Уолфорд        </t>
    </r>
    <r>
      <rPr>
        <b/>
        <sz val="14"/>
        <rFont val="Times New Roman"/>
        <family val="1"/>
        <charset val="204"/>
      </rPr>
      <t xml:space="preserve">  </t>
    </r>
  </si>
  <si>
    <t>желтый верх,нижние доли голубые</t>
  </si>
  <si>
    <t>Echo de France</t>
  </si>
  <si>
    <t>Эко де Франс</t>
  </si>
  <si>
    <t>верхние лепестки белые с желтыми прожилками, нижние - лимонно-желтые</t>
  </si>
  <si>
    <t>Apricot Frosty</t>
  </si>
  <si>
    <t>Эйприкот Фрости</t>
  </si>
  <si>
    <t>верхние доли белые, нижние желто-оранжевые</t>
  </si>
  <si>
    <t>Elizabeth Poldark</t>
  </si>
  <si>
    <t>Элизабет Полдарк</t>
  </si>
  <si>
    <t>снежно-белые, сильно гофрированные лепестки с ярко-желтой, пушистой бородкой</t>
  </si>
  <si>
    <t>Iris pumila</t>
  </si>
  <si>
    <t>Ирис  карликовый</t>
  </si>
  <si>
    <t>Dream Stuff</t>
  </si>
  <si>
    <t>Дрим Стафф</t>
  </si>
  <si>
    <t>необыкновенно нежные белые лепестки с пушистой желтой бородкой</t>
  </si>
  <si>
    <t>Tickled Peach</t>
  </si>
  <si>
    <t>Тиклд Пич</t>
  </si>
  <si>
    <t>лососево-оранжевый</t>
  </si>
  <si>
    <t>Cherry Garden</t>
  </si>
  <si>
    <r>
      <t xml:space="preserve">Черри Гарден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</si>
  <si>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4601887077879</t>
  </si>
  <si>
    <t>Unbuttoned Zippers</t>
  </si>
  <si>
    <t>Анбаттонд Зипперз</t>
  </si>
  <si>
    <t>фиолетовые лепестки с желтым жилкованием у основания. Центр палево-розовый с сиреневыми прожилками</t>
  </si>
  <si>
    <t xml:space="preserve">Uncorked </t>
  </si>
  <si>
    <t>Анкоркт</t>
  </si>
  <si>
    <t>желто-фиолетовый с голубым центром</t>
  </si>
  <si>
    <r>
      <t xml:space="preserve">Галлз Уинг      </t>
    </r>
    <r>
      <rPr>
        <b/>
        <sz val="14"/>
        <color indexed="17"/>
        <rFont val="Times New Roman"/>
        <family val="1"/>
        <charset val="204"/>
      </rPr>
      <t>ХИТ ПРОДАЖ</t>
    </r>
  </si>
  <si>
    <t>Imperial Opa</t>
  </si>
  <si>
    <t>Империал Опал</t>
  </si>
  <si>
    <t>многослойный лавандово-розовый с сетчатым рисунком в центре</t>
  </si>
  <si>
    <r>
      <t xml:space="preserve">Карриер       </t>
    </r>
    <r>
      <rPr>
        <b/>
        <sz val="14"/>
        <color indexed="17"/>
        <rFont val="Times New Roman"/>
        <family val="1"/>
        <charset val="204"/>
      </rPr>
      <t>ХИТ ПРОДАЖ</t>
    </r>
  </si>
  <si>
    <t>Miss Apple</t>
  </si>
  <si>
    <r>
      <t xml:space="preserve">Мисс Эппл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</si>
  <si>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бархатистый, бордово-пурпухные с желтым сигналом нижние лепестки, верхине - сиренево-розовые</t>
  </si>
  <si>
    <t>Magnetism</t>
  </si>
  <si>
    <t>Магнетизм</t>
  </si>
  <si>
    <t>веток сине-фиолетовый с желтым сетчатым пятном и светлым голубоватым центром.</t>
  </si>
  <si>
    <t>Not Quite White</t>
  </si>
  <si>
    <t xml:space="preserve">Нот Куайт Уайт </t>
  </si>
  <si>
    <t>цветок сине-фиолетовый с желтым сетчатым пятном и светлым голубоватым центром.</t>
  </si>
  <si>
    <t xml:space="preserve">Paprikash </t>
  </si>
  <si>
    <t>Паприкаш</t>
  </si>
  <si>
    <t>оранжево-красный с желтой пудрой на лепестках и бледно-абрикосовым центром</t>
  </si>
  <si>
    <t>Tumble Bug</t>
  </si>
  <si>
    <t>Тамбл Баг</t>
  </si>
  <si>
    <t>4601887143901</t>
  </si>
  <si>
    <t>Flying Fiddles</t>
  </si>
  <si>
    <t>Флайинг Фиддлз</t>
  </si>
  <si>
    <t>нижние лепестки  желтые с бронзовой сеточкой, верхние - бледно-желтые и голубо-желтые</t>
  </si>
  <si>
    <r>
      <t xml:space="preserve">Харпсвелл Хэппинесс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</si>
  <si>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r>
      <t xml:space="preserve">Хау Одейшс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</si>
  <si>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Цезарс Бразе   </t>
    </r>
    <r>
      <rPr>
        <b/>
        <sz val="14"/>
        <color indexed="17"/>
        <rFont val="Times New Roman"/>
        <family val="1"/>
        <charset val="204"/>
      </rPr>
      <t xml:space="preserve">   ХИТ ПРОДАЖ</t>
    </r>
  </si>
  <si>
    <t>Wine Ruffles</t>
  </si>
  <si>
    <r>
      <t xml:space="preserve">Вайн Раффлз        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</si>
  <si>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винно-красный,махровый</t>
  </si>
  <si>
    <t>4601887143925</t>
  </si>
  <si>
    <t>White Ladies</t>
  </si>
  <si>
    <r>
      <t>Вайт Ледиз</t>
    </r>
    <r>
      <rPr>
        <b/>
        <sz val="14"/>
        <color indexed="10"/>
        <rFont val="Times New Roman"/>
        <family val="1"/>
        <charset val="204"/>
      </rPr>
      <t xml:space="preserve"> </t>
    </r>
  </si>
  <si>
    <t>4601887143932</t>
  </si>
  <si>
    <t>Kogesho</t>
  </si>
  <si>
    <r>
      <t>Когешо</t>
    </r>
    <r>
      <rPr>
        <sz val="14"/>
        <color indexed="10"/>
        <rFont val="Times New Roman"/>
        <family val="1"/>
        <charset val="204"/>
      </rPr>
      <t xml:space="preserve"> *</t>
    </r>
  </si>
  <si>
    <t>белый с сиреневыми прожилками,махровый</t>
  </si>
  <si>
    <t>4601887143956</t>
  </si>
  <si>
    <t>Light at Dawn</t>
  </si>
  <si>
    <r>
      <t xml:space="preserve">Лайт эт Дон </t>
    </r>
    <r>
      <rPr>
        <sz val="14"/>
        <color indexed="10"/>
        <rFont val="Times New Roman"/>
        <family val="1"/>
        <charset val="204"/>
      </rPr>
      <t>*</t>
    </r>
  </si>
  <si>
    <t>белый с сиреневым гофрированным краем,махровый</t>
  </si>
  <si>
    <t>4601887077893</t>
  </si>
  <si>
    <t>Nessa-No-Mai</t>
  </si>
  <si>
    <r>
      <t xml:space="preserve">Несса-Но-Мей </t>
    </r>
    <r>
      <rPr>
        <sz val="14"/>
        <color indexed="10"/>
        <rFont val="Times New Roman"/>
        <family val="1"/>
        <charset val="204"/>
      </rPr>
      <t xml:space="preserve">*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</si>
  <si>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темно-сиреневый с крупными белыми прожилками,махровый</t>
  </si>
  <si>
    <t>4601887143963</t>
  </si>
  <si>
    <t>Purple Parasol</t>
  </si>
  <si>
    <r>
      <t xml:space="preserve">Пёпл Парасол </t>
    </r>
    <r>
      <rPr>
        <sz val="14"/>
        <color indexed="10"/>
        <rFont val="Times New Roman"/>
        <family val="1"/>
        <charset val="204"/>
      </rPr>
      <t>*</t>
    </r>
  </si>
  <si>
    <t>пурпурно-фиолетовый с желтой звездой в центре, махровый</t>
  </si>
  <si>
    <t>4601887194460</t>
  </si>
  <si>
    <t>Centre of Interest</t>
  </si>
  <si>
    <t>Сентэ ов Интерест</t>
  </si>
  <si>
    <t>фиолетовый с белой серединой,махровый</t>
  </si>
  <si>
    <t>4601887143970</t>
  </si>
  <si>
    <t>Freckled Geisha</t>
  </si>
  <si>
    <r>
      <t xml:space="preserve">Фреклд Гейша </t>
    </r>
    <r>
      <rPr>
        <sz val="14"/>
        <color indexed="10"/>
        <rFont val="Times New Roman"/>
        <family val="1"/>
        <charset val="204"/>
      </rPr>
      <t>*</t>
    </r>
  </si>
  <si>
    <t>белый с сиреневым крапом и каймой,махровый</t>
  </si>
  <si>
    <t>4601887143987</t>
  </si>
  <si>
    <t>hybrid Sarasato</t>
  </si>
  <si>
    <t>гибридный Сарасто</t>
  </si>
  <si>
    <t>ярко-фиолетовый</t>
  </si>
  <si>
    <t>4601887143796</t>
  </si>
  <si>
    <r>
      <t xml:space="preserve">молочноцветковый Пуф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</si>
  <si>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glomerata Caroline</t>
  </si>
  <si>
    <t>скученный Кэролайн</t>
  </si>
  <si>
    <t>сиреневый с ярко-розовой каймой</t>
  </si>
  <si>
    <t xml:space="preserve">Coreopsis </t>
  </si>
  <si>
    <t xml:space="preserve">Кореопсис </t>
  </si>
  <si>
    <t>verticillata Zagreb</t>
  </si>
  <si>
    <t>мутовчатый Загреб</t>
  </si>
  <si>
    <t>4601887125372</t>
  </si>
  <si>
    <t>verticillata Ruby Red</t>
  </si>
  <si>
    <t>мутовчатый Руби Ред</t>
  </si>
  <si>
    <t>4601887156697</t>
  </si>
  <si>
    <t>Polygonatum</t>
  </si>
  <si>
    <t>Купена</t>
  </si>
  <si>
    <t>multiflorum</t>
  </si>
  <si>
    <t>многоцветковая</t>
  </si>
  <si>
    <t>4601887079385</t>
  </si>
  <si>
    <t>falcatum Variegatum</t>
  </si>
  <si>
    <t>серповидная Вариегатум</t>
  </si>
  <si>
    <t>цветки белые, листья зеленые с белым краем</t>
  </si>
  <si>
    <t>4601887079378</t>
  </si>
  <si>
    <t>rubra Venusta</t>
  </si>
  <si>
    <t>красный Венуста</t>
  </si>
  <si>
    <t>4601887059325</t>
  </si>
  <si>
    <t>atrosanguinea  Gibson's Scarlet</t>
  </si>
  <si>
    <t>темно-кроваво-красная Гибсон Скарлет</t>
  </si>
  <si>
    <t>4601887125990</t>
  </si>
  <si>
    <t xml:space="preserve">Аутстандинг </t>
  </si>
  <si>
    <t xml:space="preserve">Booby Ruby </t>
  </si>
  <si>
    <r>
      <t>Буби Руби</t>
    </r>
    <r>
      <rPr>
        <sz val="14"/>
        <color indexed="10"/>
        <rFont val="Times New Roman"/>
        <family val="1"/>
        <charset val="204"/>
      </rPr>
      <t>*</t>
    </r>
  </si>
  <si>
    <t>махровый красный с желто-зеленым горлом, в центре каждого лепестка бело-кремовый луч</t>
  </si>
  <si>
    <t>Bourbon King</t>
  </si>
  <si>
    <t>Бурбон Кингз</t>
  </si>
  <si>
    <t>Burgundy Love</t>
  </si>
  <si>
    <r>
      <t xml:space="preserve">Бургунди Лав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</si>
  <si>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темно-красный с зеленым горлом, крупный,махровый</t>
  </si>
  <si>
    <t>Double Firecracker</t>
  </si>
  <si>
    <t>Дабл Файркрэкер</t>
  </si>
  <si>
    <t>ярко-красный с желтым горлом, махровый,повторное цветение</t>
  </si>
  <si>
    <t>Dan Mahony</t>
  </si>
  <si>
    <t>Дан Махони</t>
  </si>
  <si>
    <t>розовый с пурпурным глазком и зеленым горлом, гофрированный, с темной каймой</t>
  </si>
  <si>
    <t>Dynamic Duo</t>
  </si>
  <si>
    <r>
      <t xml:space="preserve">Динамик Дуо </t>
    </r>
    <r>
      <rPr>
        <sz val="14"/>
        <color indexed="10"/>
        <rFont val="Times New Roman"/>
        <family val="1"/>
        <charset val="204"/>
      </rPr>
      <t>*</t>
    </r>
  </si>
  <si>
    <t>желтый,махровый,крупный,повторное цветение</t>
  </si>
  <si>
    <t>Yellow Submarine</t>
  </si>
  <si>
    <t>Йеллоу Сабмарин</t>
  </si>
  <si>
    <t>желтый,махровый,крупный</t>
  </si>
  <si>
    <t>Carrick Wildon</t>
  </si>
  <si>
    <r>
      <t>Каррик Уилдон</t>
    </r>
    <r>
      <rPr>
        <sz val="14"/>
        <color indexed="10"/>
        <rFont val="Times New Roman"/>
        <family val="1"/>
        <charset val="204"/>
      </rPr>
      <t>*</t>
    </r>
  </si>
  <si>
    <t>очень крупный цветок-спайдер диаметром 19 см, оранжево-красный с желтым горлом и оранжевыми кончиками</t>
  </si>
  <si>
    <t>Lacy Doily</t>
  </si>
  <si>
    <r>
      <t xml:space="preserve">Лейси Дойли </t>
    </r>
    <r>
      <rPr>
        <sz val="14"/>
        <color indexed="10"/>
        <rFont val="Times New Roman"/>
        <family val="1"/>
        <charset val="204"/>
      </rPr>
      <t xml:space="preserve">*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</si>
  <si>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жемчужно-розовый с желтым глазком,махровый,повторное цветение</t>
  </si>
  <si>
    <t>Little Anna Rosa</t>
  </si>
  <si>
    <r>
      <t xml:space="preserve">Литтл Анна Роза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</si>
  <si>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нежно-розовый, с тонкой желтой каймой</t>
  </si>
  <si>
    <t>Moroccan Sunrise</t>
  </si>
  <si>
    <t>Мороккан Санрайз</t>
  </si>
  <si>
    <t>темно-сиреневый с зеленым горлом</t>
  </si>
  <si>
    <t>Awesome Blossom</t>
  </si>
  <si>
    <r>
      <t xml:space="preserve">Овесом Блоссом </t>
    </r>
    <r>
      <rPr>
        <sz val="14"/>
        <color indexed="10"/>
        <rFont val="Times New Roman"/>
        <family val="1"/>
        <charset val="204"/>
      </rPr>
      <t>*</t>
    </r>
  </si>
  <si>
    <t>бронзовый с темно-пурпурной каймой,с темным глазком, гофрированный, повторное цветение</t>
  </si>
  <si>
    <t>Orange Artist</t>
  </si>
  <si>
    <r>
      <t>Ориндж Артист</t>
    </r>
    <r>
      <rPr>
        <sz val="14"/>
        <color indexed="10"/>
        <rFont val="Times New Roman"/>
        <family val="1"/>
        <charset val="204"/>
      </rPr>
      <t>*</t>
    </r>
  </si>
  <si>
    <t>золотисто-желтый с большим пурпурно-фиолетовым глазком и такого же цвета широкой каймой. Края лепестков слегка гофрированны</t>
  </si>
  <si>
    <t>Punxsutawney Phil</t>
  </si>
  <si>
    <t>Панксатони Фил</t>
  </si>
  <si>
    <t>ярко-желтый с винно-красным пяном в центре и каймой, диаметр цветка 19см, повторное цветение</t>
  </si>
  <si>
    <r>
      <t xml:space="preserve">Селебрейшн ов Эйнджелз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</si>
  <si>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Siloam Double Classic</t>
  </si>
  <si>
    <r>
      <t xml:space="preserve">Силоам Дабл Классик </t>
    </r>
    <r>
      <rPr>
        <sz val="14"/>
        <color indexed="10"/>
        <rFont val="Times New Roman"/>
        <family val="1"/>
        <charset val="204"/>
      </rPr>
      <t>*</t>
    </r>
  </si>
  <si>
    <t>лососево-розовый с зеленым горлом,махровый</t>
  </si>
  <si>
    <r>
      <t xml:space="preserve">Силоам Дабл Саксесс </t>
    </r>
    <r>
      <rPr>
        <sz val="14"/>
        <color indexed="10"/>
        <rFont val="Times New Roman"/>
        <family val="1"/>
        <charset val="204"/>
      </rPr>
      <t xml:space="preserve">*      </t>
    </r>
    <r>
      <rPr>
        <b/>
        <sz val="14"/>
        <color indexed="17"/>
        <rFont val="Times New Roman"/>
        <family val="1"/>
        <charset val="204"/>
      </rPr>
      <t>ХИТ ПРОДАЖ</t>
    </r>
  </si>
  <si>
    <t>Spacecoast White Out</t>
  </si>
  <si>
    <r>
      <t>Спейскоуст Уайт Аут</t>
    </r>
    <r>
      <rPr>
        <sz val="14"/>
        <color indexed="10"/>
        <rFont val="Times New Roman"/>
        <family val="1"/>
        <charset val="204"/>
      </rPr>
      <t>*</t>
    </r>
  </si>
  <si>
    <t>крупный, кремово-белый с розоватым отливом и тонкой желтой окантовкой по краям лепестков. Диаметр цветка 17 см.</t>
  </si>
  <si>
    <t>Cheese and Wine</t>
  </si>
  <si>
    <t xml:space="preserve">Чиз энд Вайн </t>
  </si>
  <si>
    <t>розовато-лиловый с желтым центром</t>
  </si>
  <si>
    <t>Chocolate Candy</t>
  </si>
  <si>
    <r>
      <t xml:space="preserve">Чоколит Кенди </t>
    </r>
    <r>
      <rPr>
        <sz val="14"/>
        <color indexed="10"/>
        <rFont val="Times New Roman"/>
        <family val="1"/>
        <charset val="204"/>
      </rPr>
      <t>*</t>
    </r>
  </si>
  <si>
    <t>темно-коричневый с желтым горлом, повторное цветение</t>
  </si>
  <si>
    <t>EveryDaylily Punch Yellow</t>
  </si>
  <si>
    <r>
      <t xml:space="preserve">ЭвериДейлили Панч Йеллоу                        </t>
    </r>
    <r>
      <rPr>
        <b/>
        <sz val="14"/>
        <color indexed="36"/>
        <rFont val="Times New Roman"/>
        <family val="1"/>
        <charset val="204"/>
      </rPr>
      <t xml:space="preserve"> Идеален для патио!</t>
    </r>
  </si>
  <si>
    <r>
      <rPr>
        <b/>
        <i/>
        <sz val="12"/>
        <rFont val="Times New Roman"/>
        <family val="1"/>
        <charset val="204"/>
      </rPr>
      <t>МНОГО ЦВЕТОВ</t>
    </r>
    <r>
      <rPr>
        <sz val="12"/>
        <rFont val="Times New Roman"/>
        <family val="1"/>
        <charset val="204"/>
      </rPr>
      <t>, на 3й год  за сезон до 400 бутонов, двуцветный: верхние лепестки оранжевые, нижние - желтые, горло желтое, обильно и продолжительно цветущий, диаметр цветка 8 см</t>
    </r>
  </si>
  <si>
    <t>Ed Murray</t>
  </si>
  <si>
    <t xml:space="preserve">Эд Мюррей </t>
  </si>
  <si>
    <t>Бордовый с зелёым горлом</t>
  </si>
  <si>
    <t xml:space="preserve">Ageless Beauty        </t>
  </si>
  <si>
    <t>Эйджлес Бьюти</t>
  </si>
  <si>
    <t>кремово-желтый с красной окантовкой и глазком,горло зеленое, гофрированный, повторное цветение</t>
  </si>
  <si>
    <t>Applique</t>
  </si>
  <si>
    <r>
      <t xml:space="preserve">Эплике </t>
    </r>
    <r>
      <rPr>
        <b/>
        <sz val="14"/>
        <color indexed="10"/>
        <rFont val="Times New Roman"/>
        <family val="1"/>
        <charset val="204"/>
      </rPr>
      <t>*</t>
    </r>
  </si>
  <si>
    <t>спайдер, пурпурно-бордовый с зеленовато-желтой звездой в центре</t>
  </si>
  <si>
    <t>Jamaican Me Crazy</t>
  </si>
  <si>
    <t>Ямайка Ми Крейзи</t>
  </si>
  <si>
    <t>желтый с пурпурным глазком и каймой, желтое горло</t>
  </si>
  <si>
    <t>Lupinus polyphyllus</t>
  </si>
  <si>
    <t>Люпин многолистный</t>
  </si>
  <si>
    <t>The Pages</t>
  </si>
  <si>
    <r>
      <t xml:space="preserve">Зе Пейджиз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</si>
  <si>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4601887077589</t>
  </si>
  <si>
    <t>Noblemaiden</t>
  </si>
  <si>
    <r>
      <t xml:space="preserve">Ноублмейден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</si>
  <si>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кремово-белый</t>
  </si>
  <si>
    <t>4601887077565</t>
  </si>
  <si>
    <t xml:space="preserve">Malva </t>
  </si>
  <si>
    <t>Мальва</t>
  </si>
  <si>
    <t>rosea Nigra</t>
  </si>
  <si>
    <r>
      <t xml:space="preserve">розовая Нигра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</si>
  <si>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rosea Peaches and Dreams</t>
  </si>
  <si>
    <r>
      <t xml:space="preserve">розовая Пичес энд Дримс   </t>
    </r>
    <r>
      <rPr>
        <b/>
        <sz val="14"/>
        <color indexed="17"/>
        <rFont val="Times New Roman"/>
        <family val="1"/>
        <charset val="204"/>
      </rPr>
      <t>ХИТ ПРОДАЖ</t>
    </r>
  </si>
  <si>
    <t>лососево-розовый, густомахровый</t>
  </si>
  <si>
    <t>Helleborus</t>
  </si>
  <si>
    <t>Морозник</t>
  </si>
  <si>
    <t xml:space="preserve">orientalis Double Ellen White </t>
  </si>
  <si>
    <r>
      <t xml:space="preserve">восточный Дабл Элен Вайт </t>
    </r>
    <r>
      <rPr>
        <b/>
        <sz val="14"/>
        <color indexed="10"/>
        <rFont val="Times New Roman"/>
        <family val="1"/>
        <charset val="204"/>
      </rPr>
      <t xml:space="preserve">*      </t>
    </r>
    <r>
      <rPr>
        <b/>
        <sz val="14"/>
        <color indexed="17"/>
        <rFont val="Times New Roman"/>
        <family val="1"/>
        <charset val="204"/>
      </rPr>
      <t>ХИТ ПРОДАЖ</t>
    </r>
  </si>
  <si>
    <t>белый, махровый, крупный</t>
  </si>
  <si>
    <t>niger</t>
  </si>
  <si>
    <r>
      <t xml:space="preserve">черный     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</si>
  <si>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4601887144823</t>
  </si>
  <si>
    <t xml:space="preserve">Leucanthemum </t>
  </si>
  <si>
    <t xml:space="preserve">Нивяник </t>
  </si>
  <si>
    <t>maximum Wirral Supreme</t>
  </si>
  <si>
    <t>наибольший Вёррэл Сьюприм</t>
  </si>
  <si>
    <t>белый, полумахровый</t>
  </si>
  <si>
    <t>4601887078500</t>
  </si>
  <si>
    <t xml:space="preserve">Primula </t>
  </si>
  <si>
    <t>Примула</t>
  </si>
  <si>
    <t>Blue Zebra</t>
  </si>
  <si>
    <r>
      <t>Блу Зебра</t>
    </r>
    <r>
      <rPr>
        <sz val="14"/>
        <color indexed="10"/>
        <rFont val="Times New Roman"/>
        <family val="1"/>
        <charset val="204"/>
      </rPr>
      <t>*</t>
    </r>
  </si>
  <si>
    <t>белые лепестки с темно-синим стриповым рисунком эффектно констрастируют с ярким желтым глазком</t>
  </si>
  <si>
    <t>15</t>
  </si>
  <si>
    <t>vulgaris</t>
  </si>
  <si>
    <r>
      <t xml:space="preserve">обыкновенный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</si>
  <si>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фиолетово-синий</t>
  </si>
  <si>
    <t>4601887158028</t>
  </si>
  <si>
    <t>red</t>
  </si>
  <si>
    <r>
      <t xml:space="preserve">Рубра       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</si>
  <si>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4601887158035</t>
  </si>
  <si>
    <t>Rodgersia pinnata</t>
  </si>
  <si>
    <t>Роджерсия перистая</t>
  </si>
  <si>
    <t>Die Schone</t>
  </si>
  <si>
    <r>
      <t xml:space="preserve">Ди Шон </t>
    </r>
    <r>
      <rPr>
        <sz val="14"/>
        <color indexed="10"/>
        <rFont val="Times New Roman"/>
        <family val="1"/>
        <charset val="204"/>
      </rPr>
      <t>*</t>
    </r>
  </si>
  <si>
    <t>розовый, листья темно-зеленые</t>
  </si>
  <si>
    <t>4601887197355</t>
  </si>
  <si>
    <t>Salvia nemorosa</t>
  </si>
  <si>
    <t>Сальвия дубравная (Шалфей)</t>
  </si>
  <si>
    <t>nemerosa Ostfriesland</t>
  </si>
  <si>
    <t>Остфризленд</t>
  </si>
  <si>
    <t>фиолетово-голубой</t>
  </si>
  <si>
    <t>4601887197447</t>
  </si>
  <si>
    <t>spectabile Brilliant</t>
  </si>
  <si>
    <t>видный Бриллиант</t>
  </si>
  <si>
    <t>4601887103387</t>
  </si>
  <si>
    <t>Tradescantia Andersoniana</t>
  </si>
  <si>
    <t>Традесканция Андерсона</t>
  </si>
  <si>
    <t>Bilberry Ice</t>
  </si>
  <si>
    <r>
      <t xml:space="preserve">Билберри Айс      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</si>
  <si>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лавандовый с белым краем</t>
  </si>
  <si>
    <t>4601887060161</t>
  </si>
  <si>
    <t>Aida</t>
  </si>
  <si>
    <r>
      <t xml:space="preserve">Аида     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</si>
  <si>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темно-фиолетовый,куст компактный,прямостоячий</t>
  </si>
  <si>
    <t>Harlequin</t>
  </si>
  <si>
    <r>
      <t>Арлекин</t>
    </r>
    <r>
      <rPr>
        <sz val="14"/>
        <color indexed="10"/>
        <rFont val="Times New Roman"/>
        <family val="1"/>
        <charset val="204"/>
      </rPr>
      <t>*</t>
    </r>
  </si>
  <si>
    <t>фиолетовый днем,вечером темнее,почти чернильный,пестролистный,куст прочный</t>
  </si>
  <si>
    <t>Blue Boy</t>
  </si>
  <si>
    <r>
      <t xml:space="preserve">Блу Бой       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</si>
  <si>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сиреневый днем,вечером голубоватый с высветлением в центре,соцветие средней плотности,куст прочный</t>
  </si>
  <si>
    <t>Blue Paradise</t>
  </si>
  <si>
    <r>
      <t xml:space="preserve">Блу Парадайс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</si>
  <si>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днем сиреневый с небольшим высветлением в центре и темным лиловым колечком;утром,вечером сине-голубой,куст прочный,быстро разрастается</t>
  </si>
  <si>
    <t>Bold and Beautiful</t>
  </si>
  <si>
    <r>
      <t xml:space="preserve">Болд энд Бьютифул </t>
    </r>
    <r>
      <rPr>
        <sz val="14"/>
        <color indexed="10"/>
        <rFont val="Times New Roman"/>
        <family val="1"/>
        <charset val="204"/>
      </rPr>
      <t>*</t>
    </r>
  </si>
  <si>
    <t>нежно-розовый с зеленой окантовкой</t>
  </si>
  <si>
    <t>Bright Eyes</t>
  </si>
  <si>
    <t>Брайт Айз</t>
  </si>
  <si>
    <t>светло-розовый с ярким карминным глазком,соцветие большое,плотное,куст компактный</t>
  </si>
  <si>
    <t>Hercules</t>
  </si>
  <si>
    <r>
      <t xml:space="preserve">Геркулес </t>
    </r>
    <r>
      <rPr>
        <sz val="14"/>
        <color indexed="10"/>
        <rFont val="Times New Roman"/>
        <family val="1"/>
        <charset val="204"/>
      </rPr>
      <t>*</t>
    </r>
  </si>
  <si>
    <t>розовые оттенки с белесым центром и глазком цвета фуксии, лепестки слегка закручены</t>
  </si>
  <si>
    <t>David</t>
  </si>
  <si>
    <r>
      <t xml:space="preserve">Давид 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</si>
  <si>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белый,соцветие большое,плотное,куст компактный,прочный,быстро разрастается</t>
  </si>
  <si>
    <t>Crème de la Crème</t>
  </si>
  <si>
    <r>
      <t xml:space="preserve">Крем де ла Крем </t>
    </r>
    <r>
      <rPr>
        <sz val="14"/>
        <color indexed="10"/>
        <rFont val="Times New Roman"/>
        <family val="1"/>
        <charset val="204"/>
      </rPr>
      <t>*</t>
    </r>
  </si>
  <si>
    <t>оригинальный, цвет от бело-зеленого до розово-кремового</t>
  </si>
  <si>
    <t>Mike′s Choice</t>
  </si>
  <si>
    <r>
      <t xml:space="preserve">Майкс Чойс </t>
    </r>
    <r>
      <rPr>
        <b/>
        <sz val="14"/>
        <color indexed="10"/>
        <rFont val="Times New Roman"/>
        <family val="1"/>
        <charset val="204"/>
      </rPr>
      <t xml:space="preserve"> *</t>
    </r>
  </si>
  <si>
    <t>сорт с необычной окраской!  Цветки малиновые с широким желто-зеленым волнистым краем, некрупные, диаметром 1,5-2 см. Бутоны кремовые, с темно-бордовыми прицветниками.</t>
  </si>
  <si>
    <t>Orange Perfection</t>
  </si>
  <si>
    <r>
      <t xml:space="preserve">Ориндж Перфекшн     </t>
    </r>
    <r>
      <rPr>
        <b/>
        <sz val="14"/>
        <color indexed="17"/>
        <rFont val="Times New Roman"/>
        <family val="1"/>
        <charset val="204"/>
      </rPr>
      <t>ХИТ ПРОДАЖ</t>
    </r>
  </si>
  <si>
    <t>светло-оранжево-красный с неярким вишневым глазком,не выгорает на солнце,соцветие плотное</t>
  </si>
  <si>
    <t>Purple Eyes</t>
  </si>
  <si>
    <r>
      <t xml:space="preserve">Пёпл Айз    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</si>
  <si>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голубовато-фиолетовый с четким белым глазком</t>
  </si>
  <si>
    <t xml:space="preserve">Picasso </t>
  </si>
  <si>
    <t>Пикассо</t>
  </si>
  <si>
    <t>белый с нежно-розовым штрихом</t>
  </si>
  <si>
    <t>Red Fire</t>
  </si>
  <si>
    <t>Ред Файр</t>
  </si>
  <si>
    <t>малиновый с красным глазком</t>
  </si>
  <si>
    <t>Tiara</t>
  </si>
  <si>
    <r>
      <t xml:space="preserve">Тиара </t>
    </r>
    <r>
      <rPr>
        <b/>
        <sz val="14"/>
        <color indexed="10"/>
        <rFont val="Times New Roman"/>
        <family val="1"/>
        <charset val="204"/>
      </rPr>
      <t xml:space="preserve"> *</t>
    </r>
  </si>
  <si>
    <t>белый, цветки открываются не полностью, поэтому производит впечатление "махрового". Соцветия очень плотные.</t>
  </si>
  <si>
    <t>Chocolate</t>
  </si>
  <si>
    <r>
      <t xml:space="preserve">Шоколад  </t>
    </r>
    <r>
      <rPr>
        <sz val="14"/>
        <color indexed="10"/>
        <rFont val="Times New Roman"/>
        <family val="1"/>
        <charset val="204"/>
      </rPr>
      <t>*</t>
    </r>
  </si>
  <si>
    <t>нежно розовые лепестки с темно-розовым глазком, листья с необычным шоколадным оттенком</t>
  </si>
  <si>
    <t xml:space="preserve">Phlox divaricata </t>
  </si>
  <si>
    <t>Флокс растопыренный</t>
  </si>
  <si>
    <t>Blue Moon</t>
  </si>
  <si>
    <r>
      <t xml:space="preserve">Блу Мун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</si>
  <si>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rPr>
        <b/>
        <i/>
        <sz val="12"/>
        <rFont val="Times New Roman"/>
        <family val="1"/>
        <charset val="204"/>
      </rPr>
      <t>ХАМЕЛЕОН</t>
    </r>
    <r>
      <rPr>
        <sz val="12"/>
        <rFont val="Times New Roman"/>
        <family val="1"/>
        <charset val="204"/>
      </rPr>
      <t xml:space="preserve"> в зависимости от освещения меняет цвет - от  голубого до темно-лилового и чернильно-синего, цветок колесовидной формы, куст прочный</t>
    </r>
  </si>
  <si>
    <t>Clouds of Perfum</t>
  </si>
  <si>
    <t>Клаудз ов Перфюм</t>
  </si>
  <si>
    <t>нежный лавандово-голубой, ароматный, стебли гибкие, ползучие, для срезки</t>
  </si>
  <si>
    <t>Chattahoochee</t>
  </si>
  <si>
    <t>Чаттахучи</t>
  </si>
  <si>
    <t>голубовато-сиреневый оттенок с пурпурным глазком, нежный приятный аромат</t>
  </si>
  <si>
    <t>Флокс метельчатый "Российская селекция"</t>
  </si>
  <si>
    <t>Дымчатое Суфле</t>
  </si>
  <si>
    <t>Цветки сиренево-дымчатые с пурпурным центром, соцветия плотные, устойчивые к дождю и ветру</t>
  </si>
  <si>
    <t xml:space="preserve">Селена </t>
  </si>
  <si>
    <t>эффектные темно-розовые цветки с серебристой дымкой, в центре белая звездочка. Дымка сильнее выражена в прохладную погоду</t>
  </si>
  <si>
    <t xml:space="preserve">Chelone oblique </t>
  </si>
  <si>
    <t xml:space="preserve">Хелоне косая </t>
  </si>
  <si>
    <t>obliqua</t>
  </si>
  <si>
    <t>косая</t>
  </si>
  <si>
    <t>4601887125525</t>
  </si>
  <si>
    <t>Alvatine Taylor</t>
  </si>
  <si>
    <r>
      <t xml:space="preserve">Алватин Тейлор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</si>
  <si>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листья ширко-овальные, слегка волнистые, голубовато-серые с широкой неравномерной золотистой-желтой каймой</t>
  </si>
  <si>
    <t>Alligator Alley</t>
  </si>
  <si>
    <r>
      <t xml:space="preserve">Аллигатор Элли  </t>
    </r>
    <r>
      <rPr>
        <sz val="14"/>
        <color indexed="10"/>
        <rFont val="Times New Roman"/>
        <family val="1"/>
        <charset val="204"/>
      </rPr>
      <t>*</t>
    </r>
  </si>
  <si>
    <t>округлые текстурные листья с широкой сине-зеленой каймой и  светло-зеленым центром, познее приобретает золотистый оттенок, цветы почти белые</t>
  </si>
  <si>
    <t>American Halo</t>
  </si>
  <si>
    <t>Америкэн Хело</t>
  </si>
  <si>
    <t>листья темно-зелено-голубые с неровной светлой каймой, сердцевидные</t>
  </si>
  <si>
    <t>Antioch</t>
  </si>
  <si>
    <r>
      <t xml:space="preserve">Антиох  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</si>
  <si>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светло-зеленые листья с широким белым краем</t>
  </si>
  <si>
    <t>45*85</t>
  </si>
  <si>
    <t>Blue Umbrellas</t>
  </si>
  <si>
    <t>Блу Амбреллаз</t>
  </si>
  <si>
    <t>каскадного строения, сине-зеленые листья овальные, блестящие, расположены на  высоких черешках, края загибаются  вниз, цветки  белые</t>
  </si>
  <si>
    <t>90*120</t>
  </si>
  <si>
    <t>Blue Mouse Ears</t>
  </si>
  <si>
    <r>
      <t xml:space="preserve">Блу Маус Ирс               </t>
    </r>
    <r>
      <rPr>
        <b/>
        <sz val="14"/>
        <color indexed="17"/>
        <rFont val="Times New Roman"/>
        <family val="1"/>
        <charset val="204"/>
      </rPr>
      <t xml:space="preserve"> ХИТ ПРОДАЖ       </t>
    </r>
    <r>
      <rPr>
        <b/>
        <sz val="14"/>
        <color indexed="36"/>
        <rFont val="Times New Roman"/>
        <family val="1"/>
        <charset val="204"/>
      </rPr>
      <t>Идеальна для патио!</t>
    </r>
  </si>
  <si>
    <t>листья маленькие,толстые, округлые,сизо-зелено-голубоватые</t>
  </si>
  <si>
    <t>15*30</t>
  </si>
  <si>
    <t>Blue Mammoth</t>
  </si>
  <si>
    <t>Блу Мэммуф</t>
  </si>
  <si>
    <t>листья бледно-голубые с ярко выраженной морщинистостью, овальные с заостренным кончиком</t>
  </si>
  <si>
    <t>70*100</t>
  </si>
  <si>
    <r>
      <t xml:space="preserve">Бобкэт   </t>
    </r>
    <r>
      <rPr>
        <b/>
        <sz val="14"/>
        <color indexed="17"/>
        <rFont val="Times New Roman"/>
        <family val="1"/>
        <charset val="204"/>
      </rPr>
      <t xml:space="preserve">   ХИТ ПРОДАЖ</t>
    </r>
  </si>
  <si>
    <t>Brim Cup</t>
  </si>
  <si>
    <r>
      <t xml:space="preserve">Брим Кап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</si>
  <si>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листья чашевидные с темно-зеленым центром и широкой желтой каймой</t>
  </si>
  <si>
    <t>35*80</t>
  </si>
  <si>
    <t>Broad Band</t>
  </si>
  <si>
    <r>
      <t>Брод Бэнд</t>
    </r>
    <r>
      <rPr>
        <sz val="14"/>
        <color indexed="10"/>
        <rFont val="Times New Roman"/>
        <family val="1"/>
        <charset val="204"/>
      </rPr>
      <t>*</t>
    </r>
  </si>
  <si>
    <t>круглые, зеленые листья с неравномерной желтой каймой, впоследствии кайма становится белой. Цветы лавандовые</t>
  </si>
  <si>
    <t>70*45</t>
  </si>
  <si>
    <t>White Feather</t>
  </si>
  <si>
    <r>
      <t xml:space="preserve">Вайт Фезер             </t>
    </r>
    <r>
      <rPr>
        <b/>
        <sz val="14"/>
        <color indexed="17"/>
        <rFont val="Times New Roman"/>
        <family val="1"/>
        <charset val="204"/>
      </rPr>
      <t xml:space="preserve">      ХИТ ПРОДАЖ</t>
    </r>
  </si>
  <si>
    <t>листья узкие,волнистые,белые весной,затем меняются на зеленые с белыми полосами</t>
  </si>
  <si>
    <t>30*65</t>
  </si>
  <si>
    <t>Whirlwind</t>
  </si>
  <si>
    <t>Велвинд</t>
  </si>
  <si>
    <t>зеленые листья с кремово-белым центром</t>
  </si>
  <si>
    <t>35*65</t>
  </si>
  <si>
    <r>
      <t xml:space="preserve">Волверайн      </t>
    </r>
    <r>
      <rPr>
        <b/>
        <sz val="14"/>
        <color indexed="17"/>
        <rFont val="Times New Roman"/>
        <family val="1"/>
        <charset val="204"/>
      </rPr>
      <t>ХИТ ПРОДАЖ</t>
    </r>
  </si>
  <si>
    <t>Glad Rags</t>
  </si>
  <si>
    <t>Глед Рэгс *</t>
  </si>
  <si>
    <t>лист жёлтый с узколинейным зелёным центром</t>
  </si>
  <si>
    <t>Golden Tiara</t>
  </si>
  <si>
    <t>Голден Тиара</t>
  </si>
  <si>
    <t>зеленые листья с золотистым краем</t>
  </si>
  <si>
    <t>Diamond Tiara</t>
  </si>
  <si>
    <r>
      <t>Даймонд Тиара</t>
    </r>
    <r>
      <rPr>
        <sz val="14"/>
        <color indexed="10"/>
        <rFont val="Times New Roman"/>
        <family val="1"/>
        <charset val="204"/>
      </rPr>
      <t xml:space="preserve">  *</t>
    </r>
  </si>
  <si>
    <t xml:space="preserve">округлые зеленые листья с неровной кремово-белой каймой, цветы темно-лавандовые </t>
  </si>
  <si>
    <r>
      <t xml:space="preserve">Джурассик Парк </t>
    </r>
    <r>
      <rPr>
        <sz val="14"/>
        <color indexed="10"/>
        <rFont val="Times New Roman"/>
        <family val="1"/>
        <charset val="204"/>
      </rPr>
      <t xml:space="preserve">*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</si>
  <si>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Диана Ремемберед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</si>
  <si>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Don Stevens</t>
  </si>
  <si>
    <t>Дон Стивенс</t>
  </si>
  <si>
    <t>листья ярко-зеленые с узкой желто-зеленой каймой, блестящие, стебли красные</t>
  </si>
  <si>
    <t>Dream Queen</t>
  </si>
  <si>
    <t>Дрим Квин</t>
  </si>
  <si>
    <t>листья толстые,сине-зеленые с желтой полосой по центру</t>
  </si>
  <si>
    <t>Yellow River</t>
  </si>
  <si>
    <t>Йеллоу Ривер</t>
  </si>
  <si>
    <t>Karin</t>
  </si>
  <si>
    <t>Карин</t>
  </si>
  <si>
    <t>листья толстые темно-зеленые с широкой белой каймой,цветки фиолетовые</t>
  </si>
  <si>
    <t>Catherine</t>
  </si>
  <si>
    <r>
      <t xml:space="preserve">Катерина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</si>
  <si>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листья голубые с кремовой полосой по центру</t>
  </si>
  <si>
    <r>
      <t xml:space="preserve">Крисмас Кэнди </t>
    </r>
    <r>
      <rPr>
        <b/>
        <sz val="14"/>
        <color indexed="10"/>
        <rFont val="Times New Roman"/>
        <family val="1"/>
        <charset val="204"/>
      </rPr>
      <t xml:space="preserve">*      </t>
    </r>
    <r>
      <rPr>
        <b/>
        <sz val="14"/>
        <color indexed="17"/>
        <rFont val="Times New Roman"/>
        <family val="1"/>
        <charset val="204"/>
      </rPr>
      <t>ХИТ ПРОДАЖ</t>
    </r>
  </si>
  <si>
    <t>Captain's Adventure</t>
  </si>
  <si>
    <r>
      <t xml:space="preserve">Кэптинз Эдвенчер </t>
    </r>
    <r>
      <rPr>
        <b/>
        <sz val="14"/>
        <color indexed="10"/>
        <rFont val="Times New Roman"/>
        <family val="1"/>
        <charset val="204"/>
      </rPr>
      <t xml:space="preserve">*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</si>
  <si>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трехцветная: листья с желтовато-зеленым центром, бело-желтым краем и размытими зелеными штрихами в центре</t>
  </si>
  <si>
    <t>Lakeside Paisley Print</t>
  </si>
  <si>
    <r>
      <t xml:space="preserve">Лейксайд Пейсли Принт </t>
    </r>
    <r>
      <rPr>
        <b/>
        <sz val="14"/>
        <color indexed="10"/>
        <rFont val="Times New Roman"/>
        <family val="1"/>
        <charset val="204"/>
      </rPr>
      <t xml:space="preserve">*   </t>
    </r>
    <r>
      <rPr>
        <b/>
        <sz val="14"/>
        <color indexed="17"/>
        <rFont val="Times New Roman"/>
        <family val="1"/>
        <charset val="204"/>
      </rPr>
      <t>ХИТ ПРОДАЖ</t>
    </r>
  </si>
  <si>
    <t>листья с узким кремовым центром и широким волнистым зеленым краем</t>
  </si>
  <si>
    <t>15*20</t>
  </si>
  <si>
    <t>Mama Mia</t>
  </si>
  <si>
    <t>Мама Миа</t>
  </si>
  <si>
    <t>листья широкие волнистые темно-зеленые с золотисто-кремовой  каймой</t>
  </si>
  <si>
    <t>Maui Buttercups</t>
  </si>
  <si>
    <r>
      <t>Мауи Баттеркапс</t>
    </r>
    <r>
      <rPr>
        <sz val="14"/>
        <color indexed="10"/>
        <rFont val="Times New Roman"/>
        <family val="1"/>
        <charset val="204"/>
      </rPr>
      <t>*</t>
    </r>
  </si>
  <si>
    <t>сердцевидные, золотисто-салатовые листья с крупными цветоносами, цветы белые</t>
  </si>
  <si>
    <t>60*30</t>
  </si>
  <si>
    <t>Maple Leaf</t>
  </si>
  <si>
    <t>Мейпл Лиф</t>
  </si>
  <si>
    <t>листья округлые, голубовато-зеленые с желто-салатовой каймой</t>
  </si>
  <si>
    <t>Moody Blues</t>
  </si>
  <si>
    <t>Муди Блюз</t>
  </si>
  <si>
    <t>листья плотные, голубые</t>
  </si>
  <si>
    <r>
      <t xml:space="preserve">Найт Бифо Крисмас   </t>
    </r>
    <r>
      <rPr>
        <b/>
        <sz val="14"/>
        <color indexed="17"/>
        <rFont val="Times New Roman"/>
        <family val="1"/>
        <charset val="204"/>
      </rPr>
      <t xml:space="preserve">   ХИТ ПРОДАЖ</t>
    </r>
  </si>
  <si>
    <t>Orion's Belt</t>
  </si>
  <si>
    <t>Орайонз Белт</t>
  </si>
  <si>
    <t>сердцевидные, темно-сине-зеленые листья с кремовой каймой, цветки лавандовые</t>
  </si>
  <si>
    <t>60*70</t>
  </si>
  <si>
    <r>
      <t xml:space="preserve">Ориндж Мармелад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</si>
  <si>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Autumn Frost</t>
  </si>
  <si>
    <r>
      <t xml:space="preserve">Отем Фрост               </t>
    </r>
    <r>
      <rPr>
        <b/>
        <sz val="14"/>
        <color indexed="17"/>
        <rFont val="Times New Roman"/>
        <family val="1"/>
        <charset val="204"/>
      </rPr>
      <t xml:space="preserve">   ХИТ ПРОДАЖ</t>
    </r>
  </si>
  <si>
    <t>листья сердцевидные с заостренным краем, центр листа темно-зеленый с голубым оттенком, кайма широкая сливочно-желтая</t>
  </si>
  <si>
    <r>
      <rPr>
        <b/>
        <i/>
        <sz val="12"/>
        <color indexed="63"/>
        <rFont val="Times New Roman"/>
        <family val="1"/>
        <charset val="204"/>
      </rPr>
      <t>ОЧЕНЬ КРАСИВЫЕ ЦВЕТЫ,</t>
    </r>
    <r>
      <rPr>
        <sz val="12"/>
        <color indexed="63"/>
        <rFont val="Times New Roman"/>
        <family val="1"/>
        <charset val="204"/>
      </rPr>
      <t xml:space="preserve"> темно-зеленые блестящие листья с волнистым краем и закруткой в кончике, цветки - пурпурные колокольчики</t>
    </r>
  </si>
  <si>
    <t>50*65</t>
  </si>
  <si>
    <t>Popcorn</t>
  </si>
  <si>
    <r>
      <t xml:space="preserve">Попкорн </t>
    </r>
    <r>
      <rPr>
        <sz val="14"/>
        <color indexed="10"/>
        <rFont val="Times New Roman"/>
        <family val="1"/>
        <charset val="204"/>
      </rPr>
      <t>*</t>
    </r>
  </si>
  <si>
    <t>листья круглые, сине-зеленые с желтым перьеватым центром, с возрастом лист становится морщинистым, куст плотный, компактный</t>
  </si>
  <si>
    <t>30*60</t>
  </si>
  <si>
    <t>Risky Business</t>
  </si>
  <si>
    <r>
      <t xml:space="preserve">Риски Бизнес </t>
    </r>
    <r>
      <rPr>
        <sz val="14"/>
        <color indexed="10"/>
        <rFont val="Times New Roman"/>
        <family val="1"/>
        <charset val="204"/>
      </rPr>
      <t xml:space="preserve">*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</si>
  <si>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листья зеленые с узкой белой полосой по центру</t>
  </si>
  <si>
    <t>Sum and Substance</t>
  </si>
  <si>
    <r>
      <t xml:space="preserve">Сам энд Сабстанс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</si>
  <si>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листья огромные,сердцевидные, блестящие зеленовато-желтые,выдерживает яркое солнце</t>
  </si>
  <si>
    <t>Samurai</t>
  </si>
  <si>
    <t>Самурай</t>
  </si>
  <si>
    <t>листья темно-зеленые с золотистой каймой</t>
  </si>
  <si>
    <r>
      <t>Сорбет</t>
    </r>
    <r>
      <rPr>
        <sz val="14"/>
        <color indexed="10"/>
        <rFont val="Times New Roman"/>
        <family val="1"/>
        <charset val="204"/>
      </rPr>
      <t>*</t>
    </r>
  </si>
  <si>
    <t>быстрорастущий сорт, листья зеленые с неравномерным белым краем, эффектно сочетаются с красно-фиолетовыми черешками, цветы фиолетовые</t>
  </si>
  <si>
    <t>70*50</t>
  </si>
  <si>
    <r>
      <t xml:space="preserve">Стейнд Гласс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</si>
  <si>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Twilight</t>
  </si>
  <si>
    <t>Твилайт</t>
  </si>
  <si>
    <t>листья зеленые с золотисто-желтой каймой</t>
  </si>
  <si>
    <t>Fire and Ice</t>
  </si>
  <si>
    <r>
      <t xml:space="preserve">Файр энд Айс </t>
    </r>
    <r>
      <rPr>
        <sz val="14"/>
        <color indexed="10"/>
        <rFont val="Times New Roman"/>
        <family val="1"/>
        <charset val="204"/>
      </rPr>
      <t>*</t>
    </r>
  </si>
  <si>
    <t>листья сердцевидные,с белым центром и широким темно-зеленым краем,быстрый рост</t>
  </si>
  <si>
    <t>First Blush</t>
  </si>
  <si>
    <t>Фёст Блаш</t>
  </si>
  <si>
    <r>
      <rPr>
        <b/>
        <sz val="12"/>
        <rFont val="Times New Roman"/>
        <family val="1"/>
        <charset val="204"/>
      </rPr>
      <t>Суперновинка!</t>
    </r>
    <r>
      <rPr>
        <sz val="12"/>
        <rFont val="Times New Roman"/>
        <family val="1"/>
        <charset val="204"/>
      </rPr>
      <t xml:space="preserve"> Зеленые листья постепенно приобретают красно-фиолетовый окрас, начиная от краев к основанию. Черешки красно-фиолетовые</t>
    </r>
  </si>
  <si>
    <t>70*35</t>
  </si>
  <si>
    <t>Enterprise</t>
  </si>
  <si>
    <r>
      <t xml:space="preserve">Энтерпрайз </t>
    </r>
    <r>
      <rPr>
        <sz val="14"/>
        <color indexed="10"/>
        <rFont val="Times New Roman"/>
        <family val="1"/>
        <charset val="204"/>
      </rPr>
      <t>*</t>
    </r>
  </si>
  <si>
    <t>листья белые с темно-зеленой каймой в виде пламени</t>
  </si>
  <si>
    <t>Sunny Halcyon</t>
  </si>
  <si>
    <r>
      <t xml:space="preserve">Санни Халцион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</si>
  <si>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куст компактный, с желтовато-зеленой листвой и лавандовыми цветками</t>
  </si>
  <si>
    <t>Echinacea purpurea</t>
  </si>
  <si>
    <t>Эхинацея пурпурная</t>
  </si>
  <si>
    <t>Double Decker</t>
  </si>
  <si>
    <r>
      <t xml:space="preserve">Даблдекер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</si>
  <si>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розово-пурпурный, лепестки в два слоя, махровость проявится на 2 год</t>
  </si>
  <si>
    <t>4601887140061</t>
  </si>
  <si>
    <t>Irresistible</t>
  </si>
  <si>
    <r>
      <t xml:space="preserve">Ирресистибл </t>
    </r>
    <r>
      <rPr>
        <sz val="14"/>
        <color indexed="10"/>
        <rFont val="Times New Roman"/>
        <family val="1"/>
        <charset val="204"/>
      </rPr>
      <t>*</t>
    </r>
  </si>
  <si>
    <t>оранжево-красный, густо-махровый, эффектный</t>
  </si>
  <si>
    <t>4601887159155</t>
  </si>
  <si>
    <t>Cleopatra</t>
  </si>
  <si>
    <r>
      <t>Клеопатра</t>
    </r>
    <r>
      <rPr>
        <sz val="14"/>
        <color indexed="10"/>
        <rFont val="Times New Roman"/>
        <family val="1"/>
        <charset val="204"/>
      </rPr>
      <t xml:space="preserve"> *</t>
    </r>
  </si>
  <si>
    <t xml:space="preserve">ярко-желтый </t>
  </si>
  <si>
    <t>4601887197706</t>
  </si>
  <si>
    <t>Rocky Top</t>
  </si>
  <si>
    <t>Роки Топ</t>
  </si>
  <si>
    <t>4601887197799</t>
  </si>
  <si>
    <t>Bouchela</t>
  </si>
  <si>
    <t>Бушела</t>
  </si>
  <si>
    <t>Среднеранний, махровый, розовый, с легким ароматом, диаметр цветка 15 см, хорош для срезки. Обильное цветение</t>
  </si>
  <si>
    <r>
      <t xml:space="preserve">Генри Бокстос </t>
    </r>
    <r>
      <rPr>
        <sz val="14"/>
        <color indexed="10"/>
        <rFont val="Times New Roman"/>
        <family val="1"/>
        <charset val="204"/>
      </rPr>
      <t xml:space="preserve">*       </t>
    </r>
    <r>
      <rPr>
        <b/>
        <sz val="14"/>
        <color indexed="17"/>
        <rFont val="Times New Roman"/>
        <family val="1"/>
        <charset val="204"/>
      </rPr>
      <t xml:space="preserve">         ХИТ ПРОДАЖ</t>
    </r>
  </si>
  <si>
    <t>Green Halo</t>
  </si>
  <si>
    <r>
      <t>Грин Гало</t>
    </r>
    <r>
      <rPr>
        <sz val="14"/>
        <color indexed="10"/>
        <rFont val="Times New Roman"/>
        <family val="1"/>
        <charset val="204"/>
      </rPr>
      <t>*</t>
    </r>
  </si>
  <si>
    <t xml:space="preserve">Экзотический пион! Среднеранний. Цветы полумахровые, двухцветные, состоящие из белого центра и кремово-зеленых обрамляющих лепестков. В центре игриво переплетаются ярко-желтые тычинки с бело-зелеными мелкими лепестками. Аромат тонкий. </t>
  </si>
  <si>
    <t>65-80</t>
  </si>
  <si>
    <t xml:space="preserve">Daydream </t>
  </si>
  <si>
    <r>
      <t xml:space="preserve">Дейдрим </t>
    </r>
    <r>
      <rPr>
        <b/>
        <sz val="14"/>
        <color indexed="10"/>
        <rFont val="Times New Roman"/>
        <family val="1"/>
        <charset val="204"/>
      </rPr>
      <t>*</t>
    </r>
  </si>
  <si>
    <t>Ранний. Цветок крупный, оригинальный, двухцветный: малиново-розовый с белыми лепестками в центре.</t>
  </si>
  <si>
    <r>
      <t xml:space="preserve">Дюшес де Немур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</si>
  <si>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Class Act</t>
  </si>
  <si>
    <r>
      <t xml:space="preserve">Класс Акт </t>
    </r>
    <r>
      <rPr>
        <sz val="14"/>
        <color indexed="10"/>
        <rFont val="Times New Roman"/>
        <family val="1"/>
        <charset val="204"/>
      </rPr>
      <t xml:space="preserve"> *</t>
    </r>
  </si>
  <si>
    <t>Срок цветения средний. Очень крупные, махровые цветы, 20-25 см, при раскрытии бутона серединка розового цвета, потом становится белой. Очень крепкие, устойчивые стебли.</t>
  </si>
  <si>
    <r>
      <t xml:space="preserve">Комманд Перформанс </t>
    </r>
    <r>
      <rPr>
        <sz val="14"/>
        <color indexed="10"/>
        <rFont val="Times New Roman"/>
        <family val="1"/>
        <charset val="204"/>
      </rPr>
      <t xml:space="preserve"> *  </t>
    </r>
    <r>
      <rPr>
        <b/>
        <sz val="14"/>
        <color indexed="17"/>
        <rFont val="Times New Roman"/>
        <family val="1"/>
        <charset val="204"/>
      </rPr>
      <t xml:space="preserve">    ХИТ ПРОДАЖ</t>
    </r>
  </si>
  <si>
    <t>Cora Stubbs</t>
  </si>
  <si>
    <t>Кора Стаббс</t>
  </si>
  <si>
    <t>Срок цветения средний. Лепестки в начале цветения  розово-малиновые, затем - сиренево-розовые,  диаметр 16 см. Прекрасный аромат, особенно чувствуется во влажную погоду и сумрачные дни.</t>
  </si>
  <si>
    <t>Coral Sunset</t>
  </si>
  <si>
    <r>
      <t xml:space="preserve">Корал Сансет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</si>
  <si>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Очень ранний, полумахровый, персиково-розовый, позднее - цвета топленого молока, цветок диаметром 16-20 см, аромат слабый, очень ранний</t>
  </si>
  <si>
    <t>Coral Supreme</t>
  </si>
  <si>
    <t>Корал Суприм</t>
  </si>
  <si>
    <t>очень эффектный сорт! Ранний, полумахровый, лососево-розовый с  бледно-желтым центром, диаметр 18 см, аромат тонкий, приятный</t>
  </si>
  <si>
    <t>Coral Charm</t>
  </si>
  <si>
    <t>Корал Чарм</t>
  </si>
  <si>
    <t>Ранний, полумахровый, темно-коралловый, по мере роспуска меняет цвет до светло-желтого, слегка розоватого, цветок диаметром 20 см, цветение обильное</t>
  </si>
  <si>
    <t>Lemon Chiffon</t>
  </si>
  <si>
    <r>
      <t xml:space="preserve">Лемон Шифон  </t>
    </r>
    <r>
      <rPr>
        <sz val="14"/>
        <color indexed="10"/>
        <rFont val="Times New Roman"/>
        <family val="1"/>
        <charset val="204"/>
      </rPr>
      <t xml:space="preserve">*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</si>
  <si>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 xml:space="preserve">Ранний, очень крупный, полумахровый диаметром 23 см, желтовато-кремовый с лимонным центром, "воздушный", как шифоновый шарф. Признан лучшим среди желтоцветковых сортов. Гранд-чемпион американской выставки APS-2000. </t>
  </si>
  <si>
    <t>Louis van Houtte</t>
  </si>
  <si>
    <t>Луи ван Хаутте</t>
  </si>
  <si>
    <t xml:space="preserve"> Срок цветения средний. Цветки большие, насыщенного темно-розового цвета. Хорош для срезки. Пышное цветение.</t>
  </si>
  <si>
    <t>Среднепоздний, чисто-белый с кремовым оттенком внутри, махровый розовидный, плотный, стебли слабые, аромат приятный</t>
  </si>
  <si>
    <t>65-70</t>
  </si>
  <si>
    <t>Miss America</t>
  </si>
  <si>
    <r>
      <t xml:space="preserve">Мисс Америка  </t>
    </r>
    <r>
      <rPr>
        <sz val="14"/>
        <color indexed="10"/>
        <rFont val="Times New Roman"/>
        <family val="1"/>
        <charset val="204"/>
      </rPr>
      <t>*</t>
    </r>
  </si>
  <si>
    <r>
      <rPr>
        <sz val="12"/>
        <color indexed="8"/>
        <rFont val="Times New Roman"/>
        <family val="1"/>
        <charset val="204"/>
      </rPr>
      <t>Среднеранний</t>
    </r>
    <r>
      <rPr>
        <b/>
        <sz val="12"/>
        <color indexed="53"/>
        <rFont val="Times New Roman"/>
        <family val="1"/>
        <charset val="204"/>
      </rPr>
      <t>, очень крупный, полумахровый</t>
    </r>
    <r>
      <rPr>
        <sz val="12"/>
        <rFont val="Times New Roman"/>
        <family val="1"/>
        <charset val="204"/>
      </rPr>
      <t>, в бутоне цветок нежно-розовый, при раскрытии меняет цвет на белый, лепестки по краям волнистые, обильное цветение. Диаметр 25 см. Цветение обильное.</t>
    </r>
  </si>
  <si>
    <r>
      <t xml:space="preserve">Миссис Франклин Д. Рузвельт                    </t>
    </r>
    <r>
      <rPr>
        <b/>
        <sz val="14"/>
        <color indexed="17"/>
        <rFont val="Times New Roman"/>
        <family val="1"/>
        <charset val="204"/>
      </rPr>
      <t xml:space="preserve">   ХИТ ПРОДАЖ</t>
    </r>
  </si>
  <si>
    <t>Moon over Barrington</t>
  </si>
  <si>
    <r>
      <t xml:space="preserve">Мун овер Баррингтон  </t>
    </r>
    <r>
      <rPr>
        <sz val="14"/>
        <color indexed="10"/>
        <rFont val="Times New Roman"/>
        <family val="1"/>
        <charset val="204"/>
      </rPr>
      <t xml:space="preserve">*     </t>
    </r>
    <r>
      <rPr>
        <b/>
        <sz val="14"/>
        <color indexed="10"/>
        <rFont val="Times New Roman"/>
        <family val="1"/>
        <charset val="204"/>
      </rPr>
      <t xml:space="preserve">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</si>
  <si>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rPr>
        <sz val="12"/>
        <color indexed="8"/>
        <rFont val="Times New Roman"/>
        <family val="1"/>
        <charset val="204"/>
      </rPr>
      <t>Среднепоздний</t>
    </r>
    <r>
      <rPr>
        <b/>
        <i/>
        <sz val="12"/>
        <rFont val="Times New Roman"/>
        <family val="1"/>
        <charset val="204"/>
      </rPr>
      <t xml:space="preserve">, САМЫЙ КРУПНЫЙ  БЕЛЫЙ ПИОН! </t>
    </r>
    <r>
      <rPr>
        <sz val="12"/>
        <rFont val="Times New Roman"/>
        <family val="1"/>
        <charset val="204"/>
      </rPr>
      <t>Чисто-белый</t>
    </r>
    <r>
      <rPr>
        <b/>
        <i/>
        <sz val="12"/>
        <rFont val="Times New Roman"/>
        <family val="1"/>
        <charset val="204"/>
      </rPr>
      <t>,</t>
    </r>
    <r>
      <rPr>
        <sz val="12"/>
        <rFont val="Times New Roman"/>
        <family val="1"/>
        <charset val="204"/>
      </rPr>
      <t xml:space="preserve"> махровый, диаметр цветка 20-25 см. Устойчивый стебель, с каждым годом становится выше, может вырасти до 1,5 м.  </t>
    </r>
  </si>
  <si>
    <t>officinalis Mutabilis Plena</t>
  </si>
  <si>
    <t>Оффициналис Мутабилис Плена</t>
  </si>
  <si>
    <t xml:space="preserve">Ранний. Цветки бело-розовые, к концу цветения выгорают до белого с неравномерным розовым оттенком на лепестках. Соцветия пышные, плотные. Лепестки с волнистыми краями Аромат слабый. </t>
  </si>
  <si>
    <r>
      <t xml:space="preserve">Петер Бранд </t>
    </r>
    <r>
      <rPr>
        <sz val="14"/>
        <color indexed="10"/>
        <rFont val="Times New Roman"/>
        <family val="1"/>
        <charset val="204"/>
      </rPr>
      <t xml:space="preserve">*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</si>
  <si>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Pillow Talk</t>
  </si>
  <si>
    <t>Пиллоу Ток</t>
  </si>
  <si>
    <t>Срок цветения средний. Махровый, розовидый, нежно-розовый с кремово-джелтым оттенком, диаметр цветка 20-25 см, аромат средний, лидер среди розовых пионов</t>
  </si>
  <si>
    <r>
      <t xml:space="preserve">Пинк Гавайан Корал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</si>
  <si>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Requiem</t>
  </si>
  <si>
    <t>Реквием</t>
  </si>
  <si>
    <t xml:space="preserve">Среднеранний, цветок простой, двухрядный, чашевидный,  диаметр 16 см, бело-кремовый с ярко-желтыми тычинками. Стебли сильные. </t>
  </si>
  <si>
    <t>Sarah Bernhardt Unique</t>
  </si>
  <si>
    <r>
      <t xml:space="preserve">Сара Бернар Юник </t>
    </r>
    <r>
      <rPr>
        <sz val="14"/>
        <color indexed="10"/>
        <rFont val="Times New Roman"/>
        <family val="1"/>
        <charset val="204"/>
      </rPr>
      <t xml:space="preserve">*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</si>
  <si>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 xml:space="preserve">Поздний. Махровый, розовый с оригинальными красными штрихами, диаметр 17-20 см, стебель темного цвета. Эффектный контраст между листвой, темным стеблем и цветком делает его уникальным среди других пионов. </t>
  </si>
  <si>
    <t>Celebrity</t>
  </si>
  <si>
    <r>
      <t xml:space="preserve">Селебрити </t>
    </r>
    <r>
      <rPr>
        <sz val="14"/>
        <color indexed="10"/>
        <rFont val="Times New Roman"/>
        <family val="1"/>
        <charset val="204"/>
      </rPr>
      <t>*</t>
    </r>
  </si>
  <si>
    <t>Средний срок цветения. Необыкновенный сорт! Малиново-фиолетовый с белыми оборками в центре, диаметр цветка 16-18 см, аромат сильный</t>
  </si>
  <si>
    <r>
      <t>Сэлмон Глори</t>
    </r>
    <r>
      <rPr>
        <sz val="14"/>
        <color indexed="10"/>
        <rFont val="Times New Roman"/>
        <family val="1"/>
        <charset val="204"/>
      </rPr>
      <t xml:space="preserve"> *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</si>
  <si>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Cheddar Cheese</t>
  </si>
  <si>
    <r>
      <t>Чеддар Чиз</t>
    </r>
    <r>
      <rPr>
        <sz val="14"/>
        <color indexed="10"/>
        <rFont val="Times New Roman"/>
        <family val="1"/>
        <charset val="204"/>
      </rPr>
      <t>*</t>
    </r>
  </si>
  <si>
    <t>Срок цветения средний. Цветы махровые, бомбовидной формы, кремово-белые со сливочно-желтыми петалодиями внутри. Диаметр цветка 18-20 см. Обильное и длительное цветение</t>
  </si>
  <si>
    <r>
      <t xml:space="preserve">Шифон Парфе </t>
    </r>
    <r>
      <rPr>
        <sz val="14"/>
        <color indexed="10"/>
        <rFont val="Times New Roman"/>
        <family val="1"/>
        <charset val="204"/>
      </rPr>
      <t xml:space="preserve">*   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</si>
  <si>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Этчед Салмон </t>
    </r>
    <r>
      <rPr>
        <sz val="14"/>
        <color indexed="10"/>
        <rFont val="Times New Roman"/>
        <family val="1"/>
        <charset val="204"/>
      </rPr>
      <t xml:space="preserve">*  </t>
    </r>
    <r>
      <rPr>
        <b/>
        <sz val="14"/>
        <color indexed="17"/>
        <rFont val="Times New Roman"/>
        <family val="1"/>
        <charset val="204"/>
      </rPr>
      <t xml:space="preserve">    ХИТ ПРОДАЖ</t>
    </r>
  </si>
  <si>
    <t>Madrid</t>
  </si>
  <si>
    <r>
      <t xml:space="preserve">Мадрид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</si>
  <si>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Поздний, великолепный сорт! махровые бело-кремовые цветы, превосходно подходит для выращивания в горшках. Идеален для патио</t>
  </si>
  <si>
    <t>Rome</t>
  </si>
  <si>
    <r>
      <t xml:space="preserve">Рим                         </t>
    </r>
    <r>
      <rPr>
        <b/>
        <sz val="14"/>
        <color indexed="17"/>
        <rFont val="Times New Roman"/>
        <family val="1"/>
        <charset val="204"/>
      </rPr>
      <t>ХИТ ПРОДАЖ</t>
    </r>
  </si>
  <si>
    <t>Средний срок цветения, красивые ярко-розовые цветы с сиреневым оттенком, хорош для срезки, идеален для патио</t>
  </si>
  <si>
    <r>
      <t xml:space="preserve">Кора Луиза </t>
    </r>
    <r>
      <rPr>
        <sz val="14"/>
        <color indexed="10"/>
        <rFont val="Times New Roman"/>
        <family val="1"/>
        <charset val="204"/>
      </rPr>
      <t xml:space="preserve">*      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</si>
  <si>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t>Callies Memory</t>
  </si>
  <si>
    <r>
      <t xml:space="preserve">Кэллис Мемори </t>
    </r>
    <r>
      <rPr>
        <sz val="14"/>
        <color indexed="10"/>
        <rFont val="Times New Roman"/>
        <family val="1"/>
        <charset val="204"/>
      </rPr>
      <t>*</t>
    </r>
  </si>
  <si>
    <t>Срок цветения средний. Полумахровый, золотисто-кремово-желтый с вишнево-каштановым основанием, диаметр цветка 20 см, есть боковые бутоны, ароматный</t>
  </si>
  <si>
    <r>
      <t>Лоллипоп</t>
    </r>
    <r>
      <rPr>
        <b/>
        <sz val="14"/>
        <color indexed="10"/>
        <rFont val="Times New Roman"/>
        <family val="1"/>
        <charset val="204"/>
      </rPr>
      <t xml:space="preserve"> *               </t>
    </r>
    <r>
      <rPr>
        <b/>
        <sz val="14"/>
        <color indexed="17"/>
        <rFont val="Times New Roman"/>
        <family val="1"/>
        <charset val="204"/>
      </rPr>
      <t xml:space="preserve">     ХИТ ПРОДАЖ</t>
    </r>
  </si>
  <si>
    <r>
      <t xml:space="preserve">Скарлет Хевен </t>
    </r>
    <r>
      <rPr>
        <b/>
        <sz val="14"/>
        <color indexed="10"/>
        <rFont val="Times New Roman"/>
        <family val="1"/>
        <charset val="204"/>
      </rPr>
      <t xml:space="preserve">*              </t>
    </r>
    <r>
      <rPr>
        <b/>
        <sz val="14"/>
        <color indexed="17"/>
        <rFont val="Times New Roman"/>
        <family val="1"/>
        <charset val="204"/>
      </rPr>
      <t xml:space="preserve">  ХИТ ПРОДАЖ</t>
    </r>
  </si>
  <si>
    <r>
      <t xml:space="preserve">Хиллари  </t>
    </r>
    <r>
      <rPr>
        <sz val="14"/>
        <color indexed="10"/>
        <rFont val="Times New Roman"/>
        <family val="1"/>
        <charset val="204"/>
      </rPr>
      <t xml:space="preserve">*                  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</si>
  <si>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r>
      <rPr>
        <b/>
        <sz val="14"/>
        <color indexed="10"/>
        <rFont val="Times New Roman"/>
        <family val="1"/>
        <charset val="204"/>
      </rPr>
      <t xml:space="preserve">*  </t>
    </r>
    <r>
      <rPr>
        <b/>
        <sz val="14"/>
        <rFont val="Times New Roman"/>
        <family val="1"/>
        <charset val="204"/>
      </rPr>
      <t>-</t>
    </r>
    <r>
      <rPr>
        <b/>
        <sz val="14"/>
        <color indexed="10"/>
        <rFont val="Times New Roman"/>
        <family val="1"/>
        <charset val="204"/>
      </rPr>
      <t xml:space="preserve"> </t>
    </r>
    <r>
      <rPr>
        <sz val="14"/>
        <rFont val="Times New Roman"/>
        <family val="1"/>
        <charset val="204"/>
      </rPr>
      <t>серия "</t>
    </r>
    <r>
      <rPr>
        <b/>
        <sz val="14"/>
        <rFont val="Times New Roman"/>
        <family val="1"/>
        <charset val="204"/>
      </rPr>
      <t>Люкс</t>
    </r>
    <r>
      <rPr>
        <sz val="14"/>
        <rFont val="Times New Roman"/>
        <family val="1"/>
        <charset val="204"/>
      </rPr>
      <t>"</t>
    </r>
  </si>
  <si>
    <t>красный с оранжевыми тычинками</t>
  </si>
  <si>
    <t>насыщенно-винно-красный с ярко-оранжевыми тычинками</t>
  </si>
  <si>
    <t>нежно-розовый с белыми переливами и светло-вишнёвыми тонами, крап ярко-красный</t>
  </si>
  <si>
    <t>белый с зелёно-жёлтым акцентом в центре каждого лепестка</t>
  </si>
  <si>
    <t>Tarrango</t>
  </si>
  <si>
    <t>Тарранго</t>
  </si>
  <si>
    <t>ярко-розовый с жёлто-зелёным центром</t>
  </si>
  <si>
    <t>розовый с белыми бликами в центре и крупной жёлто-зелёной звездой</t>
  </si>
  <si>
    <t>насыщенный оранжевый</t>
  </si>
  <si>
    <t>розовый с нежно-кремовым высветлением в центре</t>
  </si>
  <si>
    <t>кирпично-красный с бордово-темнеющим центром</t>
  </si>
  <si>
    <t>Outback</t>
  </si>
  <si>
    <t>Аутбек</t>
  </si>
  <si>
    <t>сливочно-жёлтый</t>
  </si>
  <si>
    <t>белый с очень яркой жёлтой звездой в центре</t>
  </si>
  <si>
    <t>белоснежный с зелёным горлом, лепестки слегка волнистые</t>
  </si>
  <si>
    <t>ярко-розовый с жёлто-персиковым акцентом в центре каждого лепестка, душистый</t>
  </si>
  <si>
    <t>жёлтый, постепенно светлеющий к краю лепестков</t>
  </si>
  <si>
    <t>алый,цветок крупный, диаметр цветка 19 см</t>
  </si>
  <si>
    <r>
      <t xml:space="preserve">Куин ов Найт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</si>
  <si>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желтый с темно-коричневым крапом, сгущающимся к центру, диаметр 16 см</t>
  </si>
  <si>
    <t>4601887064732</t>
  </si>
  <si>
    <t>Nerone</t>
  </si>
  <si>
    <t>Нероне</t>
  </si>
  <si>
    <t>темно-красный,с крапом,диаметр 17 см</t>
  </si>
  <si>
    <t>4601887033936</t>
  </si>
  <si>
    <r>
      <t xml:space="preserve">Оклахома Сити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</si>
  <si>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Purple Life</t>
  </si>
  <si>
    <t>Пёпл Лайф</t>
  </si>
  <si>
    <t>белый с частым тёмно-фиолетовым напылением, центр салатово-желтый</t>
  </si>
  <si>
    <t>цветок красный.</t>
  </si>
  <si>
    <t>кремово-белый, с зеленовато-жёлтым отливом и тёмно-бордовым крапом в центре, лепестки слегка загнуты вниз</t>
  </si>
  <si>
    <t>Solfarino</t>
  </si>
  <si>
    <t>Солфарино</t>
  </si>
  <si>
    <t>алый, глянцевый, диаметр цветка 18 см</t>
  </si>
  <si>
    <t>Tiger Babies</t>
  </si>
  <si>
    <t>Тайгер Бейбис</t>
  </si>
  <si>
    <t>Светло-оранжевый, на концах лепестков светлее, с тёмно-бордовым крапом, края лепестков отогнуты назад</t>
  </si>
  <si>
    <t>Forever Marjolein</t>
  </si>
  <si>
    <t>Форевер Маржолин</t>
  </si>
  <si>
    <t>цветок оранжево-розовый, желтый центр</t>
  </si>
  <si>
    <t>Happy Kiss</t>
  </si>
  <si>
    <t>Хэппи Кисс</t>
  </si>
  <si>
    <t>цветок розовый с белыми мазками в центре и темным крапом.</t>
  </si>
  <si>
    <t>Happy Spring</t>
  </si>
  <si>
    <t>Хэппи Спринг</t>
  </si>
  <si>
    <t>цветок насыщенный, оранжево-розовый с желтыми мазками в центре.</t>
  </si>
  <si>
    <t xml:space="preserve">Жуан-Песоа     </t>
  </si>
  <si>
    <t>Mountain Joy</t>
  </si>
  <si>
    <t xml:space="preserve">Маунтин Джой  </t>
  </si>
  <si>
    <t>светло-желто-ванильный с более насыщенным центром и редким, темно-бордовым крапом, центральные лепестки узкие, смотрят вверх, диаметр цветка 15 см.</t>
  </si>
  <si>
    <t>Tiny Rocket</t>
  </si>
  <si>
    <t>Тайни Рокет</t>
  </si>
  <si>
    <t>насыщенный красный с темно-бордовым напылением  вдоль лепестков, у центра черный мелкий крап, диаметр цветка 16 см</t>
  </si>
  <si>
    <r>
      <t xml:space="preserve">Аннемарис Дрим  </t>
    </r>
    <r>
      <rPr>
        <b/>
        <sz val="14"/>
        <color indexed="17"/>
        <rFont val="Times New Roman"/>
        <family val="1"/>
        <charset val="204"/>
      </rPr>
      <t>ХИТ ПРОДАЖ</t>
    </r>
  </si>
  <si>
    <t>красно-оранжевый, диаметр цветка 15 см</t>
  </si>
  <si>
    <r>
      <t xml:space="preserve">Фата Моргана  </t>
    </r>
    <r>
      <rPr>
        <b/>
        <sz val="14"/>
        <color indexed="17"/>
        <rFont val="Times New Roman"/>
        <family val="1"/>
        <charset val="204"/>
      </rPr>
      <t>ХИТ ПРОДАЖ</t>
    </r>
  </si>
  <si>
    <t>многослойный оранжевый с частым бордовым крапом</t>
  </si>
  <si>
    <r>
      <t xml:space="preserve">Эйприкот Фадж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</si>
  <si>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Страччателла Ивент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</si>
  <si>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Уайт Пиксельc  </t>
    </r>
    <r>
      <rPr>
        <b/>
        <sz val="14"/>
        <color indexed="17"/>
        <rFont val="Times New Roman"/>
        <family val="1"/>
        <charset val="204"/>
      </rPr>
      <t>ХИТ ПРОДАЖ</t>
    </r>
  </si>
  <si>
    <t>красный с золотистыми пятнами, тычинки ярко-оранжевые</t>
  </si>
  <si>
    <t>абрикосово-золотистый с тёмно-коричневым крапом, ароматный</t>
  </si>
  <si>
    <t>Bebop</t>
  </si>
  <si>
    <t>Бебоп</t>
  </si>
  <si>
    <t>нежно-розовый с белым основанием, в центре крап, края волнистые</t>
  </si>
  <si>
    <r>
      <t xml:space="preserve">Брейк-данс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</si>
  <si>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Галапагос  </t>
    </r>
    <r>
      <rPr>
        <b/>
        <sz val="14"/>
        <color indexed="17"/>
        <rFont val="Times New Roman"/>
        <family val="1"/>
        <charset val="204"/>
      </rPr>
      <t>ХИТ ПРОДАЖ</t>
    </r>
  </si>
  <si>
    <t>Queenfish</t>
  </si>
  <si>
    <t>Куинфиш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</si>
  <si>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розовый с белым центром и кантом, диаметр цветка 24 см</t>
    </r>
  </si>
  <si>
    <t>La Rochelle</t>
  </si>
  <si>
    <t>Ла-Рошель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</si>
  <si>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белый, из центра продольные светло-розово-красные лучи, темно-розовый крап, диаметр цветка до 25 см</t>
    </r>
  </si>
  <si>
    <t>Pico</t>
  </si>
  <si>
    <t>Пико</t>
  </si>
  <si>
    <t>ярко-красный, в центре крап</t>
  </si>
  <si>
    <t>лимонно-желтый с белым краем</t>
  </si>
  <si>
    <t>4601887155225</t>
  </si>
  <si>
    <t>Tigerwoods</t>
  </si>
  <si>
    <t>Тайгер Вудс</t>
  </si>
  <si>
    <t>белый с широкой малиновой полосой и малиновым крапом по всей поверхности</t>
  </si>
  <si>
    <t>4601887155287</t>
  </si>
  <si>
    <t>Tiger Edition</t>
  </si>
  <si>
    <t>Тайгер Эдишн</t>
  </si>
  <si>
    <t>светло-розовый с темной полосой по центру</t>
  </si>
  <si>
    <t>4601887155294</t>
  </si>
  <si>
    <t>4601887033714</t>
  </si>
  <si>
    <t>oriental pot</t>
  </si>
  <si>
    <r>
      <t xml:space="preserve"> Восточные горшечные   </t>
    </r>
    <r>
      <rPr>
        <b/>
        <sz val="14"/>
        <color indexed="36"/>
        <rFont val="Times New Roman"/>
        <family val="1"/>
        <charset val="204"/>
      </rPr>
      <t>Идеальны для патио!</t>
    </r>
  </si>
  <si>
    <r>
      <t xml:space="preserve">Фри Чойс   </t>
    </r>
    <r>
      <rPr>
        <b/>
        <sz val="14"/>
        <color indexed="17"/>
        <rFont val="Times New Roman"/>
        <family val="1"/>
        <charset val="204"/>
      </rPr>
      <t>ХИТ ПРОДАЖ</t>
    </r>
  </si>
  <si>
    <t>цветок белый с зеленцой у основания, края волнистые.</t>
  </si>
  <si>
    <t>12/15</t>
  </si>
  <si>
    <t>Canova</t>
  </si>
  <si>
    <t>Канова</t>
  </si>
  <si>
    <t>цветок многослойный, белый с тонким розовым краем</t>
  </si>
  <si>
    <t>цветки желтые махровые, очень крупные, до 15 см в диаметре</t>
  </si>
  <si>
    <t>абрикосовый,цветок крупный, диаметр цветка 20 см</t>
  </si>
  <si>
    <r>
      <t xml:space="preserve">Голден Тайкун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</si>
  <si>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t>светло-розовый, с легким белым подсветом в центре, диаметр цветка 20 см</t>
  </si>
  <si>
    <t xml:space="preserve">нежно-розовый, диаметр цветка 21 см </t>
  </si>
  <si>
    <t>4601887034056</t>
  </si>
  <si>
    <t>Paramillo</t>
  </si>
  <si>
    <t>Парамилло</t>
  </si>
  <si>
    <t>Цветок желтый, с зеленцой у основания, с редким крапом у центра.</t>
  </si>
  <si>
    <t>желтый с бордовым напылением из крапа по всей длине лепестков, диаметр цветка 18 см</t>
  </si>
  <si>
    <r>
      <t xml:space="preserve">Свит Шугар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</si>
  <si>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r>
      <t xml:space="preserve">Чайковский   </t>
    </r>
    <r>
      <rPr>
        <b/>
        <sz val="14"/>
        <color indexed="17"/>
        <rFont val="Times New Roman"/>
        <family val="1"/>
        <charset val="204"/>
      </rPr>
      <t>ХИТ ПРОДАЖ</t>
    </r>
  </si>
  <si>
    <r>
      <t xml:space="preserve">Мияби    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</si>
  <si>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светло-розовый, диаметр цветка 14 см</t>
  </si>
  <si>
    <t>4601887155492</t>
  </si>
  <si>
    <t>Sunny Crown</t>
  </si>
  <si>
    <t>Санни Краун</t>
  </si>
  <si>
    <t>желтый с малиновыми полосами и темным крапом,кайма ярко зеленовато-желтая, диаметр цветка 16 см</t>
  </si>
  <si>
    <t>4601887145868</t>
  </si>
  <si>
    <r>
      <t xml:space="preserve">Фёст Краун </t>
    </r>
    <r>
      <rPr>
        <b/>
        <sz val="14"/>
        <color indexed="17"/>
        <rFont val="Times New Roman"/>
        <family val="1"/>
        <charset val="204"/>
      </rPr>
      <t xml:space="preserve"> ХИТ ПРОДАЖ</t>
    </r>
  </si>
  <si>
    <r>
      <t xml:space="preserve">Замбези  </t>
    </r>
    <r>
      <rPr>
        <b/>
        <sz val="14"/>
        <color indexed="17"/>
        <rFont val="Times New Roman"/>
        <family val="1"/>
        <charset val="204"/>
      </rPr>
      <t>ХИТ ПРОДАЖ</t>
    </r>
  </si>
  <si>
    <t>Matisse</t>
  </si>
  <si>
    <t>Матисс</t>
  </si>
  <si>
    <r>
      <rPr>
        <b/>
        <i/>
        <sz val="12"/>
        <rFont val="Times New Roman"/>
        <family val="1"/>
        <charset val="204"/>
      </rPr>
      <t>КРУПНЫЙ</t>
    </r>
    <r>
      <rPr>
        <sz val="12"/>
        <rFont val="Times New Roman"/>
        <family val="1"/>
        <charset val="204"/>
      </rPr>
      <t>, бордово-красный с широкой желтой каймой, диаметр цветка 25 см</t>
    </r>
  </si>
  <si>
    <r>
      <t xml:space="preserve">Олимпик Флейм  </t>
    </r>
    <r>
      <rPr>
        <b/>
        <sz val="14"/>
        <color indexed="17"/>
        <rFont val="Times New Roman"/>
        <family val="1"/>
        <charset val="204"/>
      </rPr>
      <t>ХИТ ПРОДАЖ</t>
    </r>
  </si>
  <si>
    <t>4601887146513</t>
  </si>
  <si>
    <t>Robert Griesbach</t>
  </si>
  <si>
    <t>Роберт Грисбах</t>
  </si>
  <si>
    <t>белый с бордовым центром и с зеленцой у основания</t>
  </si>
  <si>
    <t>4601887146544</t>
  </si>
  <si>
    <t>4601887155607</t>
  </si>
  <si>
    <r>
      <t xml:space="preserve">Вайт Планет                    </t>
    </r>
    <r>
      <rPr>
        <b/>
        <sz val="20"/>
        <color indexed="17"/>
        <rFont val="Times New Roman"/>
        <family val="1"/>
        <charset val="204"/>
      </rPr>
      <t>ХИТ ПРОДАЖ</t>
    </r>
  </si>
  <si>
    <t>Индивидуальный предприниматель Журавлева О.Э.
Адрес: г. Санкт-Петербург, 6-ой Предпортовый проезд д. 10
+7(911) 253-50-50 (многоканальный)</t>
  </si>
  <si>
    <t>Прайс-лист действителен до 27 мая 2022г.</t>
  </si>
  <si>
    <t>Предварительные заказы и предоплата принимаются до 27 мая 2022г.</t>
  </si>
  <si>
    <r>
      <rPr>
        <b/>
        <sz val="12"/>
        <color indexed="40"/>
        <rFont val="Times New Roman"/>
        <family val="1"/>
        <charset val="204"/>
      </rPr>
      <t>*</t>
    </r>
    <r>
      <rPr>
        <b/>
        <sz val="12"/>
        <color indexed="10"/>
        <rFont val="Times New Roman"/>
        <family val="1"/>
        <charset val="204"/>
      </rPr>
      <t xml:space="preserve">  - разместить заказ и внести предоплату необходимо до 27 мая 2022г.</t>
    </r>
  </si>
  <si>
    <t>ранние сорта тюльпанов, различные луковичные - с 5-15 августа;</t>
  </si>
  <si>
    <t>гиацинты, нарциссы, поздние сорта тюльпанов- с 15-25 августа;</t>
  </si>
  <si>
    <t xml:space="preserve">* - ИП Журавлева О.Э. оставляет за собой право на допустимый процент брака 2% на единовременную поставку товара </t>
  </si>
  <si>
    <t xml:space="preserve">*- ИП Журавлева О.Э. оставляет за собой право не принимать рекламации, поступившие более чем через 5 рабочих дней </t>
  </si>
  <si>
    <t>многолетники, лилии, пионы - с 05 августа;</t>
  </si>
  <si>
    <t>Внесении предоплаты не менее 35% от суммы заказа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</si>
</sst>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0.0"/>
    <numFmt numFmtId="165" formatCode="_-[$€]\ * #,##0.00_-;_-[$€]\ * #,##0.00\-;_-[$€]\ * &quot;-&quot;??_-;_-@_-"/>
    <numFmt numFmtId="166" formatCode="#,##0&quot;р.&quot;"/>
    <numFmt numFmtId="167" formatCode="#,##0.00\ [$€-1]"/>
    <numFmt numFmtId="168" formatCode="dd/mm/yy;@"/>
    <numFmt numFmtId="169" formatCode="#,##0_р_."/>
    <numFmt numFmtId="170" formatCode="0;[Red]\-0"/>
    <numFmt numFmtId="171" formatCode="00000_###000_00"/>
    <numFmt numFmtId="172" formatCode="d/m;@"/>
    <numFmt numFmtId="173" formatCode="#,##0.0&quot;р.&quot;"/>
  </numFmts>
  <fonts count="139" x14ac:knownFonts="1">
    <font>
      <sz val="10"/>
      <name val="Courier"/>
    </font>
    <font>
      <sz val="10"/>
      <name val="Arial"/>
      <family val="2"/>
    </font>
    <font>
      <sz val="10"/>
      <name val="Courier"/>
      <family val="3"/>
    </font>
    <font>
      <u/>
      <sz val="7.5"/>
      <color indexed="12"/>
      <name val="Courier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ahoma"/>
      <family val="2"/>
    </font>
    <font>
      <sz val="14"/>
      <color indexed="16"/>
      <name val="Times New Roman"/>
      <family val="1"/>
      <charset val="204"/>
    </font>
    <font>
      <sz val="10"/>
      <name val="Courier"/>
      <family val="1"/>
      <charset val="204"/>
    </font>
    <font>
      <sz val="14"/>
      <color indexed="16"/>
      <name val="Tahoma"/>
      <family val="2"/>
    </font>
    <font>
      <b/>
      <sz val="14"/>
      <name val="Times New Roman"/>
      <family val="1"/>
    </font>
    <font>
      <sz val="14"/>
      <color indexed="16"/>
      <name val="Tahoma"/>
      <family val="2"/>
      <charset val="204"/>
    </font>
    <font>
      <i/>
      <sz val="14"/>
      <color indexed="16"/>
      <name val="Arial"/>
      <family val="2"/>
      <charset val="204"/>
    </font>
    <font>
      <sz val="14"/>
      <color indexed="16"/>
      <name val="Arial"/>
      <family val="2"/>
      <charset val="204"/>
    </font>
    <font>
      <b/>
      <sz val="11"/>
      <name val="Times New Roman"/>
      <family val="1"/>
      <charset val="204"/>
    </font>
    <font>
      <sz val="8"/>
      <name val="Courier"/>
      <family val="1"/>
      <charset val="204"/>
    </font>
    <font>
      <sz val="10"/>
      <name val="Arial"/>
      <family val="2"/>
      <charset val="177"/>
    </font>
    <font>
      <b/>
      <sz val="14"/>
      <color indexed="10"/>
      <name val="Times New Roman"/>
      <family val="1"/>
      <charset val="204"/>
    </font>
    <font>
      <sz val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12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sz val="12"/>
      <color indexed="16"/>
      <name val="Times New Roman"/>
      <family val="1"/>
      <charset val="204"/>
    </font>
    <font>
      <sz val="12"/>
      <name val="Courier"/>
      <family val="1"/>
      <charset val="204"/>
    </font>
    <font>
      <b/>
      <sz val="12"/>
      <color indexed="41"/>
      <name val="Times New Roman"/>
      <family val="1"/>
      <charset val="204"/>
    </font>
    <font>
      <b/>
      <sz val="14"/>
      <color indexed="41"/>
      <name val="Times New Roman"/>
      <family val="1"/>
      <charset val="204"/>
    </font>
    <font>
      <sz val="12"/>
      <color indexed="41"/>
      <name val="Times New Roman"/>
      <family val="1"/>
      <charset val="204"/>
    </font>
    <font>
      <b/>
      <i/>
      <sz val="14"/>
      <color indexed="10"/>
      <name val="Times New Roman"/>
      <family val="1"/>
      <charset val="204"/>
    </font>
    <font>
      <b/>
      <sz val="12"/>
      <color indexed="10"/>
      <name val="Tahoma"/>
      <family val="2"/>
      <charset val="204"/>
    </font>
    <font>
      <sz val="12"/>
      <name val="Arial"/>
      <family val="2"/>
      <charset val="204"/>
    </font>
    <font>
      <b/>
      <sz val="9"/>
      <color indexed="1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2"/>
      <name val="Arial"/>
      <family val="2"/>
      <charset val="1"/>
    </font>
    <font>
      <b/>
      <sz val="12"/>
      <name val="Times New Roman"/>
      <family val="1"/>
    </font>
    <font>
      <b/>
      <sz val="12"/>
      <color indexed="5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Courier"/>
      <family val="1"/>
      <charset val="204"/>
    </font>
    <font>
      <sz val="12"/>
      <color indexed="8"/>
      <name val="Arial"/>
      <family val="2"/>
      <charset val="204"/>
    </font>
    <font>
      <sz val="12"/>
      <name val="Courier"/>
      <family val="3"/>
    </font>
    <font>
      <sz val="14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1"/>
      <color indexed="10"/>
      <name val="Times New Roman"/>
      <family val="1"/>
      <charset val="204"/>
    </font>
    <font>
      <b/>
      <i/>
      <sz val="12"/>
      <color indexed="16"/>
      <name val="Times New Roman"/>
      <family val="1"/>
      <charset val="204"/>
    </font>
    <font>
      <i/>
      <sz val="12"/>
      <color indexed="16"/>
      <name val="Arial"/>
      <family val="2"/>
      <charset val="204"/>
    </font>
    <font>
      <b/>
      <u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1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b/>
      <sz val="20"/>
      <color rgb="FFC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14"/>
      <color rgb="FF00B0F0"/>
      <name val="Times New Roman"/>
      <family val="1"/>
      <charset val="204"/>
    </font>
    <font>
      <b/>
      <sz val="10"/>
      <color rgb="FF00B0F0"/>
      <name val="Times New Roman"/>
      <family val="1"/>
      <charset val="204"/>
    </font>
    <font>
      <b/>
      <sz val="10"/>
      <color rgb="FFFF0000"/>
      <name val="Courier"/>
      <family val="1"/>
      <charset val="204"/>
    </font>
    <font>
      <b/>
      <sz val="20"/>
      <color theme="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b/>
      <sz val="10"/>
      <color rgb="FFFF0000"/>
      <name val="Courier"/>
      <family val="3"/>
    </font>
    <font>
      <sz val="14"/>
      <color rgb="FFFF0000"/>
      <name val="Times New Roman"/>
      <family val="1"/>
      <charset val="204"/>
    </font>
    <font>
      <b/>
      <sz val="12"/>
      <color indexed="4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"/>
      <family val="2"/>
      <charset val="204"/>
    </font>
    <font>
      <u/>
      <sz val="18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4"/>
      <color indexed="40"/>
      <name val="Times New Roman"/>
      <family val="1"/>
      <charset val="204"/>
    </font>
    <font>
      <b/>
      <sz val="12"/>
      <color indexed="9"/>
      <name val="Times New Roman"/>
      <family val="1"/>
      <charset val="204"/>
    </font>
    <font>
      <b/>
      <sz val="14"/>
      <color indexed="9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sz val="8"/>
      <name val="Arial"/>
      <family val="2"/>
      <charset val="1"/>
    </font>
    <font>
      <sz val="12"/>
      <color indexed="8"/>
      <name val="Times New Roman"/>
      <family val="1"/>
      <charset val="204"/>
    </font>
    <font>
      <sz val="12"/>
      <name val="Arial Cyr"/>
      <charset val="204"/>
    </font>
    <font>
      <sz val="12"/>
      <color indexed="9"/>
      <name val="Times New Roman"/>
      <family val="1"/>
      <charset val="204"/>
    </font>
    <font>
      <sz val="12"/>
      <name val="Arial"/>
      <family val="2"/>
    </font>
    <font>
      <i/>
      <sz val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sz val="12"/>
      <color rgb="FF222222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4"/>
      <color indexed="9"/>
      <name val="Times New Roman"/>
      <family val="1"/>
      <charset val="204"/>
    </font>
    <font>
      <b/>
      <sz val="12"/>
      <color indexed="5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name val="Courier"/>
      <family val="1"/>
      <charset val="204"/>
    </font>
    <font>
      <b/>
      <sz val="20"/>
      <color indexed="17"/>
      <name val="Times New Roman"/>
      <family val="1"/>
      <charset val="204"/>
    </font>
    <font>
      <sz val="11"/>
      <color indexed="12"/>
      <name val="Calibri"/>
      <family val="2"/>
    </font>
    <font>
      <b/>
      <sz val="12"/>
      <color theme="1"/>
      <name val="Times New Roman"/>
      <family val="1"/>
      <charset val="204"/>
    </font>
    <font>
      <u/>
      <sz val="11"/>
      <color indexed="12"/>
      <name val="Calibri"/>
      <family val="2"/>
    </font>
    <font>
      <b/>
      <sz val="14"/>
      <color indexed="17"/>
      <name val="Times New Roman"/>
      <family val="1"/>
      <charset val="204"/>
    </font>
    <font>
      <sz val="14"/>
      <color indexed="8"/>
      <name val="Times New Roman"/>
      <family val="1"/>
    </font>
    <font>
      <b/>
      <sz val="14"/>
      <color indexed="36"/>
      <name val="Times New Roman"/>
      <family val="1"/>
      <charset val="204"/>
    </font>
    <font>
      <sz val="12"/>
      <color indexed="12"/>
      <name val="Calibri"/>
      <family val="2"/>
    </font>
    <font>
      <sz val="11"/>
      <color theme="1"/>
      <name val="Times New Roman"/>
      <family val="1"/>
      <charset val="204"/>
    </font>
    <font>
      <sz val="10"/>
      <color indexed="8"/>
      <name val="MS Sans Serif"/>
      <family val="2"/>
    </font>
    <font>
      <u/>
      <sz val="14"/>
      <name val="Times New Roman"/>
      <family val="1"/>
      <charset val="204"/>
    </font>
    <font>
      <b/>
      <sz val="12"/>
      <color rgb="FF00B0F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b/>
      <i/>
      <sz val="14"/>
      <color indexed="17"/>
      <name val="Tahoma"/>
      <family val="2"/>
      <charset val="204"/>
    </font>
    <font>
      <b/>
      <sz val="20"/>
      <color indexed="17"/>
      <name val="Cambria"/>
      <family val="1"/>
      <charset val="204"/>
    </font>
    <font>
      <b/>
      <sz val="18"/>
      <color indexed="36"/>
      <name val="Times New Roman"/>
      <family val="1"/>
      <charset val="204"/>
    </font>
    <font>
      <sz val="12"/>
      <color theme="1"/>
      <name val="Calibri"/>
      <family val="2"/>
    </font>
    <font>
      <sz val="14"/>
      <color rgb="FF9900CC"/>
      <name val="Times New Roman"/>
      <family val="1"/>
      <charset val="204"/>
    </font>
    <font>
      <sz val="14"/>
      <color indexed="14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b/>
      <sz val="12"/>
      <color rgb="FFFFFFFF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name val="Courier"/>
      <charset val="204"/>
    </font>
    <font>
      <sz val="8"/>
      <name val="Courier"/>
    </font>
    <font>
      <sz val="11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sz val="10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color rgb="FF00B0F0"/>
      <name val="Times New Roman"/>
      <family val="1"/>
      <charset val="204"/>
    </font>
    <font>
      <sz val="10"/>
      <color rgb="FFFF0000"/>
      <name val="Courier"/>
      <charset val="204"/>
    </font>
    <font>
      <sz val="11"/>
      <color indexed="9"/>
      <name val="Times New Roman"/>
      <family val="1"/>
      <charset val="204"/>
    </font>
    <font>
      <sz val="11"/>
      <color indexed="12"/>
      <name val="Times New Roman"/>
      <family val="1"/>
      <charset val="204"/>
    </font>
    <font>
      <sz val="14"/>
      <color indexed="17"/>
      <name val="Times New Roman"/>
      <family val="1"/>
      <charset val="204"/>
    </font>
    <font>
      <b/>
      <i/>
      <sz val="12"/>
      <color indexed="63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5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FFD5"/>
        <bgColor indexed="64"/>
      </patternFill>
    </fill>
    <fill>
      <patternFill patternType="solid">
        <fgColor rgb="FFE8FCD4"/>
        <bgColor indexed="64"/>
      </patternFill>
    </fill>
    <fill>
      <patternFill patternType="solid">
        <fgColor rgb="FFE9FEC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FED2"/>
        <bgColor indexed="64"/>
      </patternFill>
    </fill>
    <fill>
      <patternFill patternType="solid">
        <fgColor rgb="FFE6FDC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DCF"/>
        <bgColor indexed="2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5">
    <xf numFmtId="0" fontId="0" fillId="0" borderId="0"/>
    <xf numFmtId="0" fontId="19" fillId="0" borderId="0"/>
    <xf numFmtId="165" fontId="1" fillId="0" borderId="0" applyFont="0" applyFill="0" applyBorder="0" applyAlignment="0" applyProtection="0"/>
    <xf numFmtId="0" fontId="37" fillId="0" borderId="0" applyNumberFormat="0" applyFont="0" applyFill="0" applyBorder="0" applyProtection="0">
      <alignment horizontal="lef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8" fillId="0" borderId="0"/>
    <xf numFmtId="0" fontId="11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39" fillId="0" borderId="0">
      <alignment horizontal="left"/>
    </xf>
    <xf numFmtId="0" fontId="50" fillId="0" borderId="0"/>
    <xf numFmtId="0" fontId="11" fillId="0" borderId="0"/>
    <xf numFmtId="0" fontId="84" fillId="0" borderId="0"/>
    <xf numFmtId="0" fontId="84" fillId="0" borderId="0"/>
    <xf numFmtId="0" fontId="37" fillId="0" borderId="0"/>
    <xf numFmtId="0" fontId="84" fillId="0" borderId="0"/>
    <xf numFmtId="0" fontId="84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7" fillId="0" borderId="0"/>
    <xf numFmtId="0" fontId="38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107" fillId="0" borderId="0"/>
    <xf numFmtId="0" fontId="37" fillId="0" borderId="0"/>
    <xf numFmtId="0" fontId="1" fillId="0" borderId="0"/>
  </cellStyleXfs>
  <cellXfs count="1014">
    <xf numFmtId="0" fontId="0" fillId="0" borderId="0" xfId="0"/>
    <xf numFmtId="0" fontId="5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shrinkToFit="1"/>
    </xf>
    <xf numFmtId="0" fontId="6" fillId="0" borderId="0" xfId="0" applyFont="1" applyFill="1" applyBorder="1"/>
    <xf numFmtId="0" fontId="6" fillId="0" borderId="0" xfId="0" applyFont="1" applyFill="1" applyAlignment="1">
      <alignment horizontal="center" shrinkToFit="1"/>
    </xf>
    <xf numFmtId="0" fontId="8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wrapText="1"/>
    </xf>
    <xf numFmtId="0" fontId="6" fillId="2" borderId="0" xfId="0" applyFont="1" applyFill="1" applyBorder="1"/>
    <xf numFmtId="0" fontId="10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25" fillId="0" borderId="0" xfId="0" applyFont="1" applyFill="1" applyBorder="1"/>
    <xf numFmtId="0" fontId="26" fillId="0" borderId="0" xfId="0" applyFont="1" applyFill="1" applyBorder="1"/>
    <xf numFmtId="0" fontId="21" fillId="0" borderId="0" xfId="0" applyFont="1" applyFill="1"/>
    <xf numFmtId="0" fontId="9" fillId="0" borderId="0" xfId="0" applyFont="1" applyFill="1" applyBorder="1" applyAlignment="1">
      <alignment horizontal="center"/>
    </xf>
    <xf numFmtId="0" fontId="13" fillId="0" borderId="0" xfId="118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shrinkToFit="1"/>
    </xf>
    <xf numFmtId="1" fontId="4" fillId="0" borderId="1" xfId="0" applyNumberFormat="1" applyFont="1" applyFill="1" applyBorder="1" applyAlignment="1">
      <alignment horizontal="center" vertical="center" wrapText="1" shrinkToFit="1"/>
    </xf>
    <xf numFmtId="0" fontId="15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167" fontId="4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/>
    <xf numFmtId="0" fontId="30" fillId="2" borderId="0" xfId="0" applyFont="1" applyFill="1" applyBorder="1" applyAlignment="1">
      <alignment vertical="center"/>
    </xf>
    <xf numFmtId="0" fontId="30" fillId="2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shrinkToFit="1"/>
    </xf>
    <xf numFmtId="169" fontId="6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13" fillId="0" borderId="0" xfId="118" applyFont="1" applyFill="1" applyBorder="1" applyAlignment="1">
      <alignment horizontal="left" vertical="center"/>
    </xf>
    <xf numFmtId="0" fontId="5" fillId="0" borderId="0" xfId="0" applyFont="1" applyFill="1" applyBorder="1"/>
    <xf numFmtId="1" fontId="7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 shrinkToFit="1"/>
    </xf>
    <xf numFmtId="0" fontId="0" fillId="0" borderId="0" xfId="0" applyBorder="1" applyAlignment="1"/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left"/>
    </xf>
    <xf numFmtId="169" fontId="7" fillId="0" borderId="1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 shrinkToFit="1"/>
    </xf>
    <xf numFmtId="0" fontId="6" fillId="0" borderId="1" xfId="0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shrinkToFit="1"/>
    </xf>
    <xf numFmtId="166" fontId="7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0" fontId="6" fillId="4" borderId="0" xfId="0" applyFont="1" applyFill="1" applyBorder="1"/>
    <xf numFmtId="0" fontId="35" fillId="0" borderId="0" xfId="0" applyFont="1" applyFill="1" applyBorder="1" applyAlignment="1">
      <alignment horizontal="center" vertical="center"/>
    </xf>
    <xf numFmtId="0" fontId="24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Alignment="1">
      <alignment horizontal="center" shrinkToFit="1"/>
    </xf>
    <xf numFmtId="164" fontId="20" fillId="0" borderId="0" xfId="0" applyNumberFormat="1" applyFont="1" applyBorder="1" applyAlignment="1">
      <alignment horizontal="left"/>
    </xf>
    <xf numFmtId="0" fontId="59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6" fillId="0" borderId="1" xfId="118" applyFont="1" applyFill="1" applyBorder="1" applyAlignment="1">
      <alignment horizontal="left" vertical="center"/>
    </xf>
    <xf numFmtId="0" fontId="24" fillId="0" borderId="0" xfId="0" applyNumberFormat="1" applyFont="1" applyFill="1" applyBorder="1" applyAlignment="1">
      <alignment wrapText="1"/>
    </xf>
    <xf numFmtId="0" fontId="4" fillId="0" borderId="0" xfId="0" applyNumberFormat="1" applyFont="1" applyFill="1" applyBorder="1" applyAlignment="1"/>
    <xf numFmtId="0" fontId="28" fillId="0" borderId="0" xfId="0" applyFont="1" applyFill="1" applyBorder="1" applyAlignment="1">
      <alignment vertical="center" wrapText="1" shrinkToFit="1"/>
    </xf>
    <xf numFmtId="167" fontId="34" fillId="0" borderId="0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vertical="center"/>
    </xf>
    <xf numFmtId="0" fontId="31" fillId="5" borderId="0" xfId="0" applyNumberFormat="1" applyFont="1" applyFill="1" applyBorder="1" applyAlignment="1">
      <alignment horizontal="center" vertical="center" shrinkToFit="1"/>
    </xf>
    <xf numFmtId="0" fontId="30" fillId="5" borderId="0" xfId="0" applyNumberFormat="1" applyFont="1" applyFill="1" applyBorder="1" applyAlignment="1">
      <alignment horizontal="center" vertical="center" wrapText="1" shrinkToFit="1"/>
    </xf>
    <xf numFmtId="0" fontId="30" fillId="5" borderId="0" xfId="0" applyNumberFormat="1" applyFont="1" applyFill="1" applyBorder="1" applyAlignment="1">
      <alignment horizontal="center" wrapText="1" shrinkToFit="1"/>
    </xf>
    <xf numFmtId="0" fontId="30" fillId="5" borderId="0" xfId="0" applyNumberFormat="1" applyFont="1" applyFill="1" applyBorder="1" applyAlignment="1">
      <alignment horizontal="center" vertical="center" shrinkToFit="1"/>
    </xf>
    <xf numFmtId="0" fontId="30" fillId="5" borderId="0" xfId="0" applyFont="1" applyFill="1" applyBorder="1" applyAlignment="1">
      <alignment horizontal="center" vertical="center" wrapText="1"/>
    </xf>
    <xf numFmtId="1" fontId="31" fillId="5" borderId="0" xfId="0" applyNumberFormat="1" applyFont="1" applyFill="1" applyBorder="1" applyAlignment="1">
      <alignment horizontal="center" vertical="center" wrapText="1" shrinkToFit="1"/>
    </xf>
    <xf numFmtId="0" fontId="7" fillId="5" borderId="0" xfId="0" applyFont="1" applyFill="1" applyBorder="1" applyAlignment="1">
      <alignment horizontal="left"/>
    </xf>
    <xf numFmtId="169" fontId="7" fillId="5" borderId="5" xfId="0" applyNumberFormat="1" applyFont="1" applyFill="1" applyBorder="1" applyAlignment="1">
      <alignment horizontal="center"/>
    </xf>
    <xf numFmtId="169" fontId="7" fillId="5" borderId="1" xfId="0" applyNumberFormat="1" applyFont="1" applyFill="1" applyBorder="1" applyAlignment="1">
      <alignment horizontal="center"/>
    </xf>
    <xf numFmtId="0" fontId="20" fillId="3" borderId="0" xfId="0" applyNumberFormat="1" applyFont="1" applyFill="1" applyBorder="1" applyAlignment="1">
      <alignment horizontal="left"/>
    </xf>
    <xf numFmtId="0" fontId="24" fillId="3" borderId="0" xfId="0" applyFont="1" applyFill="1" applyBorder="1"/>
    <xf numFmtId="0" fontId="24" fillId="0" borderId="0" xfId="0" applyNumberFormat="1" applyFont="1" applyBorder="1" applyAlignment="1">
      <alignment wrapText="1"/>
    </xf>
    <xf numFmtId="0" fontId="4" fillId="0" borderId="0" xfId="0" applyFont="1" applyFill="1" applyBorder="1" applyAlignment="1">
      <alignment horizontal="center" vertical="center" wrapText="1" shrinkToFit="1"/>
    </xf>
    <xf numFmtId="0" fontId="4" fillId="0" borderId="0" xfId="0" applyFont="1" applyBorder="1" applyAlignment="1">
      <alignment horizontal="center" vertical="center" wrapText="1" shrinkToFit="1"/>
    </xf>
    <xf numFmtId="0" fontId="42" fillId="0" borderId="0" xfId="0" applyFont="1" applyFill="1" applyBorder="1" applyAlignment="1">
      <alignment horizontal="center" vertical="center" wrapText="1" shrinkToFit="1"/>
    </xf>
    <xf numFmtId="0" fontId="43" fillId="0" borderId="0" xfId="0" applyFont="1"/>
    <xf numFmtId="0" fontId="21" fillId="0" borderId="0" xfId="0" applyFont="1"/>
    <xf numFmtId="0" fontId="6" fillId="6" borderId="3" xfId="0" applyFont="1" applyFill="1" applyBorder="1" applyAlignment="1">
      <alignment wrapText="1"/>
    </xf>
    <xf numFmtId="0" fontId="6" fillId="6" borderId="8" xfId="0" applyFont="1" applyFill="1" applyBorder="1"/>
    <xf numFmtId="0" fontId="6" fillId="6" borderId="3" xfId="0" applyFont="1" applyFill="1" applyBorder="1"/>
    <xf numFmtId="0" fontId="6" fillId="6" borderId="0" xfId="0" applyFont="1" applyFill="1" applyBorder="1"/>
    <xf numFmtId="0" fontId="7" fillId="6" borderId="9" xfId="0" applyFont="1" applyFill="1" applyBorder="1"/>
    <xf numFmtId="0" fontId="6" fillId="6" borderId="0" xfId="0" applyFont="1" applyFill="1" applyBorder="1" applyAlignment="1">
      <alignment horizontal="center" shrinkToFit="1"/>
    </xf>
    <xf numFmtId="0" fontId="4" fillId="6" borderId="0" xfId="0" applyFont="1" applyFill="1" applyBorder="1" applyAlignment="1">
      <alignment vertical="center"/>
    </xf>
    <xf numFmtId="169" fontId="6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textRotation="90"/>
    </xf>
    <xf numFmtId="3" fontId="31" fillId="5" borderId="0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/>
    </xf>
    <xf numFmtId="0" fontId="7" fillId="5" borderId="0" xfId="0" applyFont="1" applyFill="1" applyBorder="1" applyAlignment="1"/>
    <xf numFmtId="14" fontId="7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shrinkToFit="1"/>
    </xf>
    <xf numFmtId="0" fontId="6" fillId="0" borderId="0" xfId="0" applyFont="1" applyFill="1" applyBorder="1" applyAlignment="1"/>
    <xf numFmtId="0" fontId="4" fillId="3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/>
    <xf numFmtId="0" fontId="7" fillId="7" borderId="1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shrinkToFit="1"/>
    </xf>
    <xf numFmtId="0" fontId="6" fillId="6" borderId="0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left" shrinkToFit="1"/>
    </xf>
    <xf numFmtId="0" fontId="6" fillId="0" borderId="1" xfId="110" applyFont="1" applyFill="1" applyBorder="1" applyAlignment="1">
      <alignment horizontal="left" wrapText="1"/>
    </xf>
    <xf numFmtId="0" fontId="6" fillId="6" borderId="0" xfId="0" applyFont="1" applyFill="1" applyBorder="1" applyAlignment="1">
      <alignment horizontal="left" wrapText="1"/>
    </xf>
    <xf numFmtId="0" fontId="6" fillId="6" borderId="8" xfId="0" applyFont="1" applyFill="1" applyBorder="1" applyAlignment="1">
      <alignment horizontal="left"/>
    </xf>
    <xf numFmtId="0" fontId="7" fillId="5" borderId="8" xfId="0" applyFont="1" applyFill="1" applyBorder="1" applyAlignment="1">
      <alignment horizontal="left"/>
    </xf>
    <xf numFmtId="0" fontId="6" fillId="0" borderId="1" xfId="109" applyFont="1" applyFill="1" applyBorder="1" applyAlignment="1">
      <alignment horizontal="left" wrapText="1"/>
    </xf>
    <xf numFmtId="0" fontId="6" fillId="6" borderId="3" xfId="0" applyFont="1" applyFill="1" applyBorder="1" applyAlignment="1">
      <alignment horizontal="left"/>
    </xf>
    <xf numFmtId="0" fontId="7" fillId="5" borderId="3" xfId="0" applyFont="1" applyFill="1" applyBorder="1" applyAlignment="1">
      <alignment horizontal="left"/>
    </xf>
    <xf numFmtId="0" fontId="7" fillId="5" borderId="9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center"/>
    </xf>
    <xf numFmtId="0" fontId="6" fillId="0" borderId="1" xfId="111" applyFont="1" applyFill="1" applyBorder="1" applyAlignment="1">
      <alignment horizontal="left"/>
    </xf>
    <xf numFmtId="0" fontId="5" fillId="0" borderId="0" xfId="0" applyFont="1" applyFill="1" applyAlignment="1"/>
    <xf numFmtId="0" fontId="61" fillId="0" borderId="1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35" fillId="0" borderId="0" xfId="0" applyFont="1" applyFill="1" applyBorder="1" applyAlignment="1">
      <alignment horizontal="center"/>
    </xf>
    <xf numFmtId="0" fontId="7" fillId="0" borderId="8" xfId="118" applyFont="1" applyFill="1" applyBorder="1" applyAlignment="1">
      <alignment horizontal="left"/>
    </xf>
    <xf numFmtId="0" fontId="6" fillId="0" borderId="1" xfId="118" applyFont="1" applyFill="1" applyBorder="1" applyAlignment="1">
      <alignment horizontal="left"/>
    </xf>
    <xf numFmtId="3" fontId="7" fillId="5" borderId="1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center" wrapText="1"/>
    </xf>
    <xf numFmtId="0" fontId="7" fillId="5" borderId="0" xfId="0" applyNumberFormat="1" applyFont="1" applyFill="1" applyBorder="1" applyAlignment="1">
      <alignment horizontal="left" shrinkToFit="1"/>
    </xf>
    <xf numFmtId="0" fontId="30" fillId="5" borderId="0" xfId="0" applyNumberFormat="1" applyFont="1" applyFill="1" applyBorder="1" applyAlignment="1">
      <alignment horizontal="left"/>
    </xf>
    <xf numFmtId="0" fontId="31" fillId="5" borderId="0" xfId="0" applyNumberFormat="1" applyFont="1" applyFill="1" applyBorder="1" applyAlignment="1">
      <alignment horizontal="center" shrinkToFit="1"/>
    </xf>
    <xf numFmtId="1" fontId="30" fillId="5" borderId="0" xfId="0" applyNumberFormat="1" applyFont="1" applyFill="1" applyBorder="1" applyAlignment="1">
      <alignment horizontal="center" wrapText="1" shrinkToFit="1"/>
    </xf>
    <xf numFmtId="0" fontId="30" fillId="5" borderId="0" xfId="0" applyNumberFormat="1" applyFont="1" applyFill="1" applyBorder="1" applyAlignment="1">
      <alignment horizontal="center" shrinkToFit="1"/>
    </xf>
    <xf numFmtId="0" fontId="32" fillId="5" borderId="0" xfId="0" applyFont="1" applyFill="1" applyBorder="1" applyAlignment="1">
      <alignment horizontal="center"/>
    </xf>
    <xf numFmtId="0" fontId="30" fillId="5" borderId="0" xfId="0" applyFont="1" applyFill="1" applyBorder="1" applyAlignment="1">
      <alignment horizontal="center" wrapText="1"/>
    </xf>
    <xf numFmtId="0" fontId="5" fillId="0" borderId="1" xfId="0" applyNumberFormat="1" applyFont="1" applyFill="1" applyBorder="1" applyAlignment="1">
      <alignment horizontal="center" wrapText="1" shrinkToFit="1"/>
    </xf>
    <xf numFmtId="1" fontId="7" fillId="0" borderId="1" xfId="0" applyNumberFormat="1" applyFont="1" applyFill="1" applyBorder="1" applyAlignment="1">
      <alignment horizontal="center" wrapText="1" shrinkToFit="1"/>
    </xf>
    <xf numFmtId="0" fontId="5" fillId="0" borderId="1" xfId="0" applyNumberFormat="1" applyFont="1" applyFill="1" applyBorder="1" applyAlignment="1">
      <alignment horizontal="center" shrinkToFit="1"/>
    </xf>
    <xf numFmtId="0" fontId="7" fillId="6" borderId="8" xfId="0" applyFont="1" applyFill="1" applyBorder="1" applyAlignment="1">
      <alignment horizontal="left"/>
    </xf>
    <xf numFmtId="49" fontId="30" fillId="5" borderId="0" xfId="0" applyNumberFormat="1" applyFont="1" applyFill="1" applyBorder="1" applyAlignment="1">
      <alignment horizontal="center" wrapText="1" shrinkToFit="1"/>
    </xf>
    <xf numFmtId="1" fontId="31" fillId="5" borderId="0" xfId="0" applyNumberFormat="1" applyFont="1" applyFill="1" applyBorder="1" applyAlignment="1">
      <alignment horizontal="center" wrapText="1" shrinkToFit="1"/>
    </xf>
    <xf numFmtId="0" fontId="7" fillId="5" borderId="0" xfId="0" applyFont="1" applyFill="1" applyBorder="1" applyAlignment="1">
      <alignment horizontal="left" wrapText="1"/>
    </xf>
    <xf numFmtId="49" fontId="30" fillId="5" borderId="0" xfId="0" applyNumberFormat="1" applyFont="1" applyFill="1" applyBorder="1" applyAlignment="1">
      <alignment horizontal="center" shrinkToFit="1"/>
    </xf>
    <xf numFmtId="0" fontId="7" fillId="5" borderId="0" xfId="0" applyNumberFormat="1" applyFont="1" applyFill="1" applyBorder="1" applyAlignment="1">
      <alignment horizontal="left" wrapText="1"/>
    </xf>
    <xf numFmtId="0" fontId="4" fillId="5" borderId="0" xfId="0" applyNumberFormat="1" applyFont="1" applyFill="1" applyBorder="1" applyAlignment="1">
      <alignment horizontal="left" shrinkToFit="1"/>
    </xf>
    <xf numFmtId="0" fontId="4" fillId="5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vertical="center" wrapText="1"/>
    </xf>
    <xf numFmtId="0" fontId="4" fillId="5" borderId="0" xfId="0" applyNumberFormat="1" applyFont="1" applyFill="1" applyBorder="1" applyAlignment="1">
      <alignment horizontal="center" shrinkToFit="1"/>
    </xf>
    <xf numFmtId="0" fontId="4" fillId="0" borderId="8" xfId="118" applyFont="1" applyFill="1" applyBorder="1" applyAlignment="1">
      <alignment horizontal="center"/>
    </xf>
    <xf numFmtId="0" fontId="5" fillId="0" borderId="7" xfId="118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/>
    <xf numFmtId="0" fontId="4" fillId="5" borderId="0" xfId="0" applyFont="1" applyFill="1" applyBorder="1" applyAlignment="1"/>
    <xf numFmtId="0" fontId="5" fillId="0" borderId="1" xfId="0" applyNumberFormat="1" applyFont="1" applyFill="1" applyBorder="1" applyAlignment="1">
      <alignment horizontal="left" wrapText="1" shrinkToFit="1"/>
    </xf>
    <xf numFmtId="0" fontId="41" fillId="0" borderId="8" xfId="118" applyFont="1" applyFill="1" applyBorder="1" applyAlignment="1">
      <alignment horizontal="left"/>
    </xf>
    <xf numFmtId="0" fontId="0" fillId="0" borderId="0" xfId="0" applyFill="1" applyBorder="1" applyAlignment="1"/>
    <xf numFmtId="0" fontId="7" fillId="5" borderId="7" xfId="0" applyFont="1" applyFill="1" applyBorder="1" applyAlignment="1">
      <alignment horizontal="left"/>
    </xf>
    <xf numFmtId="0" fontId="7" fillId="5" borderId="8" xfId="0" applyFont="1" applyFill="1" applyBorder="1" applyAlignment="1"/>
    <xf numFmtId="0" fontId="7" fillId="5" borderId="3" xfId="0" applyFont="1" applyFill="1" applyBorder="1" applyAlignment="1"/>
    <xf numFmtId="0" fontId="7" fillId="5" borderId="9" xfId="0" applyFont="1" applyFill="1" applyBorder="1" applyAlignment="1"/>
    <xf numFmtId="0" fontId="5" fillId="0" borderId="7" xfId="0" applyFont="1" applyFill="1" applyBorder="1" applyAlignment="1">
      <alignment horizontal="left"/>
    </xf>
    <xf numFmtId="0" fontId="6" fillId="0" borderId="0" xfId="118" applyFont="1" applyFill="1" applyBorder="1" applyAlignment="1">
      <alignment horizontal="left"/>
    </xf>
    <xf numFmtId="0" fontId="6" fillId="6" borderId="0" xfId="0" applyNumberFormat="1" applyFont="1" applyFill="1" applyBorder="1" applyAlignment="1">
      <alignment horizontal="left" shrinkToFit="1"/>
    </xf>
    <xf numFmtId="0" fontId="6" fillId="6" borderId="0" xfId="0" applyNumberFormat="1" applyFont="1" applyFill="1" applyBorder="1" applyAlignment="1">
      <alignment horizontal="left" wrapText="1"/>
    </xf>
    <xf numFmtId="0" fontId="6" fillId="6" borderId="9" xfId="0" applyFont="1" applyFill="1" applyBorder="1" applyAlignment="1">
      <alignment horizontal="left"/>
    </xf>
    <xf numFmtId="0" fontId="13" fillId="0" borderId="0" xfId="118" applyFont="1" applyFill="1" applyBorder="1" applyAlignment="1">
      <alignment horizontal="center"/>
    </xf>
    <xf numFmtId="37" fontId="7" fillId="5" borderId="1" xfId="0" applyNumberFormat="1" applyFont="1" applyFill="1" applyBorder="1" applyAlignment="1">
      <alignment horizontal="center"/>
    </xf>
    <xf numFmtId="0" fontId="4" fillId="5" borderId="0" xfId="0" applyNumberFormat="1" applyFont="1" applyFill="1" applyBorder="1" applyAlignment="1">
      <alignment horizontal="center" wrapText="1"/>
    </xf>
    <xf numFmtId="0" fontId="30" fillId="5" borderId="0" xfId="0" applyNumberFormat="1" applyFont="1" applyFill="1" applyBorder="1" applyAlignment="1">
      <alignment horizontal="left" shrinkToFit="1"/>
    </xf>
    <xf numFmtId="164" fontId="31" fillId="5" borderId="0" xfId="0" applyNumberFormat="1" applyFont="1" applyFill="1" applyBorder="1" applyAlignment="1">
      <alignment horizontal="center" wrapText="1" shrinkToFit="1"/>
    </xf>
    <xf numFmtId="0" fontId="30" fillId="5" borderId="3" xfId="0" applyNumberFormat="1" applyFont="1" applyFill="1" applyBorder="1" applyAlignment="1">
      <alignment horizontal="left" shrinkToFit="1"/>
    </xf>
    <xf numFmtId="0" fontId="4" fillId="5" borderId="0" xfId="0" applyNumberFormat="1" applyFont="1" applyFill="1" applyBorder="1" applyAlignment="1">
      <alignment shrinkToFit="1"/>
    </xf>
    <xf numFmtId="0" fontId="4" fillId="5" borderId="3" xfId="0" applyNumberFormat="1" applyFont="1" applyFill="1" applyBorder="1" applyAlignment="1">
      <alignment shrinkToFit="1"/>
    </xf>
    <xf numFmtId="164" fontId="4" fillId="0" borderId="1" xfId="0" applyNumberFormat="1" applyFont="1" applyFill="1" applyBorder="1" applyAlignment="1">
      <alignment horizontal="center" vertical="center" wrapText="1" shrinkToFit="1"/>
    </xf>
    <xf numFmtId="14" fontId="4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 shrinkToFit="1"/>
    </xf>
    <xf numFmtId="0" fontId="46" fillId="0" borderId="0" xfId="0" applyFont="1" applyFill="1" applyBorder="1" applyAlignment="1">
      <alignment horizontal="center"/>
    </xf>
    <xf numFmtId="0" fontId="23" fillId="0" borderId="0" xfId="0" applyFont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0" fontId="32" fillId="5" borderId="0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left"/>
    </xf>
    <xf numFmtId="1" fontId="30" fillId="5" borderId="0" xfId="0" applyNumberFormat="1" applyFont="1" applyFill="1" applyBorder="1" applyAlignment="1">
      <alignment horizontal="center" vertical="center" wrapText="1" shrinkToFit="1"/>
    </xf>
    <xf numFmtId="0" fontId="29" fillId="0" borderId="0" xfId="0" applyFont="1" applyAlignment="1"/>
    <xf numFmtId="0" fontId="6" fillId="0" borderId="1" xfId="0" applyFont="1" applyFill="1" applyBorder="1" applyAlignment="1">
      <alignment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/>
    </xf>
    <xf numFmtId="0" fontId="52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center"/>
    </xf>
    <xf numFmtId="0" fontId="53" fillId="0" borderId="0" xfId="0" applyFont="1" applyFill="1" applyBorder="1" applyAlignment="1">
      <alignment horizontal="left"/>
    </xf>
    <xf numFmtId="169" fontId="5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vertical="center"/>
    </xf>
    <xf numFmtId="3" fontId="4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left"/>
    </xf>
    <xf numFmtId="0" fontId="5" fillId="0" borderId="0" xfId="118" applyFont="1" applyFill="1" applyBorder="1" applyAlignment="1">
      <alignment horizontal="center"/>
    </xf>
    <xf numFmtId="167" fontId="54" fillId="3" borderId="0" xfId="0" applyNumberFormat="1" applyFont="1" applyFill="1" applyBorder="1" applyAlignment="1">
      <alignment horizontal="left"/>
    </xf>
    <xf numFmtId="168" fontId="4" fillId="3" borderId="0" xfId="0" applyNumberFormat="1" applyFont="1" applyFill="1" applyBorder="1" applyAlignment="1">
      <alignment horizontal="left"/>
    </xf>
    <xf numFmtId="167" fontId="4" fillId="3" borderId="0" xfId="0" applyNumberFormat="1" applyFont="1" applyFill="1" applyBorder="1" applyAlignment="1">
      <alignment horizontal="left"/>
    </xf>
    <xf numFmtId="167" fontId="23" fillId="3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/>
    </xf>
    <xf numFmtId="0" fontId="23" fillId="3" borderId="0" xfId="0" applyFont="1" applyFill="1" applyBorder="1" applyAlignment="1">
      <alignment horizontal="center"/>
    </xf>
    <xf numFmtId="14" fontId="4" fillId="0" borderId="0" xfId="0" applyNumberFormat="1" applyFont="1" applyAlignment="1">
      <alignment horizontal="left"/>
    </xf>
    <xf numFmtId="0" fontId="67" fillId="0" borderId="0" xfId="0" applyFont="1" applyAlignment="1">
      <alignment horizontal="center" vertical="center"/>
    </xf>
    <xf numFmtId="0" fontId="68" fillId="0" borderId="0" xfId="0" applyFont="1" applyFill="1" applyBorder="1" applyAlignment="1">
      <alignment horizontal="left"/>
    </xf>
    <xf numFmtId="164" fontId="67" fillId="0" borderId="0" xfId="0" applyNumberFormat="1" applyFont="1" applyAlignment="1">
      <alignment horizontal="center" vertical="center"/>
    </xf>
    <xf numFmtId="164" fontId="6" fillId="0" borderId="0" xfId="0" applyNumberFormat="1" applyFont="1" applyFill="1" applyBorder="1" applyAlignment="1"/>
    <xf numFmtId="0" fontId="6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/>
    </xf>
    <xf numFmtId="0" fontId="66" fillId="0" borderId="0" xfId="0" applyFont="1" applyFill="1" applyBorder="1" applyAlignment="1">
      <alignment horizontal="left"/>
    </xf>
    <xf numFmtId="3" fontId="5" fillId="0" borderId="7" xfId="0" applyNumberFormat="1" applyFont="1" applyFill="1" applyBorder="1" applyAlignment="1">
      <alignment vertical="center" wrapText="1"/>
    </xf>
    <xf numFmtId="3" fontId="5" fillId="0" borderId="1" xfId="0" applyNumberFormat="1" applyFont="1" applyFill="1" applyBorder="1" applyAlignment="1">
      <alignment vertical="center" wrapText="1"/>
    </xf>
    <xf numFmtId="0" fontId="67" fillId="0" borderId="0" xfId="0" applyFont="1" applyAlignment="1">
      <alignment horizontal="center" vertical="center"/>
    </xf>
    <xf numFmtId="1" fontId="45" fillId="0" borderId="1" xfId="0" applyNumberFormat="1" applyFont="1" applyFill="1" applyBorder="1" applyAlignment="1">
      <alignment horizontal="center" vertical="center"/>
    </xf>
    <xf numFmtId="0" fontId="4" fillId="9" borderId="0" xfId="0" applyNumberFormat="1" applyFont="1" applyFill="1" applyBorder="1" applyAlignment="1">
      <alignment horizontal="left"/>
    </xf>
    <xf numFmtId="0" fontId="46" fillId="9" borderId="0" xfId="0" applyFont="1" applyFill="1" applyBorder="1" applyAlignment="1">
      <alignment horizontal="center"/>
    </xf>
    <xf numFmtId="0" fontId="53" fillId="9" borderId="0" xfId="0" applyFont="1" applyFill="1" applyBorder="1" applyAlignment="1">
      <alignment horizontal="center"/>
    </xf>
    <xf numFmtId="0" fontId="53" fillId="9" borderId="0" xfId="0" applyFont="1" applyFill="1" applyBorder="1" applyAlignment="1">
      <alignment horizontal="left"/>
    </xf>
    <xf numFmtId="169" fontId="5" fillId="9" borderId="0" xfId="0" applyNumberFormat="1" applyFont="1" applyFill="1" applyBorder="1" applyAlignment="1">
      <alignment horizontal="center" vertical="center"/>
    </xf>
    <xf numFmtId="1" fontId="4" fillId="9" borderId="0" xfId="0" applyNumberFormat="1" applyFont="1" applyFill="1" applyBorder="1" applyAlignment="1">
      <alignment horizontal="center" shrinkToFit="1"/>
    </xf>
    <xf numFmtId="0" fontId="6" fillId="9" borderId="0" xfId="0" applyFont="1" applyFill="1" applyBorder="1" applyAlignment="1">
      <alignment horizontal="center" shrinkToFit="1"/>
    </xf>
    <xf numFmtId="0" fontId="5" fillId="9" borderId="0" xfId="0" applyFont="1" applyFill="1" applyBorder="1" applyAlignment="1">
      <alignment horizontal="center"/>
    </xf>
    <xf numFmtId="0" fontId="4" fillId="9" borderId="0" xfId="1" applyFont="1" applyFill="1" applyAlignment="1">
      <alignment horizontal="left" vertical="center"/>
    </xf>
    <xf numFmtId="0" fontId="4" fillId="9" borderId="0" xfId="0" applyFont="1" applyFill="1"/>
    <xf numFmtId="0" fontId="67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shrinkToFit="1"/>
    </xf>
    <xf numFmtId="0" fontId="41" fillId="0" borderId="8" xfId="118" applyFont="1" applyFill="1" applyBorder="1" applyAlignment="1">
      <alignment horizontal="left" vertical="center"/>
    </xf>
    <xf numFmtId="0" fontId="23" fillId="3" borderId="0" xfId="0" applyNumberFormat="1" applyFont="1" applyFill="1" applyBorder="1" applyAlignment="1">
      <alignment horizontal="left"/>
    </xf>
    <xf numFmtId="0" fontId="62" fillId="0" borderId="1" xfId="0" applyFont="1" applyFill="1" applyBorder="1" applyAlignment="1">
      <alignment horizontal="left"/>
    </xf>
    <xf numFmtId="0" fontId="67" fillId="0" borderId="0" xfId="0" applyFont="1" applyFill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wrapText="1"/>
    </xf>
    <xf numFmtId="0" fontId="4" fillId="0" borderId="5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1" xfId="118" applyFont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1" fontId="7" fillId="7" borderId="1" xfId="0" applyNumberFormat="1" applyFont="1" applyFill="1" applyBorder="1" applyAlignment="1">
      <alignment horizontal="center" wrapText="1"/>
    </xf>
    <xf numFmtId="173" fontId="7" fillId="7" borderId="1" xfId="0" applyNumberFormat="1" applyFont="1" applyFill="1" applyBorder="1" applyAlignment="1">
      <alignment horizont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wrapText="1"/>
    </xf>
    <xf numFmtId="0" fontId="4" fillId="8" borderId="0" xfId="0" applyFont="1" applyFill="1" applyAlignment="1">
      <alignment horizontal="center" wrapText="1"/>
    </xf>
    <xf numFmtId="0" fontId="81" fillId="7" borderId="0" xfId="0" applyFont="1" applyFill="1" applyAlignment="1">
      <alignment wrapText="1"/>
    </xf>
    <xf numFmtId="0" fontId="81" fillId="7" borderId="0" xfId="0" applyFont="1" applyFill="1" applyAlignment="1">
      <alignment horizontal="center"/>
    </xf>
    <xf numFmtId="0" fontId="6" fillId="10" borderId="5" xfId="113" applyFont="1" applyFill="1" applyBorder="1" applyAlignment="1">
      <alignment horizontal="left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7" fillId="7" borderId="1" xfId="0" applyNumberFormat="1" applyFont="1" applyFill="1" applyBorder="1" applyAlignment="1">
      <alignment horizontal="center" vertical="center" wrapText="1"/>
    </xf>
    <xf numFmtId="173" fontId="7" fillId="7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/>
    </xf>
    <xf numFmtId="0" fontId="6" fillId="10" borderId="8" xfId="0" applyFont="1" applyFill="1" applyBorder="1" applyAlignment="1">
      <alignment horizontal="left" vertical="center"/>
    </xf>
    <xf numFmtId="0" fontId="7" fillId="7" borderId="8" xfId="0" applyFont="1" applyFill="1" applyBorder="1" applyAlignment="1">
      <alignment horizontal="left" vertical="center"/>
    </xf>
    <xf numFmtId="0" fontId="91" fillId="7" borderId="8" xfId="0" applyFont="1" applyFill="1" applyBorder="1" applyAlignment="1">
      <alignment vertical="center" wrapText="1"/>
    </xf>
    <xf numFmtId="0" fontId="6" fillId="10" borderId="9" xfId="0" applyFont="1" applyFill="1" applyBorder="1" applyAlignment="1">
      <alignment horizontal="left" vertical="center"/>
    </xf>
    <xf numFmtId="0" fontId="5" fillId="7" borderId="8" xfId="0" applyFont="1" applyFill="1" applyBorder="1" applyAlignment="1">
      <alignment vertical="center" wrapText="1"/>
    </xf>
    <xf numFmtId="0" fontId="6" fillId="10" borderId="9" xfId="0" applyFont="1" applyFill="1" applyBorder="1" applyAlignment="1">
      <alignment vertical="center"/>
    </xf>
    <xf numFmtId="0" fontId="7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vertical="center" wrapText="1"/>
    </xf>
    <xf numFmtId="0" fontId="6" fillId="10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55" fillId="0" borderId="0" xfId="108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shrinkToFit="1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shrinkToFit="1"/>
    </xf>
    <xf numFmtId="0" fontId="4" fillId="0" borderId="0" xfId="0" applyFont="1" applyFill="1" applyBorder="1" applyAlignment="1">
      <alignment horizontal="center"/>
    </xf>
    <xf numFmtId="0" fontId="61" fillId="0" borderId="0" xfId="0" applyFont="1" applyAlignment="1">
      <alignment horizontal="center"/>
    </xf>
    <xf numFmtId="0" fontId="97" fillId="0" borderId="0" xfId="108" applyFont="1" applyFill="1" applyBorder="1" applyAlignment="1" applyProtection="1"/>
    <xf numFmtId="0" fontId="81" fillId="7" borderId="0" xfId="0" applyFont="1" applyFill="1" applyAlignment="1">
      <alignment horizontal="center" vertical="center"/>
    </xf>
    <xf numFmtId="1" fontId="81" fillId="7" borderId="0" xfId="0" applyNumberFormat="1" applyFont="1" applyFill="1" applyAlignment="1">
      <alignment horizontal="center" vertical="center"/>
    </xf>
    <xf numFmtId="0" fontId="105" fillId="0" borderId="1" xfId="124" applyFont="1" applyFill="1" applyBorder="1" applyAlignment="1" applyProtection="1">
      <alignment horizontal="center" vertical="center"/>
    </xf>
    <xf numFmtId="1" fontId="35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/>
    <xf numFmtId="3" fontId="6" fillId="0" borderId="0" xfId="0" applyNumberFormat="1" applyFont="1" applyFill="1" applyBorder="1" applyAlignment="1">
      <alignment horizontal="center"/>
    </xf>
    <xf numFmtId="3" fontId="67" fillId="0" borderId="0" xfId="0" applyNumberFormat="1" applyFont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0" fontId="55" fillId="0" borderId="1" xfId="124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/>
    </xf>
    <xf numFmtId="1" fontId="56" fillId="0" borderId="1" xfId="0" applyNumberFormat="1" applyFont="1" applyFill="1" applyBorder="1" applyAlignment="1">
      <alignment horizontal="center" vertical="center"/>
    </xf>
    <xf numFmtId="0" fontId="55" fillId="0" borderId="1" xfId="108" applyFont="1" applyFill="1" applyBorder="1" applyAlignment="1" applyProtection="1">
      <alignment horizontal="center"/>
    </xf>
    <xf numFmtId="49" fontId="5" fillId="0" borderId="1" xfId="0" applyNumberFormat="1" applyFont="1" applyFill="1" applyBorder="1" applyAlignment="1">
      <alignment horizontal="center"/>
    </xf>
    <xf numFmtId="3" fontId="7" fillId="0" borderId="1" xfId="0" applyNumberFormat="1" applyFont="1" applyFill="1" applyBorder="1" applyAlignment="1">
      <alignment horizontal="center" wrapText="1"/>
    </xf>
    <xf numFmtId="0" fontId="55" fillId="0" borderId="1" xfId="108" applyFont="1" applyFill="1" applyBorder="1" applyAlignment="1" applyProtection="1">
      <alignment horizontal="center" wrapText="1"/>
    </xf>
    <xf numFmtId="49" fontId="5" fillId="0" borderId="4" xfId="0" applyNumberFormat="1" applyFont="1" applyFill="1" applyBorder="1" applyAlignment="1">
      <alignment horizontal="center"/>
    </xf>
    <xf numFmtId="3" fontId="7" fillId="0" borderId="4" xfId="0" applyNumberFormat="1" applyFont="1" applyFill="1" applyBorder="1" applyAlignment="1">
      <alignment horizontal="center" wrapText="1"/>
    </xf>
    <xf numFmtId="170" fontId="35" fillId="0" borderId="1" xfId="0" applyNumberFormat="1" applyFont="1" applyFill="1" applyBorder="1" applyAlignment="1">
      <alignment horizontal="center" wrapText="1"/>
    </xf>
    <xf numFmtId="0" fontId="55" fillId="0" borderId="1" xfId="124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center"/>
    </xf>
    <xf numFmtId="1" fontId="35" fillId="0" borderId="1" xfId="0" applyNumberFormat="1" applyFont="1" applyFill="1" applyBorder="1" applyAlignment="1">
      <alignment horizontal="center" vertical="center" wrapText="1"/>
    </xf>
    <xf numFmtId="169" fontId="7" fillId="0" borderId="1" xfId="0" applyNumberFormat="1" applyFont="1" applyFill="1" applyBorder="1" applyAlignment="1">
      <alignment horizontal="center" wrapText="1"/>
    </xf>
    <xf numFmtId="1" fontId="45" fillId="0" borderId="1" xfId="0" applyNumberFormat="1" applyFont="1" applyFill="1" applyBorder="1" applyAlignment="1">
      <alignment horizontal="center"/>
    </xf>
    <xf numFmtId="1" fontId="63" fillId="0" borderId="1" xfId="0" applyNumberFormat="1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left" shrinkToFit="1"/>
    </xf>
    <xf numFmtId="0" fontId="5" fillId="0" borderId="4" xfId="0" applyNumberFormat="1" applyFont="1" applyFill="1" applyBorder="1" applyAlignment="1">
      <alignment horizontal="center" shrinkToFit="1"/>
    </xf>
    <xf numFmtId="49" fontId="5" fillId="0" borderId="1" xfId="0" applyNumberFormat="1" applyFont="1" applyFill="1" applyBorder="1" applyAlignment="1">
      <alignment horizontal="center" shrinkToFit="1"/>
    </xf>
    <xf numFmtId="0" fontId="64" fillId="0" borderId="1" xfId="0" applyFont="1" applyFill="1" applyBorder="1" applyAlignment="1"/>
    <xf numFmtId="0" fontId="5" fillId="0" borderId="5" xfId="0" applyNumberFormat="1" applyFont="1" applyFill="1" applyBorder="1" applyAlignment="1">
      <alignment horizontal="center" shrinkToFit="1"/>
    </xf>
    <xf numFmtId="1" fontId="5" fillId="0" borderId="1" xfId="0" applyNumberFormat="1" applyFont="1" applyFill="1" applyBorder="1" applyAlignment="1">
      <alignment horizontal="center"/>
    </xf>
    <xf numFmtId="0" fontId="62" fillId="0" borderId="1" xfId="0" applyFont="1" applyFill="1" applyBorder="1" applyAlignment="1"/>
    <xf numFmtId="1" fontId="5" fillId="0" borderId="1" xfId="0" applyNumberFormat="1" applyFont="1" applyFill="1" applyBorder="1" applyAlignment="1">
      <alignment horizontal="center" shrinkToFit="1"/>
    </xf>
    <xf numFmtId="0" fontId="5" fillId="0" borderId="1" xfId="0" applyFont="1" applyFill="1" applyBorder="1" applyAlignment="1">
      <alignment horizontal="center" shrinkToFit="1"/>
    </xf>
    <xf numFmtId="0" fontId="62" fillId="0" borderId="1" xfId="0" applyFont="1" applyFill="1" applyBorder="1" applyAlignment="1">
      <alignment vertical="center" wrapText="1"/>
    </xf>
    <xf numFmtId="3" fontId="61" fillId="0" borderId="1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wrapText="1"/>
    </xf>
    <xf numFmtId="0" fontId="6" fillId="0" borderId="1" xfId="111" applyFont="1" applyFill="1" applyBorder="1" applyAlignment="1" applyProtection="1">
      <alignment horizontal="left"/>
    </xf>
    <xf numFmtId="0" fontId="6" fillId="0" borderId="1" xfId="111" applyFont="1" applyFill="1" applyBorder="1" applyAlignment="1" applyProtection="1">
      <alignment horizontal="left" wrapText="1"/>
    </xf>
    <xf numFmtId="0" fontId="61" fillId="0" borderId="1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 wrapText="1"/>
    </xf>
    <xf numFmtId="0" fontId="55" fillId="0" borderId="1" xfId="108" applyNumberFormat="1" applyFont="1" applyFill="1" applyBorder="1" applyAlignment="1" applyProtection="1">
      <alignment horizontal="center" wrapText="1"/>
    </xf>
    <xf numFmtId="0" fontId="5" fillId="0" borderId="1" xfId="0" applyNumberFormat="1" applyFont="1" applyFill="1" applyBorder="1" applyAlignment="1">
      <alignment horizontal="left"/>
    </xf>
    <xf numFmtId="0" fontId="62" fillId="0" borderId="1" xfId="111" applyFont="1" applyFill="1" applyBorder="1" applyAlignment="1" applyProtection="1">
      <alignment horizontal="left"/>
    </xf>
    <xf numFmtId="0" fontId="62" fillId="0" borderId="1" xfId="0" applyFont="1" applyFill="1" applyBorder="1" applyAlignment="1">
      <alignment horizontal="left" wrapText="1"/>
    </xf>
    <xf numFmtId="0" fontId="61" fillId="0" borderId="1" xfId="0" applyFont="1" applyFill="1" applyBorder="1" applyAlignment="1">
      <alignment horizontal="left"/>
    </xf>
    <xf numFmtId="0" fontId="100" fillId="0" borderId="1" xfId="0" applyNumberFormat="1" applyFont="1" applyFill="1" applyBorder="1" applyAlignment="1">
      <alignment horizontal="center" wrapText="1"/>
    </xf>
    <xf numFmtId="3" fontId="96" fillId="0" borderId="1" xfId="0" applyNumberFormat="1" applyFont="1" applyFill="1" applyBorder="1" applyAlignment="1">
      <alignment horizontal="center"/>
    </xf>
    <xf numFmtId="1" fontId="96" fillId="0" borderId="1" xfId="0" applyNumberFormat="1" applyFont="1" applyFill="1" applyBorder="1" applyAlignment="1">
      <alignment horizontal="center" wrapText="1" shrinkToFit="1"/>
    </xf>
    <xf numFmtId="169" fontId="96" fillId="0" borderId="1" xfId="0" applyNumberFormat="1" applyFont="1" applyFill="1" applyBorder="1" applyAlignment="1">
      <alignment horizontal="center"/>
    </xf>
    <xf numFmtId="1" fontId="63" fillId="0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 shrinkToFit="1"/>
    </xf>
    <xf numFmtId="0" fontId="55" fillId="0" borderId="0" xfId="108" applyFont="1" applyFill="1" applyBorder="1" applyAlignment="1" applyProtection="1">
      <alignment horizontal="center" shrinkToFit="1"/>
    </xf>
    <xf numFmtId="171" fontId="49" fillId="0" borderId="1" xfId="117" applyNumberFormat="1" applyFont="1" applyFill="1" applyBorder="1" applyAlignment="1">
      <alignment horizontal="left" wrapText="1"/>
    </xf>
    <xf numFmtId="172" fontId="5" fillId="0" borderId="1" xfId="0" applyNumberFormat="1" applyFont="1" applyFill="1" applyBorder="1" applyAlignment="1">
      <alignment horizontal="center"/>
    </xf>
    <xf numFmtId="0" fontId="5" fillId="0" borderId="4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left" wrapText="1"/>
    </xf>
    <xf numFmtId="49" fontId="55" fillId="0" borderId="1" xfId="108" applyNumberFormat="1" applyFont="1" applyFill="1" applyBorder="1" applyAlignment="1" applyProtection="1">
      <alignment horizontal="center" wrapText="1"/>
    </xf>
    <xf numFmtId="0" fontId="6" fillId="0" borderId="1" xfId="110" applyNumberFormat="1" applyFont="1" applyFill="1" applyBorder="1" applyAlignment="1">
      <alignment horizontal="left" wrapText="1"/>
    </xf>
    <xf numFmtId="0" fontId="6" fillId="0" borderId="1" xfId="109" applyFont="1" applyFill="1" applyBorder="1" applyAlignment="1">
      <alignment horizontal="left"/>
    </xf>
    <xf numFmtId="0" fontId="6" fillId="0" borderId="1" xfId="110" applyFont="1" applyFill="1" applyBorder="1" applyAlignment="1">
      <alignment horizontal="left"/>
    </xf>
    <xf numFmtId="0" fontId="55" fillId="0" borderId="1" xfId="108" applyNumberFormat="1" applyFont="1" applyFill="1" applyBorder="1" applyAlignment="1" applyProtection="1">
      <alignment horizontal="center" shrinkToFit="1"/>
    </xf>
    <xf numFmtId="0" fontId="5" fillId="0" borderId="7" xfId="0" applyFont="1" applyFill="1" applyBorder="1" applyAlignment="1">
      <alignment vertical="center" wrapText="1"/>
    </xf>
    <xf numFmtId="0" fontId="64" fillId="0" borderId="7" xfId="0" applyFont="1" applyFill="1" applyBorder="1" applyAlignment="1"/>
    <xf numFmtId="0" fontId="61" fillId="0" borderId="7" xfId="0" applyFont="1" applyFill="1" applyBorder="1" applyAlignment="1"/>
    <xf numFmtId="0" fontId="5" fillId="0" borderId="10" xfId="0" applyFont="1" applyFill="1" applyBorder="1" applyAlignment="1">
      <alignment horizontal="left"/>
    </xf>
    <xf numFmtId="3" fontId="5" fillId="0" borderId="10" xfId="0" applyNumberFormat="1" applyFont="1" applyFill="1" applyBorder="1" applyAlignment="1">
      <alignment vertical="center" wrapText="1"/>
    </xf>
    <xf numFmtId="49" fontId="6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169" fontId="96" fillId="0" borderId="1" xfId="0" applyNumberFormat="1" applyFont="1" applyFill="1" applyBorder="1" applyAlignment="1">
      <alignment horizontal="center" wrapText="1"/>
    </xf>
    <xf numFmtId="0" fontId="61" fillId="0" borderId="1" xfId="0" applyFont="1" applyFill="1" applyBorder="1" applyAlignment="1">
      <alignment vertical="top"/>
    </xf>
    <xf numFmtId="170" fontId="63" fillId="0" borderId="1" xfId="0" applyNumberFormat="1" applyFont="1" applyFill="1" applyBorder="1" applyAlignment="1">
      <alignment horizontal="center" wrapText="1"/>
    </xf>
    <xf numFmtId="1" fontId="7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vertical="top" wrapText="1"/>
    </xf>
    <xf numFmtId="0" fontId="6" fillId="0" borderId="1" xfId="109" applyFont="1" applyFill="1" applyBorder="1" applyAlignment="1">
      <alignment wrapText="1"/>
    </xf>
    <xf numFmtId="0" fontId="6" fillId="0" borderId="7" xfId="0" applyFont="1" applyFill="1" applyBorder="1" applyAlignment="1">
      <alignment horizontal="left"/>
    </xf>
    <xf numFmtId="0" fontId="6" fillId="0" borderId="1" xfId="111" applyFont="1" applyFill="1" applyBorder="1" applyAlignment="1"/>
    <xf numFmtId="49" fontId="47" fillId="0" borderId="1" xfId="0" applyNumberFormat="1" applyFont="1" applyFill="1" applyBorder="1" applyAlignment="1">
      <alignment horizontal="left" shrinkToFit="1"/>
    </xf>
    <xf numFmtId="0" fontId="6" fillId="0" borderId="1" xfId="0" applyNumberFormat="1" applyFont="1" applyFill="1" applyBorder="1" applyAlignment="1">
      <alignment wrapText="1" shrinkToFit="1"/>
    </xf>
    <xf numFmtId="0" fontId="55" fillId="0" borderId="1" xfId="108" applyNumberFormat="1" applyFont="1" applyFill="1" applyBorder="1" applyAlignment="1" applyProtection="1">
      <alignment horizontal="center" wrapText="1" shrinkToFit="1"/>
    </xf>
    <xf numFmtId="1" fontId="4" fillId="0" borderId="1" xfId="0" applyNumberFormat="1" applyFont="1" applyFill="1" applyBorder="1" applyAlignment="1">
      <alignment horizontal="center" wrapText="1" shrinkToFit="1"/>
    </xf>
    <xf numFmtId="49" fontId="6" fillId="0" borderId="1" xfId="0" applyNumberFormat="1" applyFont="1" applyFill="1" applyBorder="1" applyAlignment="1">
      <alignment horizontal="left" shrinkToFit="1"/>
    </xf>
    <xf numFmtId="0" fontId="6" fillId="0" borderId="1" xfId="0" applyNumberFormat="1" applyFont="1" applyFill="1" applyBorder="1" applyAlignment="1">
      <alignment horizontal="left" wrapText="1" shrinkToFit="1"/>
    </xf>
    <xf numFmtId="0" fontId="6" fillId="0" borderId="1" xfId="109" applyFont="1" applyFill="1" applyBorder="1" applyAlignment="1"/>
    <xf numFmtId="0" fontId="99" fillId="0" borderId="1" xfId="124" applyFont="1" applyFill="1" applyBorder="1" applyAlignment="1" applyProtection="1">
      <alignment horizontal="center" vertical="center"/>
    </xf>
    <xf numFmtId="0" fontId="6" fillId="0" borderId="1" xfId="111" applyFont="1" applyFill="1" applyBorder="1" applyAlignment="1">
      <alignment vertical="center"/>
    </xf>
    <xf numFmtId="0" fontId="5" fillId="0" borderId="4" xfId="0" applyFont="1" applyFill="1" applyBorder="1" applyAlignment="1">
      <alignment horizont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5" fillId="0" borderId="5" xfId="0" applyNumberFormat="1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/>
    </xf>
    <xf numFmtId="3" fontId="96" fillId="0" borderId="1" xfId="0" applyNumberFormat="1" applyFont="1" applyFill="1" applyBorder="1" applyAlignment="1">
      <alignment horizontal="center" wrapText="1"/>
    </xf>
    <xf numFmtId="0" fontId="6" fillId="0" borderId="1" xfId="110" applyFont="1" applyFill="1" applyBorder="1" applyAlignment="1">
      <alignment wrapText="1"/>
    </xf>
    <xf numFmtId="0" fontId="5" fillId="0" borderId="4" xfId="0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61" fillId="0" borderId="3" xfId="0" applyFont="1" applyFill="1" applyBorder="1" applyAlignment="1"/>
    <xf numFmtId="0" fontId="5" fillId="0" borderId="3" xfId="0" applyFont="1" applyFill="1" applyBorder="1" applyAlignment="1">
      <alignment horizontal="left"/>
    </xf>
    <xf numFmtId="0" fontId="6" fillId="0" borderId="1" xfId="110" applyFont="1" applyFill="1" applyBorder="1"/>
    <xf numFmtId="0" fontId="5" fillId="0" borderId="7" xfId="0" applyFont="1" applyFill="1" applyBorder="1" applyAlignment="1">
      <alignment horizontal="left" wrapText="1"/>
    </xf>
    <xf numFmtId="3" fontId="7" fillId="0" borderId="5" xfId="0" applyNumberFormat="1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 wrapText="1"/>
    </xf>
    <xf numFmtId="3" fontId="5" fillId="0" borderId="9" xfId="0" applyNumberFormat="1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left" wrapText="1"/>
    </xf>
    <xf numFmtId="164" fontId="7" fillId="0" borderId="1" xfId="0" applyNumberFormat="1" applyFont="1" applyFill="1" applyBorder="1" applyAlignment="1">
      <alignment horizontal="center" wrapText="1" shrinkToFit="1"/>
    </xf>
    <xf numFmtId="0" fontId="6" fillId="0" borderId="0" xfId="0" applyFont="1" applyFill="1" applyBorder="1" applyAlignment="1">
      <alignment horizontal="center" shrinkToFit="1"/>
    </xf>
    <xf numFmtId="0" fontId="5" fillId="0" borderId="5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center" wrapText="1"/>
    </xf>
    <xf numFmtId="49" fontId="5" fillId="0" borderId="5" xfId="0" applyNumberFormat="1" applyFont="1" applyFill="1" applyBorder="1" applyAlignment="1">
      <alignment horizontal="center" wrapText="1"/>
    </xf>
    <xf numFmtId="164" fontId="7" fillId="0" borderId="5" xfId="0" applyNumberFormat="1" applyFont="1" applyFill="1" applyBorder="1" applyAlignment="1">
      <alignment horizontal="center" wrapText="1" shrinkToFit="1"/>
    </xf>
    <xf numFmtId="3" fontId="7" fillId="0" borderId="5" xfId="0" applyNumberFormat="1" applyFont="1" applyFill="1" applyBorder="1" applyAlignment="1">
      <alignment horizontal="center"/>
    </xf>
    <xf numFmtId="1" fontId="7" fillId="0" borderId="5" xfId="0" applyNumberFormat="1" applyFont="1" applyFill="1" applyBorder="1" applyAlignment="1">
      <alignment horizontal="center" wrapText="1" shrinkToFit="1"/>
    </xf>
    <xf numFmtId="0" fontId="6" fillId="6" borderId="0" xfId="0" applyFont="1" applyFill="1" applyBorder="1" applyAlignment="1"/>
    <xf numFmtId="0" fontId="6" fillId="0" borderId="5" xfId="0" applyFont="1" applyFill="1" applyBorder="1" applyAlignment="1">
      <alignment horizontal="left"/>
    </xf>
    <xf numFmtId="3" fontId="6" fillId="0" borderId="0" xfId="0" applyNumberFormat="1" applyFont="1" applyFill="1" applyBorder="1" applyAlignment="1">
      <alignment horizontal="center" shrinkToFit="1"/>
    </xf>
    <xf numFmtId="3" fontId="4" fillId="0" borderId="1" xfId="0" applyNumberFormat="1" applyFont="1" applyFill="1" applyBorder="1" applyAlignment="1">
      <alignment horizontal="center" vertical="center" shrinkToFit="1"/>
    </xf>
    <xf numFmtId="3" fontId="31" fillId="5" borderId="0" xfId="0" applyNumberFormat="1" applyFont="1" applyFill="1" applyBorder="1" applyAlignment="1">
      <alignment horizontal="center" shrinkToFit="1"/>
    </xf>
    <xf numFmtId="3" fontId="7" fillId="5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/>
    <xf numFmtId="0" fontId="58" fillId="0" borderId="0" xfId="118" applyFont="1" applyBorder="1" applyAlignment="1">
      <alignment vertical="center"/>
    </xf>
    <xf numFmtId="0" fontId="5" fillId="0" borderId="0" xfId="0" applyFont="1" applyAlignment="1"/>
    <xf numFmtId="0" fontId="5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 vertical="center"/>
    </xf>
    <xf numFmtId="166" fontId="44" fillId="0" borderId="0" xfId="0" applyNumberFormat="1" applyFont="1" applyFill="1" applyBorder="1" applyAlignment="1">
      <alignment horizontal="center"/>
    </xf>
    <xf numFmtId="0" fontId="109" fillId="0" borderId="0" xfId="0" applyFont="1" applyFill="1" applyBorder="1" applyAlignment="1">
      <alignment horizontal="center" vertical="center"/>
    </xf>
    <xf numFmtId="0" fontId="62" fillId="0" borderId="1" xfId="0" applyFont="1" applyBorder="1"/>
    <xf numFmtId="0" fontId="61" fillId="0" borderId="1" xfId="0" applyFont="1" applyBorder="1" applyAlignment="1">
      <alignment wrapText="1"/>
    </xf>
    <xf numFmtId="0" fontId="62" fillId="0" borderId="1" xfId="0" applyFont="1" applyBorder="1" applyAlignment="1">
      <alignment wrapText="1"/>
    </xf>
    <xf numFmtId="0" fontId="6" fillId="0" borderId="1" xfId="0" applyFont="1" applyBorder="1"/>
    <xf numFmtId="0" fontId="61" fillId="0" borderId="1" xfId="0" applyFont="1" applyBorder="1"/>
    <xf numFmtId="0" fontId="6" fillId="0" borderId="1" xfId="114" applyFont="1" applyBorder="1"/>
    <xf numFmtId="0" fontId="6" fillId="0" borderId="1" xfId="114" applyFont="1" applyBorder="1" applyAlignment="1">
      <alignment horizontal="left" wrapText="1"/>
    </xf>
    <xf numFmtId="49" fontId="5" fillId="4" borderId="1" xfId="114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8" borderId="0" xfId="0" applyFont="1" applyFill="1"/>
    <xf numFmtId="0" fontId="110" fillId="8" borderId="0" xfId="0" applyFont="1" applyFill="1"/>
    <xf numFmtId="0" fontId="81" fillId="8" borderId="0" xfId="0" applyFont="1" applyFill="1" applyAlignment="1">
      <alignment horizontal="center" vertical="center"/>
    </xf>
    <xf numFmtId="0" fontId="81" fillId="8" borderId="0" xfId="0" applyFont="1" applyFill="1"/>
    <xf numFmtId="0" fontId="83" fillId="8" borderId="0" xfId="0" applyFont="1" applyFill="1" applyAlignment="1">
      <alignment horizontal="center" vertical="center"/>
    </xf>
    <xf numFmtId="1" fontId="31" fillId="8" borderId="0" xfId="0" applyNumberFormat="1" applyFont="1" applyFill="1" applyAlignment="1">
      <alignment horizontal="center" vertical="center" wrapText="1" shrinkToFit="1"/>
    </xf>
    <xf numFmtId="1" fontId="81" fillId="8" borderId="0" xfId="0" applyNumberFormat="1" applyFont="1" applyFill="1" applyAlignment="1">
      <alignment horizontal="center" vertical="center"/>
    </xf>
    <xf numFmtId="1" fontId="81" fillId="0" borderId="0" xfId="0" applyNumberFormat="1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76" fillId="0" borderId="0" xfId="0" applyFont="1"/>
    <xf numFmtId="0" fontId="6" fillId="10" borderId="0" xfId="0" applyFont="1" applyFill="1"/>
    <xf numFmtId="0" fontId="4" fillId="7" borderId="0" xfId="0" applyFont="1" applyFill="1"/>
    <xf numFmtId="0" fontId="5" fillId="7" borderId="0" xfId="0" applyFont="1" applyFill="1" applyAlignment="1">
      <alignment horizontal="center" vertical="center" wrapText="1"/>
    </xf>
    <xf numFmtId="1" fontId="82" fillId="7" borderId="0" xfId="0" applyNumberFormat="1" applyFont="1" applyFill="1" applyAlignment="1">
      <alignment horizontal="center" vertical="center"/>
    </xf>
    <xf numFmtId="1" fontId="83" fillId="7" borderId="0" xfId="0" applyNumberFormat="1" applyFont="1" applyFill="1" applyAlignment="1">
      <alignment horizontal="center" vertical="center"/>
    </xf>
    <xf numFmtId="3" fontId="7" fillId="7" borderId="0" xfId="0" applyNumberFormat="1" applyFont="1" applyFill="1" applyAlignment="1">
      <alignment horizontal="center" vertical="center" wrapText="1"/>
    </xf>
    <xf numFmtId="0" fontId="81" fillId="0" borderId="0" xfId="0" applyFont="1"/>
    <xf numFmtId="0" fontId="7" fillId="7" borderId="0" xfId="0" applyFont="1" applyFill="1"/>
    <xf numFmtId="0" fontId="5" fillId="7" borderId="0" xfId="0" applyFont="1" applyFill="1" applyAlignment="1">
      <alignment horizontal="center" wrapText="1"/>
    </xf>
    <xf numFmtId="49" fontId="5" fillId="7" borderId="0" xfId="0" applyNumberFormat="1" applyFont="1" applyFill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/>
    </xf>
    <xf numFmtId="0" fontId="4" fillId="0" borderId="1" xfId="116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1" fontId="35" fillId="0" borderId="1" xfId="127" applyNumberFormat="1" applyFont="1" applyBorder="1" applyAlignment="1">
      <alignment horizontal="center" vertical="center" wrapText="1"/>
    </xf>
    <xf numFmtId="0" fontId="5" fillId="0" borderId="0" xfId="0" applyFont="1"/>
    <xf numFmtId="0" fontId="85" fillId="0" borderId="1" xfId="0" applyFont="1" applyBorder="1" applyAlignment="1">
      <alignment wrapText="1"/>
    </xf>
    <xf numFmtId="0" fontId="6" fillId="0" borderId="0" xfId="0" applyFont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wrapText="1"/>
    </xf>
    <xf numFmtId="1" fontId="40" fillId="0" borderId="1" xfId="119" applyNumberFormat="1" applyFont="1" applyBorder="1" applyAlignment="1">
      <alignment horizontal="center" vertical="center" wrapText="1"/>
    </xf>
    <xf numFmtId="0" fontId="6" fillId="0" borderId="4" xfId="0" applyFont="1" applyBorder="1"/>
    <xf numFmtId="1" fontId="40" fillId="0" borderId="1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wrapText="1"/>
    </xf>
    <xf numFmtId="1" fontId="35" fillId="0" borderId="1" xfId="116" applyNumberFormat="1" applyFont="1" applyBorder="1" applyAlignment="1">
      <alignment horizontal="center" vertical="center" wrapText="1"/>
    </xf>
    <xf numFmtId="0" fontId="6" fillId="10" borderId="1" xfId="0" applyFont="1" applyFill="1" applyBorder="1"/>
    <xf numFmtId="0" fontId="87" fillId="7" borderId="0" xfId="0" applyFont="1" applyFill="1" applyAlignment="1">
      <alignment horizontal="center" vertical="center" wrapText="1"/>
    </xf>
    <xf numFmtId="0" fontId="87" fillId="7" borderId="0" xfId="0" applyFont="1" applyFill="1" applyAlignment="1">
      <alignment horizontal="left" wrapText="1"/>
    </xf>
    <xf numFmtId="0" fontId="4" fillId="7" borderId="0" xfId="0" applyFont="1" applyFill="1" applyAlignment="1">
      <alignment horizontal="center" wrapText="1"/>
    </xf>
    <xf numFmtId="0" fontId="81" fillId="7" borderId="0" xfId="0" applyFont="1" applyFill="1" applyAlignment="1">
      <alignment horizontal="center" vertical="center" wrapText="1"/>
    </xf>
    <xf numFmtId="1" fontId="82" fillId="7" borderId="0" xfId="0" applyNumberFormat="1" applyFont="1" applyFill="1" applyAlignment="1">
      <alignment horizontal="center" vertical="center" wrapText="1"/>
    </xf>
    <xf numFmtId="1" fontId="83" fillId="7" borderId="0" xfId="0" applyNumberFormat="1" applyFont="1" applyFill="1" applyAlignment="1">
      <alignment horizontal="center" vertical="center" wrapText="1"/>
    </xf>
    <xf numFmtId="1" fontId="87" fillId="7" borderId="0" xfId="0" applyNumberFormat="1" applyFont="1" applyFill="1" applyAlignment="1">
      <alignment horizontal="center" vertical="center" wrapText="1"/>
    </xf>
    <xf numFmtId="0" fontId="111" fillId="0" borderId="0" xfId="0" applyFont="1"/>
    <xf numFmtId="0" fontId="87" fillId="0" borderId="0" xfId="0" applyFont="1" applyAlignment="1">
      <alignment horizontal="left" wrapText="1"/>
    </xf>
    <xf numFmtId="0" fontId="6" fillId="0" borderId="1" xfId="0" applyFont="1" applyBorder="1" applyAlignment="1">
      <alignment vertical="center"/>
    </xf>
    <xf numFmtId="0" fontId="5" fillId="0" borderId="10" xfId="0" applyFont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1" fontId="45" fillId="0" borderId="1" xfId="0" applyNumberFormat="1" applyFont="1" applyBorder="1" applyAlignment="1">
      <alignment horizontal="center" vertical="center"/>
    </xf>
    <xf numFmtId="0" fontId="6" fillId="10" borderId="0" xfId="0" applyFont="1" applyFill="1" applyAlignment="1">
      <alignment horizontal="left" wrapText="1"/>
    </xf>
    <xf numFmtId="3" fontId="7" fillId="7" borderId="6" xfId="0" applyNumberFormat="1" applyFont="1" applyFill="1" applyBorder="1" applyAlignment="1">
      <alignment horizontal="center" vertical="center" wrapText="1"/>
    </xf>
    <xf numFmtId="0" fontId="6" fillId="0" borderId="1" xfId="112" applyFont="1" applyBorder="1"/>
    <xf numFmtId="0" fontId="5" fillId="0" borderId="10" xfId="0" applyFont="1" applyBorder="1" applyAlignment="1">
      <alignment wrapText="1"/>
    </xf>
    <xf numFmtId="170" fontId="4" fillId="0" borderId="1" xfId="0" applyNumberFormat="1" applyFont="1" applyBorder="1" applyAlignment="1">
      <alignment horizontal="center" wrapText="1"/>
    </xf>
    <xf numFmtId="1" fontId="35" fillId="0" borderId="1" xfId="119" applyNumberFormat="1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81" fillId="7" borderId="0" xfId="0" applyFont="1" applyFill="1" applyAlignment="1">
      <alignment horizontal="left" wrapText="1"/>
    </xf>
    <xf numFmtId="1" fontId="81" fillId="7" borderId="0" xfId="0" applyNumberFormat="1" applyFont="1" applyFill="1" applyAlignment="1">
      <alignment horizontal="center" vertical="center" wrapText="1"/>
    </xf>
    <xf numFmtId="0" fontId="81" fillId="0" borderId="0" xfId="0" applyFont="1" applyAlignment="1">
      <alignment horizontal="left" wrapText="1"/>
    </xf>
    <xf numFmtId="0" fontId="7" fillId="0" borderId="0" xfId="0" applyFont="1"/>
    <xf numFmtId="0" fontId="4" fillId="0" borderId="1" xfId="0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35" fillId="0" borderId="1" xfId="0" applyNumberFormat="1" applyFont="1" applyBorder="1" applyAlignment="1">
      <alignment horizontal="center" vertical="center"/>
    </xf>
    <xf numFmtId="0" fontId="99" fillId="8" borderId="0" xfId="124" applyFont="1" applyFill="1" applyBorder="1" applyAlignment="1" applyProtection="1">
      <alignment horizontal="center" vertical="center"/>
    </xf>
    <xf numFmtId="0" fontId="5" fillId="8" borderId="0" xfId="0" applyFont="1" applyFill="1" applyAlignment="1">
      <alignment wrapText="1"/>
    </xf>
    <xf numFmtId="0" fontId="5" fillId="8" borderId="0" xfId="0" applyFont="1" applyFill="1" applyAlignment="1">
      <alignment horizontal="center" vertical="center"/>
    </xf>
    <xf numFmtId="0" fontId="4" fillId="8" borderId="0" xfId="116" applyFont="1" applyFill="1" applyAlignment="1">
      <alignment horizontal="center" wrapText="1"/>
    </xf>
    <xf numFmtId="0" fontId="4" fillId="8" borderId="0" xfId="0" applyFont="1" applyFill="1" applyAlignment="1">
      <alignment horizontal="center" vertical="center" wrapText="1"/>
    </xf>
    <xf numFmtId="1" fontId="7" fillId="8" borderId="0" xfId="0" applyNumberFormat="1" applyFont="1" applyFill="1" applyAlignment="1">
      <alignment horizontal="center" vertical="center"/>
    </xf>
    <xf numFmtId="3" fontId="7" fillId="8" borderId="0" xfId="0" applyNumberFormat="1" applyFont="1" applyFill="1" applyAlignment="1">
      <alignment horizontal="center" vertical="center" wrapText="1"/>
    </xf>
    <xf numFmtId="1" fontId="35" fillId="8" borderId="0" xfId="116" applyNumberFormat="1" applyFont="1" applyFill="1" applyAlignment="1">
      <alignment horizontal="center" vertical="center" wrapText="1"/>
    </xf>
    <xf numFmtId="0" fontId="4" fillId="8" borderId="0" xfId="0" applyFont="1" applyFill="1"/>
    <xf numFmtId="0" fontId="4" fillId="7" borderId="0" xfId="0" applyFont="1" applyFill="1" applyAlignment="1">
      <alignment horizontal="center"/>
    </xf>
    <xf numFmtId="0" fontId="69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8" fillId="0" borderId="12" xfId="0" applyFont="1" applyBorder="1" applyAlignment="1">
      <alignment horizontal="center"/>
    </xf>
    <xf numFmtId="0" fontId="69" fillId="0" borderId="12" xfId="0" applyFont="1" applyBorder="1" applyAlignment="1">
      <alignment horizontal="center"/>
    </xf>
    <xf numFmtId="1" fontId="40" fillId="0" borderId="1" xfId="120" applyNumberFormat="1" applyFont="1" applyBorder="1" applyAlignment="1">
      <alignment horizontal="center" vertical="center" wrapText="1"/>
    </xf>
    <xf numFmtId="0" fontId="21" fillId="0" borderId="12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wrapText="1"/>
    </xf>
    <xf numFmtId="0" fontId="69" fillId="0" borderId="6" xfId="0" applyFont="1" applyBorder="1" applyAlignment="1">
      <alignment horizontal="center"/>
    </xf>
    <xf numFmtId="0" fontId="6" fillId="0" borderId="4" xfId="121" applyFont="1" applyBorder="1" applyAlignment="1">
      <alignment horizontal="left" vertical="center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/>
    </xf>
    <xf numFmtId="0" fontId="6" fillId="0" borderId="4" xfId="112" applyFont="1" applyBorder="1"/>
    <xf numFmtId="0" fontId="6" fillId="0" borderId="1" xfId="113" applyFont="1" applyBorder="1" applyAlignment="1">
      <alignment horizontal="left" wrapText="1"/>
    </xf>
    <xf numFmtId="1" fontId="86" fillId="0" borderId="1" xfId="127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87" fillId="0" borderId="0" xfId="0" applyNumberFormat="1" applyFont="1" applyAlignment="1">
      <alignment horizontal="center" vertical="center" wrapText="1"/>
    </xf>
    <xf numFmtId="0" fontId="6" fillId="0" borderId="1" xfId="121" applyFont="1" applyBorder="1" applyAlignment="1">
      <alignment horizontal="left" vertical="center"/>
    </xf>
    <xf numFmtId="0" fontId="55" fillId="0" borderId="1" xfId="124" applyFont="1" applyFill="1" applyBorder="1" applyAlignment="1" applyProtection="1">
      <alignment horizontal="center"/>
    </xf>
    <xf numFmtId="0" fontId="5" fillId="0" borderId="1" xfId="0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1" fontId="4" fillId="3" borderId="1" xfId="116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  <xf numFmtId="1" fontId="115" fillId="0" borderId="1" xfId="124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85" fillId="0" borderId="0" xfId="0" applyFont="1" applyAlignment="1">
      <alignment wrapText="1"/>
    </xf>
    <xf numFmtId="0" fontId="85" fillId="0" borderId="10" xfId="0" applyFont="1" applyBorder="1" applyAlignment="1">
      <alignment wrapText="1"/>
    </xf>
    <xf numFmtId="0" fontId="6" fillId="0" borderId="1" xfId="112" applyFont="1" applyBorder="1" applyAlignment="1">
      <alignment horizontal="left" wrapText="1"/>
    </xf>
    <xf numFmtId="0" fontId="21" fillId="0" borderId="6" xfId="0" applyFont="1" applyBorder="1"/>
    <xf numFmtId="0" fontId="65" fillId="0" borderId="1" xfId="0" applyFont="1" applyBorder="1" applyAlignment="1">
      <alignment wrapText="1"/>
    </xf>
    <xf numFmtId="0" fontId="87" fillId="10" borderId="0" xfId="0" applyFont="1" applyFill="1" applyAlignment="1">
      <alignment horizontal="left" wrapText="1"/>
    </xf>
    <xf numFmtId="0" fontId="48" fillId="0" borderId="6" xfId="0" applyFont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113" applyFont="1" applyBorder="1" applyAlignment="1">
      <alignment horizontal="left"/>
    </xf>
    <xf numFmtId="0" fontId="99" fillId="0" borderId="1" xfId="124" applyFont="1" applyFill="1" applyBorder="1" applyAlignment="1" applyProtection="1">
      <alignment horizontal="center" vertical="center" wrapText="1"/>
    </xf>
    <xf numFmtId="0" fontId="6" fillId="0" borderId="6" xfId="0" applyFont="1" applyBorder="1" applyAlignment="1">
      <alignment wrapText="1"/>
    </xf>
    <xf numFmtId="0" fontId="61" fillId="0" borderId="1" xfId="124" applyFont="1" applyFill="1" applyBorder="1" applyAlignment="1" applyProtection="1">
      <alignment horizontal="left" vertical="center"/>
    </xf>
    <xf numFmtId="0" fontId="6" fillId="0" borderId="5" xfId="0" applyFont="1" applyBorder="1"/>
    <xf numFmtId="0" fontId="24" fillId="0" borderId="1" xfId="0" applyFont="1" applyBorder="1" applyAlignment="1">
      <alignment horizontal="left" wrapText="1"/>
    </xf>
    <xf numFmtId="1" fontId="35" fillId="0" borderId="1" xfId="0" applyNumberFormat="1" applyFont="1" applyBorder="1" applyAlignment="1">
      <alignment horizontal="center" vertical="center" wrapText="1"/>
    </xf>
    <xf numFmtId="0" fontId="6" fillId="0" borderId="7" xfId="0" applyFont="1" applyBorder="1"/>
    <xf numFmtId="1" fontId="88" fillId="0" borderId="1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6" fillId="10" borderId="8" xfId="0" applyFont="1" applyFill="1" applyBorder="1" applyAlignment="1">
      <alignment vertical="center"/>
    </xf>
    <xf numFmtId="0" fontId="81" fillId="0" borderId="0" xfId="0" applyFont="1" applyAlignment="1">
      <alignment horizontal="center" wrapText="1"/>
    </xf>
    <xf numFmtId="0" fontId="87" fillId="0" borderId="0" xfId="0" applyFont="1" applyAlignment="1">
      <alignment horizontal="center" wrapText="1"/>
    </xf>
    <xf numFmtId="0" fontId="21" fillId="0" borderId="6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4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4" fillId="0" borderId="1" xfId="116" applyFont="1" applyBorder="1" applyAlignment="1">
      <alignment horizontal="center" vertical="center" wrapText="1"/>
    </xf>
    <xf numFmtId="0" fontId="35" fillId="0" borderId="1" xfId="116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48" fillId="0" borderId="6" xfId="0" applyFont="1" applyBorder="1" applyAlignment="1">
      <alignment horizontal="center" vertical="center"/>
    </xf>
    <xf numFmtId="49" fontId="35" fillId="0" borderId="1" xfId="116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48" fillId="0" borderId="0" xfId="0" applyFont="1" applyAlignment="1">
      <alignment horizontal="center" vertical="center"/>
    </xf>
    <xf numFmtId="0" fontId="6" fillId="0" borderId="1" xfId="125" applyFont="1" applyBorder="1" applyAlignment="1">
      <alignment vertical="center" wrapText="1"/>
    </xf>
    <xf numFmtId="172" fontId="5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9" fillId="0" borderId="0" xfId="0" applyFont="1" applyAlignment="1">
      <alignment horizontal="center" vertical="center"/>
    </xf>
    <xf numFmtId="49" fontId="6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vertical="center" wrapText="1"/>
    </xf>
    <xf numFmtId="0" fontId="49" fillId="10" borderId="0" xfId="0" applyFont="1" applyFill="1" applyAlignment="1">
      <alignment vertical="center"/>
    </xf>
    <xf numFmtId="0" fontId="5" fillId="7" borderId="0" xfId="0" applyFont="1" applyFill="1" applyAlignment="1">
      <alignment horizontal="left" vertical="center" wrapText="1"/>
    </xf>
    <xf numFmtId="0" fontId="103" fillId="0" borderId="1" xfId="0" applyFont="1" applyBorder="1" applyAlignment="1">
      <alignment vertical="center"/>
    </xf>
    <xf numFmtId="0" fontId="6" fillId="0" borderId="10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62" fillId="0" borderId="1" xfId="0" applyFont="1" applyBorder="1" applyAlignment="1">
      <alignment vertical="center" wrapText="1"/>
    </xf>
    <xf numFmtId="0" fontId="65" fillId="0" borderId="1" xfId="0" applyFont="1" applyBorder="1"/>
    <xf numFmtId="49" fontId="6" fillId="0" borderId="4" xfId="0" applyNumberFormat="1" applyFont="1" applyBorder="1" applyAlignment="1">
      <alignment vertical="center"/>
    </xf>
    <xf numFmtId="0" fontId="5" fillId="0" borderId="4" xfId="0" applyFont="1" applyBorder="1" applyAlignment="1">
      <alignment horizontal="left" vertical="center" wrapText="1"/>
    </xf>
    <xf numFmtId="0" fontId="106" fillId="0" borderId="1" xfId="0" applyFont="1" applyBorder="1" applyAlignment="1">
      <alignment horizontal="center"/>
    </xf>
    <xf numFmtId="170" fontId="40" fillId="0" borderId="1" xfId="122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48" fillId="0" borderId="12" xfId="0" applyFont="1" applyBorder="1" applyAlignment="1">
      <alignment horizontal="center" vertical="center"/>
    </xf>
    <xf numFmtId="170" fontId="40" fillId="0" borderId="1" xfId="0" applyNumberFormat="1" applyFont="1" applyBorder="1" applyAlignment="1">
      <alignment horizontal="center" vertical="center" wrapText="1"/>
    </xf>
    <xf numFmtId="0" fontId="5" fillId="7" borderId="0" xfId="0" applyFont="1" applyFill="1" applyAlignment="1">
      <alignment vertical="center" wrapText="1"/>
    </xf>
    <xf numFmtId="0" fontId="4" fillId="7" borderId="3" xfId="0" applyFont="1" applyFill="1" applyBorder="1" applyAlignment="1">
      <alignment vertical="center" wrapText="1"/>
    </xf>
    <xf numFmtId="0" fontId="7" fillId="7" borderId="0" xfId="0" applyFont="1" applyFill="1" applyAlignment="1">
      <alignment horizontal="left" vertical="center"/>
    </xf>
    <xf numFmtId="0" fontId="4" fillId="7" borderId="0" xfId="0" applyFont="1" applyFill="1" applyAlignment="1">
      <alignment vertical="center" wrapText="1"/>
    </xf>
    <xf numFmtId="0" fontId="7" fillId="7" borderId="3" xfId="0" applyFont="1" applyFill="1" applyBorder="1" applyAlignment="1">
      <alignment horizontal="left" vertical="center"/>
    </xf>
    <xf numFmtId="0" fontId="4" fillId="4" borderId="1" xfId="116" applyFont="1" applyFill="1" applyBorder="1" applyAlignment="1">
      <alignment horizontal="center" vertical="center" wrapText="1"/>
    </xf>
    <xf numFmtId="0" fontId="69" fillId="0" borderId="6" xfId="0" applyFont="1" applyBorder="1" applyAlignment="1">
      <alignment horizontal="center" vertical="center"/>
    </xf>
    <xf numFmtId="0" fontId="94" fillId="0" borderId="0" xfId="0" applyFont="1"/>
    <xf numFmtId="0" fontId="6" fillId="10" borderId="0" xfId="0" applyFont="1" applyFill="1" applyAlignment="1">
      <alignment horizontal="left" vertical="center"/>
    </xf>
    <xf numFmtId="1" fontId="35" fillId="0" borderId="1" xfId="127" applyNumberFormat="1" applyFont="1" applyBorder="1" applyAlignment="1">
      <alignment horizontal="center" vertical="center"/>
    </xf>
    <xf numFmtId="49" fontId="6" fillId="0" borderId="1" xfId="128" applyNumberFormat="1" applyFont="1" applyBorder="1"/>
    <xf numFmtId="0" fontId="6" fillId="0" borderId="1" xfId="125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3" applyFont="1" applyFill="1" applyBorder="1">
      <alignment horizontal="left" vertical="center"/>
    </xf>
    <xf numFmtId="0" fontId="6" fillId="0" borderId="9" xfId="0" applyFont="1" applyBorder="1" applyAlignment="1">
      <alignment vertical="center"/>
    </xf>
    <xf numFmtId="0" fontId="89" fillId="7" borderId="0" xfId="0" applyFont="1" applyFill="1" applyAlignment="1">
      <alignment vertical="center" wrapText="1"/>
    </xf>
    <xf numFmtId="0" fontId="6" fillId="0" borderId="7" xfId="0" applyFont="1" applyBorder="1" applyAlignment="1">
      <alignment vertical="center"/>
    </xf>
    <xf numFmtId="0" fontId="7" fillId="7" borderId="0" xfId="0" applyFont="1" applyFill="1" applyAlignment="1">
      <alignment vertical="center" wrapText="1"/>
    </xf>
    <xf numFmtId="0" fontId="62" fillId="0" borderId="1" xfId="0" applyFont="1" applyBorder="1" applyAlignment="1">
      <alignment horizontal="left" vertical="center"/>
    </xf>
    <xf numFmtId="0" fontId="106" fillId="0" borderId="1" xfId="0" applyFont="1" applyBorder="1" applyAlignment="1">
      <alignment wrapText="1"/>
    </xf>
    <xf numFmtId="170" fontId="88" fillId="0" borderId="1" xfId="0" applyNumberFormat="1" applyFont="1" applyBorder="1" applyAlignment="1">
      <alignment horizontal="center" vertical="center" wrapText="1"/>
    </xf>
    <xf numFmtId="3" fontId="6" fillId="0" borderId="1" xfId="0" applyNumberFormat="1" applyFont="1" applyBorder="1"/>
    <xf numFmtId="0" fontId="5" fillId="0" borderId="1" xfId="3" applyFont="1" applyFill="1" applyBorder="1" applyAlignment="1">
      <alignment horizontal="left" vertical="center" wrapText="1"/>
    </xf>
    <xf numFmtId="0" fontId="106" fillId="0" borderId="1" xfId="0" applyFont="1" applyBorder="1" applyAlignment="1">
      <alignment horizontal="left" wrapText="1"/>
    </xf>
    <xf numFmtId="0" fontId="106" fillId="0" borderId="1" xfId="0" applyFont="1" applyBorder="1" applyAlignment="1">
      <alignment vertical="center" wrapText="1"/>
    </xf>
    <xf numFmtId="0" fontId="116" fillId="0" borderId="1" xfId="0" applyFont="1" applyBorder="1" applyAlignment="1">
      <alignment horizontal="left" vertical="center"/>
    </xf>
    <xf numFmtId="0" fontId="6" fillId="0" borderId="1" xfId="126" applyFont="1" applyBorder="1" applyAlignment="1">
      <alignment vertical="center"/>
    </xf>
    <xf numFmtId="0" fontId="7" fillId="7" borderId="8" xfId="0" applyFont="1" applyFill="1" applyBorder="1" applyAlignment="1">
      <alignment vertical="center" wrapText="1"/>
    </xf>
    <xf numFmtId="49" fontId="6" fillId="0" borderId="1" xfId="0" applyNumberFormat="1" applyFont="1" applyBorder="1"/>
    <xf numFmtId="0" fontId="87" fillId="7" borderId="0" xfId="0" applyFont="1" applyFill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92" fillId="0" borderId="1" xfId="0" applyFont="1" applyBorder="1" applyAlignment="1">
      <alignment wrapText="1"/>
    </xf>
    <xf numFmtId="3" fontId="8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 shrinkToFit="1"/>
    </xf>
    <xf numFmtId="170" fontId="40" fillId="0" borderId="1" xfId="123" applyNumberFormat="1" applyFont="1" applyBorder="1" applyAlignment="1">
      <alignment horizontal="center" vertical="center" wrapText="1"/>
    </xf>
    <xf numFmtId="0" fontId="6" fillId="0" borderId="1" xfId="113" applyFont="1" applyBorder="1" applyAlignment="1">
      <alignment vertical="center"/>
    </xf>
    <xf numFmtId="49" fontId="6" fillId="0" borderId="1" xfId="127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justify" vertical="center"/>
    </xf>
    <xf numFmtId="0" fontId="61" fillId="0" borderId="1" xfId="0" applyFont="1" applyBorder="1" applyAlignment="1">
      <alignment horizontal="left" vertical="center" wrapText="1"/>
    </xf>
    <xf numFmtId="49" fontId="6" fillId="0" borderId="1" xfId="115" applyNumberFormat="1" applyFont="1" applyBorder="1" applyAlignment="1">
      <alignment vertical="center"/>
    </xf>
    <xf numFmtId="3" fontId="5" fillId="0" borderId="1" xfId="0" applyNumberFormat="1" applyFont="1" applyBorder="1" applyAlignment="1">
      <alignment horizontal="left" vertical="center" wrapText="1"/>
    </xf>
    <xf numFmtId="49" fontId="6" fillId="10" borderId="0" xfId="0" applyNumberFormat="1" applyFont="1" applyFill="1" applyAlignment="1">
      <alignment vertical="center"/>
    </xf>
    <xf numFmtId="49" fontId="7" fillId="7" borderId="0" xfId="0" applyNumberFormat="1" applyFont="1" applyFill="1" applyAlignment="1">
      <alignment vertical="center"/>
    </xf>
    <xf numFmtId="0" fontId="87" fillId="7" borderId="0" xfId="0" applyFont="1" applyFill="1" applyAlignment="1">
      <alignment vertical="center" wrapText="1"/>
    </xf>
    <xf numFmtId="0" fontId="87" fillId="7" borderId="0" xfId="0" applyFont="1" applyFill="1" applyAlignment="1">
      <alignment horizontal="center" vertical="center"/>
    </xf>
    <xf numFmtId="0" fontId="87" fillId="0" borderId="0" xfId="0" applyFont="1"/>
    <xf numFmtId="49" fontId="6" fillId="0" borderId="1" xfId="126" applyNumberFormat="1" applyFont="1" applyBorder="1" applyAlignment="1">
      <alignment vertical="center"/>
    </xf>
    <xf numFmtId="0" fontId="5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9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1" fillId="0" borderId="8" xfId="118" applyFont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3" fontId="6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 shrinkToFit="1"/>
    </xf>
    <xf numFmtId="1" fontId="4" fillId="0" borderId="1" xfId="0" applyNumberFormat="1" applyFont="1" applyBorder="1" applyAlignment="1">
      <alignment horizontal="center" vertical="center" wrapText="1"/>
    </xf>
    <xf numFmtId="1" fontId="4" fillId="0" borderId="1" xfId="118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18" fillId="7" borderId="0" xfId="0" applyFont="1" applyFill="1" applyAlignment="1">
      <alignment horizontal="center" vertical="center" wrapText="1"/>
    </xf>
    <xf numFmtId="1" fontId="7" fillId="0" borderId="10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" fontId="7" fillId="0" borderId="10" xfId="0" applyNumberFormat="1" applyFont="1" applyBorder="1" applyAlignment="1">
      <alignment horizontal="center" vertical="center" wrapText="1"/>
    </xf>
    <xf numFmtId="0" fontId="90" fillId="7" borderId="3" xfId="0" applyFont="1" applyFill="1" applyBorder="1" applyAlignment="1">
      <alignment vertical="center" wrapText="1"/>
    </xf>
    <xf numFmtId="0" fontId="101" fillId="0" borderId="0" xfId="124" applyFill="1" applyBorder="1" applyAlignment="1" applyProtection="1"/>
    <xf numFmtId="0" fontId="7" fillId="12" borderId="1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 vertical="center"/>
    </xf>
    <xf numFmtId="0" fontId="7" fillId="0" borderId="0" xfId="0" applyFont="1" applyAlignment="1">
      <alignment wrapText="1"/>
    </xf>
    <xf numFmtId="3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3" fontId="7" fillId="0" borderId="0" xfId="0" applyNumberFormat="1" applyFont="1"/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78" fillId="0" borderId="0" xfId="0" applyFont="1" applyAlignment="1">
      <alignment horizontal="center" vertical="center" wrapText="1"/>
    </xf>
    <xf numFmtId="0" fontId="79" fillId="0" borderId="0" xfId="0" applyFont="1" applyAlignment="1">
      <alignment vertical="center"/>
    </xf>
    <xf numFmtId="173" fontId="7" fillId="0" borderId="0" xfId="0" applyNumberFormat="1" applyFont="1" applyAlignment="1">
      <alignment horizontal="center" wrapText="1"/>
    </xf>
    <xf numFmtId="0" fontId="81" fillId="7" borderId="0" xfId="0" applyFont="1" applyFill="1" applyAlignment="1">
      <alignment horizontal="center" wrapText="1"/>
    </xf>
    <xf numFmtId="0" fontId="81" fillId="7" borderId="0" xfId="0" applyFont="1" applyFill="1"/>
    <xf numFmtId="0" fontId="82" fillId="7" borderId="0" xfId="0" applyFont="1" applyFill="1" applyAlignment="1">
      <alignment horizontal="center"/>
    </xf>
    <xf numFmtId="1" fontId="4" fillId="7" borderId="0" xfId="0" applyNumberFormat="1" applyFont="1" applyFill="1" applyAlignment="1">
      <alignment horizontal="center"/>
    </xf>
    <xf numFmtId="1" fontId="7" fillId="7" borderId="0" xfId="0" applyNumberFormat="1" applyFont="1" applyFill="1" applyAlignment="1">
      <alignment horizontal="center"/>
    </xf>
    <xf numFmtId="1" fontId="83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center"/>
    </xf>
    <xf numFmtId="0" fontId="96" fillId="0" borderId="0" xfId="0" applyFont="1" applyAlignment="1">
      <alignment horizontal="center" vertical="center"/>
    </xf>
    <xf numFmtId="0" fontId="24" fillId="0" borderId="1" xfId="0" applyFont="1" applyBorder="1" applyAlignment="1">
      <alignment wrapText="1"/>
    </xf>
    <xf numFmtId="0" fontId="67" fillId="0" borderId="0" xfId="0" applyFont="1" applyAlignment="1">
      <alignment horizontal="center" vertical="center"/>
    </xf>
    <xf numFmtId="0" fontId="6" fillId="7" borderId="0" xfId="0" applyFont="1" applyFill="1"/>
    <xf numFmtId="164" fontId="82" fillId="7" borderId="0" xfId="0" applyNumberFormat="1" applyFont="1" applyFill="1" applyAlignment="1">
      <alignment horizontal="center" vertical="center"/>
    </xf>
    <xf numFmtId="3" fontId="7" fillId="7" borderId="0" xfId="0" applyNumberFormat="1" applyFont="1" applyFill="1" applyAlignment="1">
      <alignment horizontal="center" vertical="center"/>
    </xf>
    <xf numFmtId="0" fontId="5" fillId="0" borderId="1" xfId="0" applyFont="1" applyBorder="1"/>
    <xf numFmtId="0" fontId="4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0" fontId="85" fillId="0" borderId="1" xfId="0" applyFont="1" applyBorder="1"/>
    <xf numFmtId="0" fontId="69" fillId="0" borderId="12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/>
    </xf>
    <xf numFmtId="0" fontId="6" fillId="7" borderId="0" xfId="113" applyFont="1" applyFill="1" applyAlignment="1">
      <alignment horizontal="left"/>
    </xf>
    <xf numFmtId="0" fontId="7" fillId="7" borderId="0" xfId="0" applyFont="1" applyFill="1" applyAlignment="1">
      <alignment wrapText="1"/>
    </xf>
    <xf numFmtId="164" fontId="119" fillId="7" borderId="0" xfId="0" applyNumberFormat="1" applyFont="1" applyFill="1" applyAlignment="1">
      <alignment horizontal="center" vertical="center" wrapText="1"/>
    </xf>
    <xf numFmtId="0" fontId="82" fillId="7" borderId="0" xfId="0" applyFont="1" applyFill="1" applyAlignment="1">
      <alignment horizontal="center" vertical="center" wrapText="1"/>
    </xf>
    <xf numFmtId="164" fontId="118" fillId="7" borderId="0" xfId="0" applyNumberFormat="1" applyFont="1" applyFill="1" applyAlignment="1">
      <alignment horizontal="center" vertical="center" wrapText="1"/>
    </xf>
    <xf numFmtId="0" fontId="6" fillId="0" borderId="1" xfId="112" applyFont="1" applyBorder="1" applyAlignment="1">
      <alignment horizontal="left" vertical="center" wrapText="1"/>
    </xf>
    <xf numFmtId="0" fontId="6" fillId="0" borderId="1" xfId="113" applyFont="1" applyBorder="1" applyAlignment="1">
      <alignment horizontal="left" vertical="center" wrapText="1"/>
    </xf>
    <xf numFmtId="0" fontId="5" fillId="0" borderId="1" xfId="0" applyFont="1" applyBorder="1" applyAlignment="1">
      <alignment horizontal="left"/>
    </xf>
    <xf numFmtId="0" fontId="6" fillId="0" borderId="6" xfId="0" applyFont="1" applyBorder="1"/>
    <xf numFmtId="0" fontId="108" fillId="7" borderId="0" xfId="0" applyFont="1" applyFill="1"/>
    <xf numFmtId="0" fontId="5" fillId="0" borderId="1" xfId="0" applyFont="1" applyBorder="1" applyAlignment="1">
      <alignment horizontal="center" wrapText="1"/>
    </xf>
    <xf numFmtId="0" fontId="79" fillId="7" borderId="0" xfId="0" applyFont="1" applyFill="1"/>
    <xf numFmtId="1" fontId="61" fillId="0" borderId="1" xfId="0" applyNumberFormat="1" applyFont="1" applyBorder="1" applyAlignment="1">
      <alignment horizontal="center" wrapText="1"/>
    </xf>
    <xf numFmtId="0" fontId="6" fillId="0" borderId="7" xfId="0" applyFont="1" applyBorder="1" applyAlignment="1">
      <alignment wrapText="1"/>
    </xf>
    <xf numFmtId="0" fontId="6" fillId="0" borderId="1" xfId="112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1" xfId="0" applyFont="1" applyFill="1" applyBorder="1" applyAlignment="1">
      <alignment horizontal="center" wrapText="1"/>
    </xf>
    <xf numFmtId="169" fontId="7" fillId="5" borderId="6" xfId="0" applyNumberFormat="1" applyFont="1" applyFill="1" applyBorder="1" applyAlignment="1">
      <alignment horizontal="center"/>
    </xf>
    <xf numFmtId="0" fontId="100" fillId="0" borderId="1" xfId="0" applyFont="1" applyFill="1" applyBorder="1" applyAlignment="1">
      <alignment horizontal="center" wrapText="1"/>
    </xf>
    <xf numFmtId="1" fontId="35" fillId="0" borderId="1" xfId="0" applyNumberFormat="1" applyFont="1" applyBorder="1" applyAlignment="1">
      <alignment horizontal="center" vertical="top" wrapText="1"/>
    </xf>
    <xf numFmtId="49" fontId="5" fillId="4" borderId="5" xfId="114" applyNumberFormat="1" applyFont="1" applyFill="1" applyBorder="1" applyAlignment="1">
      <alignment horizontal="center"/>
    </xf>
    <xf numFmtId="0" fontId="61" fillId="0" borderId="7" xfId="0" applyFont="1" applyBorder="1" applyAlignment="1">
      <alignment wrapText="1"/>
    </xf>
    <xf numFmtId="0" fontId="5" fillId="0" borderId="1" xfId="0" applyFont="1" applyBorder="1" applyAlignment="1">
      <alignment horizontal="center" wrapText="1" shrinkToFit="1"/>
    </xf>
    <xf numFmtId="0" fontId="30" fillId="5" borderId="0" xfId="0" applyFont="1" applyFill="1" applyAlignment="1">
      <alignment horizontal="center" wrapText="1" shrinkToFit="1"/>
    </xf>
    <xf numFmtId="0" fontId="5" fillId="8" borderId="1" xfId="0" applyFont="1" applyFill="1" applyBorder="1" applyAlignment="1">
      <alignment horizontal="center" wrapText="1" shrinkToFit="1"/>
    </xf>
    <xf numFmtId="0" fontId="5" fillId="0" borderId="0" xfId="0" applyFont="1" applyAlignment="1">
      <alignment horizontal="center" wrapText="1" shrinkToFit="1"/>
    </xf>
    <xf numFmtId="0" fontId="5" fillId="0" borderId="1" xfId="0" applyFont="1" applyBorder="1" applyAlignment="1">
      <alignment horizontal="center" shrinkToFit="1"/>
    </xf>
    <xf numFmtId="0" fontId="67" fillId="0" borderId="0" xfId="0" applyFont="1" applyAlignment="1">
      <alignment horizontal="center" vertical="center" wrapText="1"/>
    </xf>
    <xf numFmtId="0" fontId="6" fillId="0" borderId="0" xfId="0" applyFont="1" applyFill="1" applyBorder="1" applyAlignment="1">
      <alignment horizontal="center" wrapText="1"/>
    </xf>
    <xf numFmtId="3" fontId="7" fillId="5" borderId="1" xfId="0" applyNumberFormat="1" applyFont="1" applyFill="1" applyBorder="1" applyAlignment="1">
      <alignment horizontal="center" wrapText="1"/>
    </xf>
    <xf numFmtId="166" fontId="7" fillId="0" borderId="0" xfId="0" applyNumberFormat="1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30" fillId="5" borderId="0" xfId="0" applyNumberFormat="1" applyFont="1" applyFill="1" applyBorder="1" applyAlignment="1">
      <alignment horizontal="left" wrapText="1"/>
    </xf>
    <xf numFmtId="0" fontId="64" fillId="0" borderId="1" xfId="0" applyFont="1" applyFill="1" applyBorder="1" applyAlignment="1">
      <alignment wrapText="1"/>
    </xf>
    <xf numFmtId="0" fontId="61" fillId="0" borderId="1" xfId="0" applyFont="1" applyFill="1" applyBorder="1" applyAlignment="1">
      <alignment wrapText="1"/>
    </xf>
    <xf numFmtId="0" fontId="30" fillId="5" borderId="3" xfId="0" applyNumberFormat="1" applyFont="1" applyFill="1" applyBorder="1" applyAlignment="1">
      <alignment horizontal="left" wrapText="1"/>
    </xf>
    <xf numFmtId="0" fontId="61" fillId="0" borderId="1" xfId="0" applyFont="1" applyFill="1" applyBorder="1" applyAlignment="1">
      <alignment horizontal="left" wrapText="1"/>
    </xf>
    <xf numFmtId="0" fontId="46" fillId="5" borderId="0" xfId="0" applyFont="1" applyFill="1" applyBorder="1" applyAlignment="1">
      <alignment wrapText="1"/>
    </xf>
    <xf numFmtId="49" fontId="5" fillId="0" borderId="1" xfId="0" applyNumberFormat="1" applyFont="1" applyFill="1" applyBorder="1" applyAlignment="1">
      <alignment horizontal="left" wrapText="1"/>
    </xf>
    <xf numFmtId="0" fontId="61" fillId="0" borderId="7" xfId="0" applyFont="1" applyFill="1" applyBorder="1" applyAlignment="1">
      <alignment wrapText="1"/>
    </xf>
    <xf numFmtId="0" fontId="64" fillId="0" borderId="7" xfId="0" applyFont="1" applyFill="1" applyBorder="1" applyAlignment="1">
      <alignment wrapText="1"/>
    </xf>
    <xf numFmtId="0" fontId="5" fillId="0" borderId="1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61" fillId="0" borderId="1" xfId="0" applyFont="1" applyFill="1" applyBorder="1" applyAlignment="1">
      <alignment vertical="top" wrapText="1"/>
    </xf>
    <xf numFmtId="0" fontId="6" fillId="8" borderId="1" xfId="0" applyFont="1" applyFill="1" applyBorder="1" applyAlignment="1">
      <alignment horizontal="left" wrapText="1"/>
    </xf>
    <xf numFmtId="0" fontId="4" fillId="0" borderId="0" xfId="0" applyNumberFormat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wrapText="1" shrinkToFi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7" fillId="7" borderId="0" xfId="0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center" shrinkToFit="1"/>
    </xf>
    <xf numFmtId="0" fontId="124" fillId="8" borderId="0" xfId="0" applyFont="1" applyFill="1"/>
    <xf numFmtId="0" fontId="6" fillId="0" borderId="5" xfId="0" applyFont="1" applyBorder="1" applyAlignment="1">
      <alignment wrapText="1"/>
    </xf>
    <xf numFmtId="0" fontId="5" fillId="0" borderId="5" xfId="0" applyFont="1" applyBorder="1" applyAlignment="1">
      <alignment wrapText="1"/>
    </xf>
    <xf numFmtId="3" fontId="7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1" fontId="6" fillId="0" borderId="0" xfId="0" applyNumberFormat="1" applyFont="1"/>
    <xf numFmtId="0" fontId="93" fillId="0" borderId="1" xfId="0" applyFont="1" applyBorder="1"/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wrapText="1"/>
    </xf>
    <xf numFmtId="3" fontId="7" fillId="0" borderId="4" xfId="0" applyNumberFormat="1" applyFont="1" applyBorder="1" applyAlignment="1">
      <alignment horizontal="center" vertical="center"/>
    </xf>
    <xf numFmtId="0" fontId="5" fillId="0" borderId="4" xfId="0" applyFont="1" applyBorder="1"/>
    <xf numFmtId="0" fontId="125" fillId="0" borderId="1" xfId="0" applyFont="1" applyBorder="1" applyAlignment="1">
      <alignment horizontal="left"/>
    </xf>
    <xf numFmtId="0" fontId="6" fillId="0" borderId="4" xfId="112" applyFont="1" applyBorder="1" applyAlignment="1">
      <alignment vertical="center"/>
    </xf>
    <xf numFmtId="1" fontId="40" fillId="0" borderId="0" xfId="119" applyNumberFormat="1" applyFont="1" applyAlignment="1">
      <alignment horizontal="center" vertical="top" wrapText="1"/>
    </xf>
    <xf numFmtId="164" fontId="7" fillId="7" borderId="0" xfId="0" applyNumberFormat="1" applyFont="1" applyFill="1" applyAlignment="1">
      <alignment horizontal="center" vertical="center"/>
    </xf>
    <xf numFmtId="0" fontId="5" fillId="0" borderId="5" xfId="0" applyFont="1" applyBorder="1" applyAlignment="1">
      <alignment horizontal="left" wrapText="1"/>
    </xf>
    <xf numFmtId="0" fontId="5" fillId="0" borderId="5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10" xfId="0" applyFont="1" applyBorder="1"/>
    <xf numFmtId="0" fontId="61" fillId="0" borderId="1" xfId="0" applyFont="1" applyBorder="1" applyAlignment="1">
      <alignment horizontal="center" wrapText="1"/>
    </xf>
    <xf numFmtId="0" fontId="5" fillId="0" borderId="10" xfId="0" applyFont="1" applyBorder="1" applyAlignment="1">
      <alignment horizontal="left" vertical="center" wrapText="1"/>
    </xf>
    <xf numFmtId="0" fontId="37" fillId="0" borderId="0" xfId="0" applyFont="1"/>
    <xf numFmtId="0" fontId="5" fillId="0" borderId="4" xfId="0" applyFont="1" applyBorder="1" applyAlignment="1">
      <alignment horizont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wrapText="1"/>
    </xf>
    <xf numFmtId="0" fontId="6" fillId="0" borderId="7" xfId="0" applyFont="1" applyBorder="1" applyAlignment="1">
      <alignment horizontal="left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3" fontId="7" fillId="0" borderId="10" xfId="0" applyNumberFormat="1" applyFont="1" applyBorder="1" applyAlignment="1">
      <alignment horizontal="center" vertical="center"/>
    </xf>
    <xf numFmtId="0" fontId="37" fillId="0" borderId="1" xfId="0" applyFont="1" applyBorder="1"/>
    <xf numFmtId="0" fontId="126" fillId="0" borderId="0" xfId="0" applyFont="1" applyAlignment="1">
      <alignment horizontal="center" vertical="center"/>
    </xf>
    <xf numFmtId="0" fontId="5" fillId="4" borderId="1" xfId="0" applyNumberFormat="1" applyFont="1" applyFill="1" applyBorder="1" applyAlignment="1">
      <alignment horizontal="center"/>
    </xf>
    <xf numFmtId="49" fontId="5" fillId="11" borderId="1" xfId="114" applyNumberFormat="1" applyFont="1" applyFill="1" applyBorder="1" applyAlignment="1">
      <alignment horizontal="center"/>
    </xf>
    <xf numFmtId="49" fontId="5" fillId="4" borderId="1" xfId="0" applyNumberFormat="1" applyFont="1" applyFill="1" applyBorder="1" applyAlignment="1">
      <alignment horizontal="center"/>
    </xf>
    <xf numFmtId="0" fontId="21" fillId="0" borderId="0" xfId="0" applyFont="1" applyFill="1" applyBorder="1" applyAlignment="1"/>
    <xf numFmtId="1" fontId="4" fillId="0" borderId="1" xfId="0" applyNumberFormat="1" applyFont="1" applyBorder="1" applyAlignment="1">
      <alignment horizontal="center"/>
    </xf>
    <xf numFmtId="0" fontId="17" fillId="0" borderId="0" xfId="0" applyFont="1"/>
    <xf numFmtId="0" fontId="51" fillId="0" borderId="0" xfId="0" applyFont="1" applyAlignment="1">
      <alignment horizontal="center"/>
    </xf>
    <xf numFmtId="0" fontId="51" fillId="0" borderId="12" xfId="0" applyFont="1" applyBorder="1" applyAlignment="1">
      <alignment horizontal="center"/>
    </xf>
    <xf numFmtId="0" fontId="127" fillId="0" borderId="12" xfId="0" applyFont="1" applyBorder="1"/>
    <xf numFmtId="0" fontId="127" fillId="0" borderId="0" xfId="0" applyFont="1"/>
    <xf numFmtId="0" fontId="66" fillId="0" borderId="0" xfId="0" applyFont="1" applyAlignment="1">
      <alignment horizontal="center" vertical="center"/>
    </xf>
    <xf numFmtId="0" fontId="51" fillId="0" borderId="6" xfId="0" applyFont="1" applyBorder="1" applyAlignment="1">
      <alignment horizontal="center"/>
    </xf>
    <xf numFmtId="0" fontId="127" fillId="0" borderId="6" xfId="0" applyFont="1" applyBorder="1"/>
    <xf numFmtId="0" fontId="109" fillId="0" borderId="0" xfId="0" applyFont="1" applyAlignment="1">
      <alignment horizontal="center" vertical="center"/>
    </xf>
    <xf numFmtId="0" fontId="76" fillId="0" borderId="0" xfId="0" applyFont="1" applyFill="1" applyBorder="1" applyAlignment="1">
      <alignment vertical="center"/>
    </xf>
    <xf numFmtId="0" fontId="60" fillId="0" borderId="0" xfId="0" applyFont="1" applyAlignment="1">
      <alignment horizontal="center" vertical="center"/>
    </xf>
    <xf numFmtId="0" fontId="4" fillId="0" borderId="13" xfId="0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17" fillId="0" borderId="0" xfId="0" applyFont="1" applyAlignment="1">
      <alignment horizontal="center"/>
    </xf>
    <xf numFmtId="0" fontId="128" fillId="0" borderId="0" xfId="0" applyFont="1" applyAlignment="1">
      <alignment horizontal="center"/>
    </xf>
    <xf numFmtId="0" fontId="128" fillId="0" borderId="12" xfId="0" applyFont="1" applyBorder="1" applyAlignment="1">
      <alignment horizontal="center"/>
    </xf>
    <xf numFmtId="0" fontId="128" fillId="0" borderId="6" xfId="0" applyFont="1" applyBorder="1" applyAlignment="1">
      <alignment horizontal="center"/>
    </xf>
    <xf numFmtId="0" fontId="130" fillId="7" borderId="0" xfId="0" applyFont="1" applyFill="1" applyAlignment="1">
      <alignment horizontal="center" vertical="center" wrapText="1"/>
    </xf>
    <xf numFmtId="1" fontId="81" fillId="7" borderId="0" xfId="0" applyNumberFormat="1" applyFont="1" applyFill="1" applyAlignment="1">
      <alignment horizontal="center" wrapText="1"/>
    </xf>
    <xf numFmtId="0" fontId="131" fillId="0" borderId="1" xfId="124" applyFont="1" applyFill="1" applyBorder="1" applyAlignment="1" applyProtection="1">
      <alignment horizontal="center" vertical="center"/>
    </xf>
    <xf numFmtId="0" fontId="7" fillId="7" borderId="9" xfId="0" applyFont="1" applyFill="1" applyBorder="1" applyAlignment="1">
      <alignment vertical="center"/>
    </xf>
    <xf numFmtId="0" fontId="7" fillId="7" borderId="9" xfId="0" applyFont="1" applyFill="1" applyBorder="1" applyAlignment="1">
      <alignment vertical="center" wrapText="1"/>
    </xf>
    <xf numFmtId="0" fontId="6" fillId="0" borderId="10" xfId="0" applyFont="1" applyBorder="1" applyAlignment="1">
      <alignment horizontal="left" vertical="center" wrapText="1"/>
    </xf>
    <xf numFmtId="172" fontId="5" fillId="0" borderId="4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131" fillId="4" borderId="1" xfId="124" applyFont="1" applyFill="1" applyBorder="1" applyAlignment="1" applyProtection="1">
      <alignment horizontal="center" vertical="center" wrapText="1"/>
    </xf>
    <xf numFmtId="0" fontId="100" fillId="4" borderId="1" xfId="0" applyFont="1" applyFill="1" applyBorder="1" applyAlignment="1">
      <alignment horizontal="center" vertical="center" wrapText="1"/>
    </xf>
    <xf numFmtId="1" fontId="81" fillId="4" borderId="1" xfId="0" applyNumberFormat="1" applyFont="1" applyFill="1" applyBorder="1" applyAlignment="1">
      <alignment horizontal="center" vertical="center" wrapText="1"/>
    </xf>
    <xf numFmtId="0" fontId="49" fillId="0" borderId="1" xfId="0" applyFont="1" applyBorder="1" applyAlignment="1">
      <alignment vertical="center"/>
    </xf>
    <xf numFmtId="172" fontId="5" fillId="7" borderId="0" xfId="0" applyNumberFormat="1" applyFont="1" applyFill="1" applyAlignment="1">
      <alignment horizontal="center" vertical="center"/>
    </xf>
    <xf numFmtId="49" fontId="4" fillId="7" borderId="0" xfId="0" applyNumberFormat="1" applyFont="1" applyFill="1" applyAlignment="1">
      <alignment horizontal="center" vertical="center"/>
    </xf>
    <xf numFmtId="1" fontId="81" fillId="7" borderId="0" xfId="0" applyNumberFormat="1" applyFont="1" applyFill="1" applyAlignment="1">
      <alignment horizontal="center"/>
    </xf>
    <xf numFmtId="0" fontId="103" fillId="0" borderId="1" xfId="0" applyFont="1" applyBorder="1" applyAlignment="1">
      <alignment vertical="center" wrapText="1"/>
    </xf>
    <xf numFmtId="0" fontId="7" fillId="7" borderId="3" xfId="0" applyFont="1" applyFill="1" applyBorder="1" applyAlignment="1">
      <alignment horizontal="left" vertical="center" wrapText="1"/>
    </xf>
    <xf numFmtId="49" fontId="35" fillId="0" borderId="4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0" fontId="5" fillId="7" borderId="9" xfId="0" applyFont="1" applyFill="1" applyBorder="1" applyAlignment="1">
      <alignment vertical="center" wrapText="1"/>
    </xf>
    <xf numFmtId="0" fontId="6" fillId="0" borderId="1" xfId="114" applyFont="1" applyBorder="1" applyAlignment="1">
      <alignment vertical="center"/>
    </xf>
    <xf numFmtId="0" fontId="6" fillId="0" borderId="1" xfId="114" applyFont="1" applyBorder="1" applyAlignment="1">
      <alignment vertical="center" wrapText="1"/>
    </xf>
    <xf numFmtId="0" fontId="62" fillId="0" borderId="1" xfId="114" applyFont="1" applyBorder="1" applyAlignment="1">
      <alignment vertical="center"/>
    </xf>
    <xf numFmtId="0" fontId="6" fillId="0" borderId="1" xfId="113" applyFont="1" applyBorder="1" applyAlignment="1">
      <alignment vertical="center" wrapText="1"/>
    </xf>
    <xf numFmtId="0" fontId="131" fillId="0" borderId="1" xfId="124" applyFont="1" applyFill="1" applyBorder="1" applyAlignment="1" applyProtection="1">
      <alignment horizontal="center" vertical="center" wrapText="1"/>
    </xf>
    <xf numFmtId="0" fontId="6" fillId="0" borderId="7" xfId="126" applyFont="1" applyBorder="1" applyAlignment="1">
      <alignment vertical="center"/>
    </xf>
    <xf numFmtId="0" fontId="21" fillId="0" borderId="12" xfId="0" applyFont="1" applyBorder="1" applyAlignment="1">
      <alignment vertical="center"/>
    </xf>
    <xf numFmtId="1" fontId="35" fillId="0" borderId="5" xfId="127" applyNumberFormat="1" applyFont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/>
    </xf>
    <xf numFmtId="0" fontId="69" fillId="4" borderId="0" xfId="0" applyFont="1" applyFill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131" fillId="4" borderId="1" xfId="124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>
      <alignment wrapText="1"/>
    </xf>
    <xf numFmtId="0" fontId="5" fillId="4" borderId="1" xfId="0" applyFont="1" applyFill="1" applyBorder="1" applyAlignment="1">
      <alignment horizontal="center"/>
    </xf>
    <xf numFmtId="170" fontId="40" fillId="4" borderId="1" xfId="122" applyNumberFormat="1" applyFont="1" applyFill="1" applyBorder="1" applyAlignment="1">
      <alignment horizontal="center" vertical="center" wrapText="1"/>
    </xf>
    <xf numFmtId="0" fontId="6" fillId="4" borderId="0" xfId="0" applyFont="1" applyFill="1"/>
    <xf numFmtId="0" fontId="6" fillId="10" borderId="5" xfId="125" applyFont="1" applyFill="1" applyBorder="1" applyAlignment="1">
      <alignment vertical="center" wrapText="1"/>
    </xf>
    <xf numFmtId="0" fontId="108" fillId="10" borderId="0" xfId="0" applyFont="1" applyFill="1" applyAlignment="1">
      <alignment vertical="center"/>
    </xf>
    <xf numFmtId="1" fontId="7" fillId="7" borderId="0" xfId="0" applyNumberFormat="1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0" fontId="6" fillId="0" borderId="5" xfId="126" applyFont="1" applyBorder="1" applyAlignment="1">
      <alignment vertical="center"/>
    </xf>
    <xf numFmtId="0" fontId="108" fillId="10" borderId="7" xfId="0" applyFont="1" applyFill="1" applyBorder="1" applyAlignment="1">
      <alignment vertical="center"/>
    </xf>
    <xf numFmtId="0" fontId="22" fillId="0" borderId="0" xfId="0" applyFont="1"/>
    <xf numFmtId="49" fontId="0" fillId="0" borderId="1" xfId="0" applyNumberFormat="1" applyBorder="1" applyAlignment="1">
      <alignment horizontal="center"/>
    </xf>
    <xf numFmtId="170" fontId="40" fillId="3" borderId="1" xfId="0" applyNumberFormat="1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left" vertical="center" wrapText="1"/>
    </xf>
    <xf numFmtId="0" fontId="61" fillId="0" borderId="1" xfId="0" applyFont="1" applyBorder="1" applyAlignment="1">
      <alignment horizontal="left" wrapText="1"/>
    </xf>
    <xf numFmtId="0" fontId="6" fillId="13" borderId="9" xfId="0" applyFont="1" applyFill="1" applyBorder="1" applyAlignment="1">
      <alignment horizontal="left" vertical="center"/>
    </xf>
    <xf numFmtId="3" fontId="5" fillId="0" borderId="1" xfId="0" applyNumberFormat="1" applyFont="1" applyBorder="1" applyAlignment="1">
      <alignment wrapText="1"/>
    </xf>
    <xf numFmtId="1" fontId="134" fillId="7" borderId="0" xfId="0" applyNumberFormat="1" applyFont="1" applyFill="1" applyAlignment="1">
      <alignment horizontal="center" vertical="center" wrapText="1"/>
    </xf>
    <xf numFmtId="0" fontId="35" fillId="0" borderId="1" xfId="0" applyFont="1" applyBorder="1" applyAlignment="1">
      <alignment horizontal="center"/>
    </xf>
    <xf numFmtId="0" fontId="5" fillId="0" borderId="7" xfId="0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center" wrapText="1"/>
    </xf>
    <xf numFmtId="0" fontId="17" fillId="7" borderId="0" xfId="0" applyFont="1" applyFill="1" applyAlignment="1">
      <alignment horizontal="center" vertical="center"/>
    </xf>
    <xf numFmtId="49" fontId="131" fillId="0" borderId="1" xfId="124" applyNumberFormat="1" applyFont="1" applyFill="1" applyBorder="1" applyAlignment="1" applyProtection="1">
      <alignment horizontal="center" vertical="center"/>
    </xf>
    <xf numFmtId="3" fontId="61" fillId="0" borderId="1" xfId="0" applyNumberFormat="1" applyFont="1" applyBorder="1" applyAlignment="1">
      <alignment horizontal="left" vertical="center" wrapText="1"/>
    </xf>
    <xf numFmtId="0" fontId="5" fillId="0" borderId="7" xfId="0" applyFont="1" applyBorder="1" applyAlignment="1">
      <alignment vertical="center" wrapText="1"/>
    </xf>
    <xf numFmtId="0" fontId="7" fillId="7" borderId="0" xfId="0" applyFont="1" applyFill="1" applyBorder="1" applyAlignment="1">
      <alignment horizontal="left" vertical="center"/>
    </xf>
    <xf numFmtId="0" fontId="89" fillId="7" borderId="0" xfId="0" applyFont="1" applyFill="1" applyBorder="1" applyAlignment="1">
      <alignment vertical="center" wrapText="1"/>
    </xf>
    <xf numFmtId="0" fontId="90" fillId="7" borderId="0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vertical="center"/>
    </xf>
    <xf numFmtId="0" fontId="4" fillId="0" borderId="7" xfId="116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81" fillId="0" borderId="0" xfId="0" applyFont="1" applyAlignment="1">
      <alignment horizontal="center"/>
    </xf>
    <xf numFmtId="0" fontId="6" fillId="4" borderId="1" xfId="0" applyFont="1" applyFill="1" applyBorder="1"/>
    <xf numFmtId="0" fontId="62" fillId="4" borderId="1" xfId="0" applyFont="1" applyFill="1" applyBorder="1"/>
    <xf numFmtId="0" fontId="99" fillId="4" borderId="1" xfId="124" applyFont="1" applyFill="1" applyBorder="1" applyAlignment="1" applyProtection="1">
      <alignment horizontal="center" vertical="center" wrapText="1"/>
    </xf>
    <xf numFmtId="0" fontId="61" fillId="4" borderId="1" xfId="0" applyFont="1" applyFill="1" applyBorder="1" applyAlignment="1">
      <alignment horizontal="left" vertical="top" wrapText="1"/>
    </xf>
    <xf numFmtId="0" fontId="61" fillId="0" borderId="1" xfId="0" applyFont="1" applyBorder="1" applyAlignment="1">
      <alignment horizontal="center" vertical="center"/>
    </xf>
    <xf numFmtId="0" fontId="61" fillId="4" borderId="1" xfId="0" applyFont="1" applyFill="1" applyBorder="1" applyAlignment="1">
      <alignment horizontal="center" vertical="center"/>
    </xf>
    <xf numFmtId="0" fontId="100" fillId="4" borderId="1" xfId="0" applyFont="1" applyFill="1" applyBorder="1" applyAlignment="1">
      <alignment horizontal="center"/>
    </xf>
    <xf numFmtId="1" fontId="96" fillId="4" borderId="1" xfId="0" applyNumberFormat="1" applyFont="1" applyFill="1" applyBorder="1" applyAlignment="1">
      <alignment horizontal="center" vertical="center"/>
    </xf>
    <xf numFmtId="1" fontId="100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wrapText="1"/>
    </xf>
    <xf numFmtId="0" fontId="61" fillId="4" borderId="1" xfId="0" applyFont="1" applyFill="1" applyBorder="1" applyAlignment="1">
      <alignment horizontal="center" vertical="center" wrapText="1"/>
    </xf>
    <xf numFmtId="1" fontId="96" fillId="4" borderId="1" xfId="0" applyNumberFormat="1" applyFont="1" applyFill="1" applyBorder="1" applyAlignment="1">
      <alignment horizontal="center" vertical="center" wrapText="1"/>
    </xf>
    <xf numFmtId="1" fontId="61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wrapText="1"/>
    </xf>
    <xf numFmtId="1" fontId="100" fillId="4" borderId="1" xfId="0" applyNumberFormat="1" applyFont="1" applyFill="1" applyBorder="1" applyAlignment="1">
      <alignment horizontal="center" vertical="center" wrapText="1"/>
    </xf>
    <xf numFmtId="0" fontId="21" fillId="4" borderId="0" xfId="0" applyFont="1" applyFill="1"/>
    <xf numFmtId="0" fontId="6" fillId="4" borderId="4" xfId="0" applyFont="1" applyFill="1" applyBorder="1"/>
    <xf numFmtId="0" fontId="55" fillId="4" borderId="1" xfId="124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1" fontId="35" fillId="4" borderId="1" xfId="116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4" borderId="0" xfId="0" applyFont="1" applyFill="1"/>
    <xf numFmtId="0" fontId="5" fillId="4" borderId="0" xfId="0" applyFont="1" applyFill="1" applyAlignment="1">
      <alignment vertical="center"/>
    </xf>
    <xf numFmtId="0" fontId="62" fillId="0" borderId="1" xfId="113" applyFont="1" applyBorder="1" applyAlignment="1">
      <alignment horizontal="left" wrapText="1"/>
    </xf>
    <xf numFmtId="0" fontId="48" fillId="4" borderId="0" xfId="0" applyFont="1" applyFill="1" applyAlignment="1">
      <alignment horizontal="center"/>
    </xf>
    <xf numFmtId="0" fontId="5" fillId="4" borderId="10" xfId="0" applyFont="1" applyFill="1" applyBorder="1" applyAlignment="1">
      <alignment wrapText="1"/>
    </xf>
    <xf numFmtId="1" fontId="7" fillId="4" borderId="1" xfId="0" applyNumberFormat="1" applyFont="1" applyFill="1" applyBorder="1" applyAlignment="1">
      <alignment horizontal="center" vertical="center"/>
    </xf>
    <xf numFmtId="1" fontId="40" fillId="4" borderId="1" xfId="120" applyNumberFormat="1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/>
    </xf>
    <xf numFmtId="1" fontId="40" fillId="4" borderId="1" xfId="0" applyNumberFormat="1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wrapText="1"/>
    </xf>
    <xf numFmtId="0" fontId="105" fillId="0" borderId="0" xfId="124" applyFont="1" applyFill="1" applyBorder="1" applyAlignment="1" applyProtection="1">
      <alignment horizontal="center" vertical="center"/>
    </xf>
    <xf numFmtId="0" fontId="100" fillId="4" borderId="7" xfId="0" applyFont="1" applyFill="1" applyBorder="1" applyAlignment="1">
      <alignment horizontal="center" vertical="center"/>
    </xf>
    <xf numFmtId="0" fontId="135" fillId="12" borderId="1" xfId="0" applyFont="1" applyFill="1" applyBorder="1" applyAlignment="1">
      <alignment horizontal="center" vertical="center"/>
    </xf>
    <xf numFmtId="0" fontId="100" fillId="4" borderId="7" xfId="0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center" wrapText="1"/>
    </xf>
    <xf numFmtId="170" fontId="5" fillId="0" borderId="1" xfId="0" applyNumberFormat="1" applyFont="1" applyFill="1" applyBorder="1" applyAlignment="1">
      <alignment horizontal="center" wrapText="1"/>
    </xf>
    <xf numFmtId="1" fontId="85" fillId="0" borderId="1" xfId="0" applyNumberFormat="1" applyFont="1" applyFill="1" applyBorder="1" applyAlignment="1">
      <alignment horizontal="center" wrapText="1"/>
    </xf>
    <xf numFmtId="1" fontId="85" fillId="0" borderId="1" xfId="0" applyNumberFormat="1" applyFont="1" applyFill="1" applyBorder="1" applyAlignment="1">
      <alignment horizontal="center"/>
    </xf>
    <xf numFmtId="1" fontId="61" fillId="0" borderId="1" xfId="0" applyNumberFormat="1" applyFont="1" applyFill="1" applyBorder="1" applyAlignment="1">
      <alignment horizontal="center" wrapText="1"/>
    </xf>
    <xf numFmtId="1" fontId="61" fillId="0" borderId="1" xfId="0" applyNumberFormat="1" applyFont="1" applyBorder="1" applyAlignment="1">
      <alignment horizontal="center"/>
    </xf>
    <xf numFmtId="0" fontId="32" fillId="5" borderId="11" xfId="0" applyFont="1" applyFill="1" applyBorder="1" applyAlignment="1">
      <alignment horizontal="center" wrapText="1"/>
    </xf>
    <xf numFmtId="170" fontId="5" fillId="0" borderId="5" xfId="0" applyNumberFormat="1" applyFont="1" applyFill="1" applyBorder="1" applyAlignment="1">
      <alignment horizontal="center" wrapText="1"/>
    </xf>
    <xf numFmtId="170" fontId="5" fillId="0" borderId="4" xfId="0" applyNumberFormat="1" applyFont="1" applyFill="1" applyBorder="1" applyAlignment="1">
      <alignment horizontal="center" wrapText="1"/>
    </xf>
    <xf numFmtId="1" fontId="85" fillId="0" borderId="5" xfId="0" applyNumberFormat="1" applyFont="1" applyFill="1" applyBorder="1" applyAlignment="1">
      <alignment horizontal="center"/>
    </xf>
    <xf numFmtId="1" fontId="85" fillId="0" borderId="4" xfId="0" applyNumberFormat="1" applyFont="1" applyFill="1" applyBorder="1" applyAlignment="1">
      <alignment horizontal="center"/>
    </xf>
    <xf numFmtId="1" fontId="5" fillId="0" borderId="4" xfId="0" applyNumberFormat="1" applyFont="1" applyFill="1" applyBorder="1" applyAlignment="1">
      <alignment horizontal="center" wrapText="1"/>
    </xf>
    <xf numFmtId="1" fontId="61" fillId="0" borderId="1" xfId="0" applyNumberFormat="1" applyFont="1" applyFill="1" applyBorder="1" applyAlignment="1">
      <alignment horizontal="center"/>
    </xf>
    <xf numFmtId="170" fontId="61" fillId="0" borderId="1" xfId="0" applyNumberFormat="1" applyFont="1" applyFill="1" applyBorder="1" applyAlignment="1">
      <alignment horizontal="center" wrapText="1"/>
    </xf>
    <xf numFmtId="1" fontId="5" fillId="0" borderId="5" xfId="0" applyNumberFormat="1" applyFont="1" applyBorder="1" applyAlignment="1">
      <alignment horizontal="center" wrapText="1"/>
    </xf>
    <xf numFmtId="0" fontId="77" fillId="0" borderId="0" xfId="0" applyFont="1" applyAlignment="1">
      <alignment horizontal="center"/>
    </xf>
    <xf numFmtId="0" fontId="77" fillId="0" borderId="0" xfId="0" applyFont="1" applyAlignment="1">
      <alignment horizontal="center" vertical="center"/>
    </xf>
    <xf numFmtId="2" fontId="6" fillId="0" borderId="0" xfId="0" applyNumberFormat="1" applyFont="1" applyFill="1" applyBorder="1" applyAlignment="1">
      <alignment horizontal="center"/>
    </xf>
    <xf numFmtId="2" fontId="67" fillId="0" borderId="0" xfId="0" applyNumberFormat="1" applyFont="1" applyAlignment="1">
      <alignment horizontal="center" vertical="center"/>
    </xf>
    <xf numFmtId="2" fontId="15" fillId="0" borderId="0" xfId="0" applyNumberFormat="1" applyFont="1" applyFill="1" applyBorder="1" applyAlignment="1">
      <alignment horizontal="left"/>
    </xf>
    <xf numFmtId="2" fontId="7" fillId="0" borderId="0" xfId="0" applyNumberFormat="1" applyFont="1" applyFill="1" applyBorder="1" applyAlignment="1">
      <alignment horizontal="center"/>
    </xf>
    <xf numFmtId="2" fontId="4" fillId="3" borderId="1" xfId="0" applyNumberFormat="1" applyFont="1" applyFill="1" applyBorder="1" applyAlignment="1">
      <alignment horizontal="center" vertical="center" wrapText="1"/>
    </xf>
    <xf numFmtId="2" fontId="32" fillId="5" borderId="0" xfId="0" applyNumberFormat="1" applyFont="1" applyFill="1" applyBorder="1" applyAlignment="1">
      <alignment horizontal="center" wrapText="1"/>
    </xf>
    <xf numFmtId="2" fontId="31" fillId="5" borderId="0" xfId="0" applyNumberFormat="1" applyFont="1" applyFill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1" fontId="30" fillId="5" borderId="0" xfId="0" applyNumberFormat="1" applyFont="1" applyFill="1" applyAlignment="1">
      <alignment horizontal="center" wrapText="1" shrinkToFit="1"/>
    </xf>
    <xf numFmtId="1" fontId="135" fillId="12" borderId="1" xfId="0" applyNumberFormat="1" applyFont="1" applyFill="1" applyBorder="1" applyAlignment="1">
      <alignment horizontal="center" vertical="center"/>
    </xf>
    <xf numFmtId="1" fontId="4" fillId="8" borderId="0" xfId="0" applyNumberFormat="1" applyFont="1" applyFill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2" fontId="31" fillId="5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shrinkToFit="1"/>
    </xf>
    <xf numFmtId="0" fontId="58" fillId="3" borderId="0" xfId="0" applyNumberFormat="1" applyFont="1" applyFill="1" applyBorder="1" applyAlignment="1">
      <alignment horizontal="left"/>
    </xf>
    <xf numFmtId="0" fontId="66" fillId="8" borderId="0" xfId="0" applyFont="1" applyFill="1" applyAlignment="1">
      <alignment horizontal="left" wrapText="1"/>
    </xf>
    <xf numFmtId="0" fontId="123" fillId="8" borderId="0" xfId="0" applyFont="1" applyFill="1" applyAlignment="1">
      <alignment wrapText="1"/>
    </xf>
    <xf numFmtId="0" fontId="58" fillId="8" borderId="0" xfId="1" applyFont="1" applyFill="1" applyAlignment="1">
      <alignment horizontal="left" vertical="center" wrapText="1"/>
    </xf>
    <xf numFmtId="0" fontId="124" fillId="8" borderId="0" xfId="0" applyFont="1" applyFill="1"/>
    <xf numFmtId="0" fontId="4" fillId="9" borderId="0" xfId="1" applyFont="1" applyFill="1" applyAlignment="1">
      <alignment horizontal="left" vertical="center" wrapText="1"/>
    </xf>
    <xf numFmtId="0" fontId="0" fillId="0" borderId="0" xfId="0" applyAlignment="1"/>
    <xf numFmtId="0" fontId="120" fillId="0" borderId="0" xfId="0" applyFont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166" fontId="4" fillId="5" borderId="1" xfId="0" applyNumberFormat="1" applyFont="1" applyFill="1" applyBorder="1" applyAlignment="1">
      <alignment horizontal="center"/>
    </xf>
    <xf numFmtId="166" fontId="4" fillId="5" borderId="7" xfId="0" applyNumberFormat="1" applyFont="1" applyFill="1" applyBorder="1" applyAlignment="1">
      <alignment horizontal="center"/>
    </xf>
    <xf numFmtId="166" fontId="4" fillId="5" borderId="9" xfId="0" applyNumberFormat="1" applyFont="1" applyFill="1" applyBorder="1" applyAlignment="1">
      <alignment horizontal="center"/>
    </xf>
    <xf numFmtId="166" fontId="4" fillId="5" borderId="10" xfId="0" applyNumberFormat="1" applyFont="1" applyFill="1" applyBorder="1" applyAlignment="1">
      <alignment horizontal="center"/>
    </xf>
    <xf numFmtId="0" fontId="51" fillId="3" borderId="8" xfId="0" applyFont="1" applyFill="1" applyBorder="1" applyAlignment="1">
      <alignment horizontal="center"/>
    </xf>
    <xf numFmtId="0" fontId="51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4" fontId="7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right" vertical="center"/>
    </xf>
    <xf numFmtId="0" fontId="136" fillId="0" borderId="0" xfId="0" applyFont="1" applyAlignment="1">
      <alignment horizontal="center" vertical="center" wrapText="1"/>
    </xf>
    <xf numFmtId="0" fontId="137" fillId="0" borderId="0" xfId="0" applyFont="1" applyAlignment="1">
      <alignment horizontal="center" vertical="center"/>
    </xf>
    <xf numFmtId="14" fontId="6" fillId="0" borderId="7" xfId="0" applyNumberFormat="1" applyFont="1" applyFill="1" applyBorder="1" applyAlignment="1">
      <alignment horizontal="center"/>
    </xf>
    <xf numFmtId="0" fontId="58" fillId="0" borderId="8" xfId="0" applyFont="1" applyFill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5" fillId="0" borderId="0" xfId="0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center"/>
    </xf>
    <xf numFmtId="166" fontId="44" fillId="0" borderId="0" xfId="0" applyNumberFormat="1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 shrinkToFit="1"/>
    </xf>
    <xf numFmtId="0" fontId="73" fillId="0" borderId="0" xfId="0" applyFont="1" applyAlignment="1">
      <alignment horizontal="center"/>
    </xf>
    <xf numFmtId="0" fontId="138" fillId="0" borderId="0" xfId="0" applyFont="1" applyAlignment="1">
      <alignment horizontal="center" vertical="center" wrapText="1"/>
    </xf>
    <xf numFmtId="0" fontId="138" fillId="0" borderId="0" xfId="0" applyFont="1" applyAlignment="1">
      <alignment horizontal="center" vertical="center"/>
    </xf>
    <xf numFmtId="0" fontId="58" fillId="0" borderId="8" xfId="0" applyFont="1" applyFill="1" applyBorder="1" applyAlignment="1">
      <alignment horizontal="center"/>
    </xf>
    <xf numFmtId="0" fontId="70" fillId="0" borderId="8" xfId="0" applyFont="1" applyBorder="1" applyAlignment="1">
      <alignment horizontal="center"/>
    </xf>
    <xf numFmtId="0" fontId="4" fillId="0" borderId="0" xfId="0" applyNumberFormat="1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74" fillId="0" borderId="8" xfId="0" applyFont="1" applyFill="1" applyBorder="1" applyAlignment="1">
      <alignment horizontal="center"/>
    </xf>
    <xf numFmtId="0" fontId="129" fillId="0" borderId="8" xfId="0" applyFont="1" applyBorder="1" applyAlignment="1">
      <alignment horizontal="center"/>
    </xf>
    <xf numFmtId="0" fontId="6" fillId="0" borderId="0" xfId="0" applyFont="1" applyFill="1" applyBorder="1" applyAlignment="1">
      <alignment horizontal="center" shrinkToFit="1"/>
    </xf>
    <xf numFmtId="0" fontId="5" fillId="0" borderId="1" xfId="0" applyFont="1" applyBorder="1" applyAlignment="1">
      <alignment horizontal="center"/>
    </xf>
    <xf numFmtId="0" fontId="71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7" fillId="0" borderId="0" xfId="0" applyFont="1" applyAlignment="1">
      <alignment horizontal="center"/>
    </xf>
    <xf numFmtId="14" fontId="5" fillId="0" borderId="7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7" borderId="3" xfId="0" applyFont="1" applyFill="1" applyBorder="1"/>
    <xf numFmtId="0" fontId="0" fillId="0" borderId="3" xfId="0" applyBorder="1"/>
    <xf numFmtId="0" fontId="77" fillId="0" borderId="0" xfId="0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left"/>
    </xf>
    <xf numFmtId="0" fontId="36" fillId="0" borderId="0" xfId="0" applyFont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</cellXfs>
  <cellStyles count="135">
    <cellStyle name="0,0_x000a__x000a_NA_x000a__x000a_" xfId="134"/>
    <cellStyle name="0,0_x000d__x000a_NA_x000d__x000a_" xfId="1"/>
    <cellStyle name="Euro" xfId="2"/>
    <cellStyle name="Links" xfId="3"/>
    <cellStyle name="Standaard 10" xfId="4"/>
    <cellStyle name="Standaard 10 2" xfId="5"/>
    <cellStyle name="Standaard 10 3" xfId="6"/>
    <cellStyle name="Standaard 10 4" xfId="7"/>
    <cellStyle name="Standaard 10 5" xfId="8"/>
    <cellStyle name="Standaard 11" xfId="9"/>
    <cellStyle name="Standaard 11 2" xfId="10"/>
    <cellStyle name="Standaard 11 3" xfId="11"/>
    <cellStyle name="Standaard 11 4" xfId="12"/>
    <cellStyle name="Standaard 11 5" xfId="13"/>
    <cellStyle name="Standaard 12" xfId="14"/>
    <cellStyle name="Standaard 12 2" xfId="15"/>
    <cellStyle name="Standaard 12 3" xfId="16"/>
    <cellStyle name="Standaard 12 4" xfId="17"/>
    <cellStyle name="Standaard 12 5" xfId="18"/>
    <cellStyle name="Standaard 13" xfId="19"/>
    <cellStyle name="Standaard 13 2" xfId="20"/>
    <cellStyle name="Standaard 13 3" xfId="21"/>
    <cellStyle name="Standaard 13 4" xfId="22"/>
    <cellStyle name="Standaard 13 5" xfId="23"/>
    <cellStyle name="Standaard 14" xfId="24"/>
    <cellStyle name="Standaard 14 2" xfId="25"/>
    <cellStyle name="Standaard 14 3" xfId="26"/>
    <cellStyle name="Standaard 14 4" xfId="27"/>
    <cellStyle name="Standaard 14 5" xfId="28"/>
    <cellStyle name="Standaard 15" xfId="29"/>
    <cellStyle name="Standaard 15 2" xfId="30"/>
    <cellStyle name="Standaard 15 3" xfId="31"/>
    <cellStyle name="Standaard 15 4" xfId="32"/>
    <cellStyle name="Standaard 16" xfId="33"/>
    <cellStyle name="Standaard 17" xfId="34"/>
    <cellStyle name="Standaard 18" xfId="35"/>
    <cellStyle name="Standaard 18 2" xfId="36"/>
    <cellStyle name="Standaard 19" xfId="37"/>
    <cellStyle name="Standaard 2" xfId="38"/>
    <cellStyle name="Standaard 2 2" xfId="39"/>
    <cellStyle name="Standaard 2 3" xfId="40"/>
    <cellStyle name="Standaard 2 4" xfId="41"/>
    <cellStyle name="Standaard 2 5" xfId="42"/>
    <cellStyle name="Standaard 20" xfId="43"/>
    <cellStyle name="Standaard 21" xfId="44"/>
    <cellStyle name="Standaard 22" xfId="45"/>
    <cellStyle name="Standaard 22 2" xfId="46"/>
    <cellStyle name="Standaard 23" xfId="47"/>
    <cellStyle name="Standaard 24" xfId="48"/>
    <cellStyle name="Standaard 25" xfId="49"/>
    <cellStyle name="Standaard 26" xfId="50"/>
    <cellStyle name="Standaard 27" xfId="51"/>
    <cellStyle name="Standaard 28" xfId="52"/>
    <cellStyle name="Standaard 29" xfId="53"/>
    <cellStyle name="Standaard 3" xfId="54"/>
    <cellStyle name="Standaard 3 2" xfId="128"/>
    <cellStyle name="Standaard 30" xfId="55"/>
    <cellStyle name="Standaard 31" xfId="56"/>
    <cellStyle name="Standaard 32" xfId="57"/>
    <cellStyle name="Standaard 33" xfId="58"/>
    <cellStyle name="Standaard 34" xfId="59"/>
    <cellStyle name="Standaard 35" xfId="60"/>
    <cellStyle name="Standaard 36" xfId="61"/>
    <cellStyle name="Standaard 37" xfId="62"/>
    <cellStyle name="Standaard 38" xfId="63"/>
    <cellStyle name="Standaard 39" xfId="64"/>
    <cellStyle name="Standaard 4" xfId="65"/>
    <cellStyle name="Standaard 40" xfId="66"/>
    <cellStyle name="Standaard 41" xfId="67"/>
    <cellStyle name="Standaard 42" xfId="68"/>
    <cellStyle name="Standaard 43 2" xfId="69"/>
    <cellStyle name="Standaard 44" xfId="70"/>
    <cellStyle name="Standaard 45" xfId="71"/>
    <cellStyle name="Standaard 46" xfId="72"/>
    <cellStyle name="Standaard 47" xfId="73"/>
    <cellStyle name="Standaard 48" xfId="74"/>
    <cellStyle name="Standaard 49" xfId="75"/>
    <cellStyle name="Standaard 5" xfId="76"/>
    <cellStyle name="Standaard 5 32" xfId="129"/>
    <cellStyle name="Standaard 5 42" xfId="130"/>
    <cellStyle name="Standaard 50" xfId="77"/>
    <cellStyle name="Standaard 51" xfId="78"/>
    <cellStyle name="Standaard 52" xfId="79"/>
    <cellStyle name="Standaard 52 2" xfId="80"/>
    <cellStyle name="Standaard 53" xfId="81"/>
    <cellStyle name="Standaard 53 2" xfId="82"/>
    <cellStyle name="Standaard 54" xfId="83"/>
    <cellStyle name="Standaard 54 2" xfId="84"/>
    <cellStyle name="Standaard 55 2" xfId="85"/>
    <cellStyle name="Standaard 56" xfId="86"/>
    <cellStyle name="Standaard 6" xfId="87"/>
    <cellStyle name="Standaard 6 2" xfId="88"/>
    <cellStyle name="Standaard 6 3" xfId="89"/>
    <cellStyle name="Standaard 6 39" xfId="131"/>
    <cellStyle name="Standaard 6 4" xfId="90"/>
    <cellStyle name="Standaard 6 5" xfId="91"/>
    <cellStyle name="Standaard 7" xfId="92"/>
    <cellStyle name="Standaard 7 2" xfId="93"/>
    <cellStyle name="Standaard 7 3" xfId="94"/>
    <cellStyle name="Standaard 7 4" xfId="95"/>
    <cellStyle name="Standaard 7 5" xfId="96"/>
    <cellStyle name="Standaard 73" xfId="97"/>
    <cellStyle name="Standaard 8" xfId="98"/>
    <cellStyle name="Standaard 8 2" xfId="99"/>
    <cellStyle name="Standaard 8 3" xfId="100"/>
    <cellStyle name="Standaard 8 4" xfId="101"/>
    <cellStyle name="Standaard 8 5" xfId="102"/>
    <cellStyle name="Standaard 9" xfId="103"/>
    <cellStyle name="Standaard 9 2" xfId="104"/>
    <cellStyle name="Standaard 9 3" xfId="105"/>
    <cellStyle name="Standaard 9 4" xfId="106"/>
    <cellStyle name="Standaard 9 5" xfId="107"/>
    <cellStyle name="Standaard_Blad1" xfId="132"/>
    <cellStyle name="Гиперссылка" xfId="108" builtinId="8"/>
    <cellStyle name="Гиперссылка 2" xfId="124"/>
    <cellStyle name="Обычный" xfId="0" builtinId="0"/>
    <cellStyle name="Обычный 2" xfId="109"/>
    <cellStyle name="Обычный 2 2" xfId="127"/>
    <cellStyle name="Обычный 3" xfId="110"/>
    <cellStyle name="Обычный 3 2" xfId="126"/>
    <cellStyle name="Обычный 4" xfId="111"/>
    <cellStyle name="Обычный 4 2" xfId="112"/>
    <cellStyle name="Обычный 4 3" xfId="125"/>
    <cellStyle name="Обычный 5" xfId="133"/>
    <cellStyle name="Обычный 6" xfId="113"/>
    <cellStyle name="Обычный 7" xfId="114"/>
    <cellStyle name="Обычный 9" xfId="115"/>
    <cellStyle name="Обычный_ прайс -лист " xfId="116"/>
    <cellStyle name="Обычный_ прайс -лист _1" xfId="120"/>
    <cellStyle name="Обычный_Narcissus" xfId="117"/>
    <cellStyle name="Обычный_prices_LILIES2006_springБланкзаказа" xfId="121"/>
    <cellStyle name="Обычный_лилии упак-ка" xfId="119"/>
    <cellStyle name="Обычный_Лист1" xfId="118"/>
    <cellStyle name="Обычный_многолетники упак-ка" xfId="122"/>
    <cellStyle name="Обычный_пионы упаковка" xfId="123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43266</xdr:rowOff>
    </xdr:from>
    <xdr:to>
      <xdr:col>2</xdr:col>
      <xdr:colOff>1085850</xdr:colOff>
      <xdr:row>7</xdr:row>
      <xdr:rowOff>133350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3EBBBCC7-7B99-4BFE-B867-51003532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62341"/>
          <a:ext cx="1019175" cy="134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623887</xdr:colOff>
      <xdr:row>17</xdr:row>
      <xdr:rowOff>73819</xdr:rowOff>
    </xdr:from>
    <xdr:to>
      <xdr:col>17</xdr:col>
      <xdr:colOff>414828</xdr:colOff>
      <xdr:row>24</xdr:row>
      <xdr:rowOff>220951</xdr:rowOff>
    </xdr:to>
    <xdr:pic>
      <xdr:nvPicPr>
        <xdr:cNvPr id="635598" name="Picture 481" descr="img832_новый размер">
          <a:extLst>
            <a:ext uri="{FF2B5EF4-FFF2-40B4-BE49-F238E27FC236}">
              <a16:creationId xmlns:a16="http://schemas.microsoft.com/office/drawing/2014/main" id="{00000000-0008-0000-0200-0000CEB2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01662" y="3579019"/>
          <a:ext cx="1264442" cy="19092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192882</xdr:colOff>
      <xdr:row>17</xdr:row>
      <xdr:rowOff>80963</xdr:rowOff>
    </xdr:from>
    <xdr:to>
      <xdr:col>23</xdr:col>
      <xdr:colOff>322011</xdr:colOff>
      <xdr:row>24</xdr:row>
      <xdr:rowOff>169069</xdr:rowOff>
    </xdr:to>
    <xdr:pic>
      <xdr:nvPicPr>
        <xdr:cNvPr id="635599" name="Рисунок 167" descr="размеры-коробока.jpg">
          <a:extLst>
            <a:ext uri="{FF2B5EF4-FFF2-40B4-BE49-F238E27FC236}">
              <a16:creationId xmlns:a16="http://schemas.microsoft.com/office/drawing/2014/main" id="{00000000-0008-0000-0200-0000CFB2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75757" y="3586163"/>
          <a:ext cx="2872329" cy="18502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37" name="Rechthoek 53">
          <a:extLst>
            <a:ext uri="{FF2B5EF4-FFF2-40B4-BE49-F238E27FC236}">
              <a16:creationId xmlns:a16="http://schemas.microsoft.com/office/drawing/2014/main" id="{00000000-0008-0000-0200-00008D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38" name="Rechthoek 53">
          <a:extLst>
            <a:ext uri="{FF2B5EF4-FFF2-40B4-BE49-F238E27FC236}">
              <a16:creationId xmlns:a16="http://schemas.microsoft.com/office/drawing/2014/main" id="{00000000-0008-0000-0200-00008E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39" name="Rechthoek 53">
          <a:extLst>
            <a:ext uri="{FF2B5EF4-FFF2-40B4-BE49-F238E27FC236}">
              <a16:creationId xmlns:a16="http://schemas.microsoft.com/office/drawing/2014/main" id="{00000000-0008-0000-0200-00008F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40" name="Rechthoek 53">
          <a:extLst>
            <a:ext uri="{FF2B5EF4-FFF2-40B4-BE49-F238E27FC236}">
              <a16:creationId xmlns:a16="http://schemas.microsoft.com/office/drawing/2014/main" id="{00000000-0008-0000-0200-000090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41" name="Rechthoek 53">
          <a:extLst>
            <a:ext uri="{FF2B5EF4-FFF2-40B4-BE49-F238E27FC236}">
              <a16:creationId xmlns:a16="http://schemas.microsoft.com/office/drawing/2014/main" id="{00000000-0008-0000-0200-000091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42" name="Rechthoek 53">
          <a:extLst>
            <a:ext uri="{FF2B5EF4-FFF2-40B4-BE49-F238E27FC236}">
              <a16:creationId xmlns:a16="http://schemas.microsoft.com/office/drawing/2014/main" id="{00000000-0008-0000-0200-000092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43" name="Rechthoek 53">
          <a:extLst>
            <a:ext uri="{FF2B5EF4-FFF2-40B4-BE49-F238E27FC236}">
              <a16:creationId xmlns:a16="http://schemas.microsoft.com/office/drawing/2014/main" id="{00000000-0008-0000-0200-000093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44" name="Rechthoek 53">
          <a:extLst>
            <a:ext uri="{FF2B5EF4-FFF2-40B4-BE49-F238E27FC236}">
              <a16:creationId xmlns:a16="http://schemas.microsoft.com/office/drawing/2014/main" id="{00000000-0008-0000-0200-000094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45" name="Rechthoek 53">
          <a:extLst>
            <a:ext uri="{FF2B5EF4-FFF2-40B4-BE49-F238E27FC236}">
              <a16:creationId xmlns:a16="http://schemas.microsoft.com/office/drawing/2014/main" id="{00000000-0008-0000-0200-000095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46" name="Rechthoek 53">
          <a:extLst>
            <a:ext uri="{FF2B5EF4-FFF2-40B4-BE49-F238E27FC236}">
              <a16:creationId xmlns:a16="http://schemas.microsoft.com/office/drawing/2014/main" id="{00000000-0008-0000-0200-000096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47" name="Rechthoek 53">
          <a:extLst>
            <a:ext uri="{FF2B5EF4-FFF2-40B4-BE49-F238E27FC236}">
              <a16:creationId xmlns:a16="http://schemas.microsoft.com/office/drawing/2014/main" id="{00000000-0008-0000-0200-000097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85725</xdr:rowOff>
    </xdr:to>
    <xdr:sp macro="" textlink="">
      <xdr:nvSpPr>
        <xdr:cNvPr id="989848" name="Rechthoek 53">
          <a:extLst>
            <a:ext uri="{FF2B5EF4-FFF2-40B4-BE49-F238E27FC236}">
              <a16:creationId xmlns:a16="http://schemas.microsoft.com/office/drawing/2014/main" id="{00000000-0008-0000-0200-000098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152400</xdr:rowOff>
    </xdr:to>
    <xdr:sp macro="" textlink="">
      <xdr:nvSpPr>
        <xdr:cNvPr id="989849" name="Rechthoek 53">
          <a:extLst>
            <a:ext uri="{FF2B5EF4-FFF2-40B4-BE49-F238E27FC236}">
              <a16:creationId xmlns:a16="http://schemas.microsoft.com/office/drawing/2014/main" id="{00000000-0008-0000-0200-000099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152400</xdr:rowOff>
    </xdr:to>
    <xdr:sp macro="" textlink="">
      <xdr:nvSpPr>
        <xdr:cNvPr id="989850" name="Rechthoek 53">
          <a:extLst>
            <a:ext uri="{FF2B5EF4-FFF2-40B4-BE49-F238E27FC236}">
              <a16:creationId xmlns:a16="http://schemas.microsoft.com/office/drawing/2014/main" id="{00000000-0008-0000-0200-00009A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152400</xdr:rowOff>
    </xdr:to>
    <xdr:sp macro="" textlink="">
      <xdr:nvSpPr>
        <xdr:cNvPr id="989851" name="Rechthoek 53">
          <a:extLst>
            <a:ext uri="{FF2B5EF4-FFF2-40B4-BE49-F238E27FC236}">
              <a16:creationId xmlns:a16="http://schemas.microsoft.com/office/drawing/2014/main" id="{00000000-0008-0000-0200-00009B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161925</xdr:colOff>
      <xdr:row>105</xdr:row>
      <xdr:rowOff>152400</xdr:rowOff>
    </xdr:to>
    <xdr:sp macro="" textlink="">
      <xdr:nvSpPr>
        <xdr:cNvPr id="989852" name="Rechthoek 53">
          <a:extLst>
            <a:ext uri="{FF2B5EF4-FFF2-40B4-BE49-F238E27FC236}">
              <a16:creationId xmlns:a16="http://schemas.microsoft.com/office/drawing/2014/main" id="{00000000-0008-0000-0200-00009C1A0F00}"/>
            </a:ext>
          </a:extLst>
        </xdr:cNvPr>
        <xdr:cNvSpPr>
          <a:spLocks noChangeArrowheads="1"/>
        </xdr:cNvSpPr>
      </xdr:nvSpPr>
      <xdr:spPr bwMode="auto">
        <a:xfrm>
          <a:off x="457200" y="27317700"/>
          <a:ext cx="1619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159544</xdr:colOff>
      <xdr:row>17</xdr:row>
      <xdr:rowOff>55958</xdr:rowOff>
    </xdr:from>
    <xdr:to>
      <xdr:col>15</xdr:col>
      <xdr:colOff>412788</xdr:colOff>
      <xdr:row>24</xdr:row>
      <xdr:rowOff>222648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789569" y="3561158"/>
          <a:ext cx="1302544" cy="19288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10584</xdr:colOff>
      <xdr:row>0</xdr:row>
      <xdr:rowOff>220134</xdr:rowOff>
    </xdr:from>
    <xdr:to>
      <xdr:col>2</xdr:col>
      <xdr:colOff>982134</xdr:colOff>
      <xdr:row>9</xdr:row>
      <xdr:rowOff>112184</xdr:rowOff>
    </xdr:to>
    <xdr:pic>
      <xdr:nvPicPr>
        <xdr:cNvPr id="989855" name="Рисунок 1">
          <a:extLst>
            <a:ext uri="{FF2B5EF4-FFF2-40B4-BE49-F238E27FC236}">
              <a16:creationId xmlns:a16="http://schemas.microsoft.com/office/drawing/2014/main" id="{00000000-0008-0000-0200-00009F1A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7917" y="220134"/>
          <a:ext cx="971550" cy="138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666750</xdr:colOff>
      <xdr:row>17</xdr:row>
      <xdr:rowOff>57281</xdr:rowOff>
    </xdr:from>
    <xdr:to>
      <xdr:col>19</xdr:col>
      <xdr:colOff>57150</xdr:colOff>
      <xdr:row>24</xdr:row>
      <xdr:rowOff>219075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B2147DE-E5A3-4804-B01A-B7AF69E4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58900" y="3562481"/>
          <a:ext cx="1381125" cy="19239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180975</xdr:rowOff>
    </xdr:to>
    <xdr:sp macro="" textlink="">
      <xdr:nvSpPr>
        <xdr:cNvPr id="24" name="Rechthoek 53">
          <a:extLst>
            <a:ext uri="{FF2B5EF4-FFF2-40B4-BE49-F238E27FC236}">
              <a16:creationId xmlns:a16="http://schemas.microsoft.com/office/drawing/2014/main" id="{60AA4B91-9CE2-4041-AE20-F604C53AA03E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180975</xdr:rowOff>
    </xdr:to>
    <xdr:sp macro="" textlink="">
      <xdr:nvSpPr>
        <xdr:cNvPr id="25" name="Rechthoek 53">
          <a:extLst>
            <a:ext uri="{FF2B5EF4-FFF2-40B4-BE49-F238E27FC236}">
              <a16:creationId xmlns:a16="http://schemas.microsoft.com/office/drawing/2014/main" id="{27F06C79-71FB-4949-A473-72249F40C443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180975</xdr:rowOff>
    </xdr:to>
    <xdr:sp macro="" textlink="">
      <xdr:nvSpPr>
        <xdr:cNvPr id="26" name="Rechthoek 53">
          <a:extLst>
            <a:ext uri="{FF2B5EF4-FFF2-40B4-BE49-F238E27FC236}">
              <a16:creationId xmlns:a16="http://schemas.microsoft.com/office/drawing/2014/main" id="{60177755-4D94-4120-994D-BFBC3DFB4D15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180975</xdr:rowOff>
    </xdr:to>
    <xdr:sp macro="" textlink="">
      <xdr:nvSpPr>
        <xdr:cNvPr id="27" name="Rechthoek 53">
          <a:extLst>
            <a:ext uri="{FF2B5EF4-FFF2-40B4-BE49-F238E27FC236}">
              <a16:creationId xmlns:a16="http://schemas.microsoft.com/office/drawing/2014/main" id="{29F396FA-FBF9-46B8-B339-679BF3C86FD5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400050</xdr:rowOff>
    </xdr:to>
    <xdr:sp macro="" textlink="">
      <xdr:nvSpPr>
        <xdr:cNvPr id="28" name="Rechthoek 53">
          <a:extLst>
            <a:ext uri="{FF2B5EF4-FFF2-40B4-BE49-F238E27FC236}">
              <a16:creationId xmlns:a16="http://schemas.microsoft.com/office/drawing/2014/main" id="{B0DA9688-5114-4490-A0EC-097DF75BA4C5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276225</xdr:rowOff>
    </xdr:to>
    <xdr:sp macro="" textlink="">
      <xdr:nvSpPr>
        <xdr:cNvPr id="29" name="Rechthoek 53">
          <a:extLst>
            <a:ext uri="{FF2B5EF4-FFF2-40B4-BE49-F238E27FC236}">
              <a16:creationId xmlns:a16="http://schemas.microsoft.com/office/drawing/2014/main" id="{28B3D45F-3CDD-4980-BEBC-A1F1B0AE971E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400050</xdr:rowOff>
    </xdr:to>
    <xdr:sp macro="" textlink="">
      <xdr:nvSpPr>
        <xdr:cNvPr id="30" name="Rechthoek 53">
          <a:extLst>
            <a:ext uri="{FF2B5EF4-FFF2-40B4-BE49-F238E27FC236}">
              <a16:creationId xmlns:a16="http://schemas.microsoft.com/office/drawing/2014/main" id="{AC57D25B-6B83-485C-9836-A500097E4EC6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180975</xdr:rowOff>
    </xdr:to>
    <xdr:sp macro="" textlink="">
      <xdr:nvSpPr>
        <xdr:cNvPr id="31" name="Rechthoek 53">
          <a:extLst>
            <a:ext uri="{FF2B5EF4-FFF2-40B4-BE49-F238E27FC236}">
              <a16:creationId xmlns:a16="http://schemas.microsoft.com/office/drawing/2014/main" id="{23367A72-6DA1-4F4A-9A2C-64CBA6F2EB27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400050</xdr:rowOff>
    </xdr:to>
    <xdr:sp macro="" textlink="">
      <xdr:nvSpPr>
        <xdr:cNvPr id="32" name="Rechthoek 53">
          <a:extLst>
            <a:ext uri="{FF2B5EF4-FFF2-40B4-BE49-F238E27FC236}">
              <a16:creationId xmlns:a16="http://schemas.microsoft.com/office/drawing/2014/main" id="{C24188E1-98FC-4A39-99AE-EC74C1EC6933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276225</xdr:rowOff>
    </xdr:to>
    <xdr:sp macro="" textlink="">
      <xdr:nvSpPr>
        <xdr:cNvPr id="33" name="Rechthoek 53">
          <a:extLst>
            <a:ext uri="{FF2B5EF4-FFF2-40B4-BE49-F238E27FC236}">
              <a16:creationId xmlns:a16="http://schemas.microsoft.com/office/drawing/2014/main" id="{322E02C5-C471-4D97-9D18-B624DA669DB2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400050</xdr:rowOff>
    </xdr:to>
    <xdr:sp macro="" textlink="">
      <xdr:nvSpPr>
        <xdr:cNvPr id="34" name="Rechthoek 53">
          <a:extLst>
            <a:ext uri="{FF2B5EF4-FFF2-40B4-BE49-F238E27FC236}">
              <a16:creationId xmlns:a16="http://schemas.microsoft.com/office/drawing/2014/main" id="{435341CE-F262-441A-96E3-5A888F689C97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180975</xdr:rowOff>
    </xdr:to>
    <xdr:sp macro="" textlink="">
      <xdr:nvSpPr>
        <xdr:cNvPr id="35" name="Rechthoek 53">
          <a:extLst>
            <a:ext uri="{FF2B5EF4-FFF2-40B4-BE49-F238E27FC236}">
              <a16:creationId xmlns:a16="http://schemas.microsoft.com/office/drawing/2014/main" id="{1BC538C8-B3A0-45BA-9E02-3397F7448AA5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400050</xdr:rowOff>
    </xdr:to>
    <xdr:sp macro="" textlink="">
      <xdr:nvSpPr>
        <xdr:cNvPr id="36" name="Rechthoek 53">
          <a:extLst>
            <a:ext uri="{FF2B5EF4-FFF2-40B4-BE49-F238E27FC236}">
              <a16:creationId xmlns:a16="http://schemas.microsoft.com/office/drawing/2014/main" id="{B9D644AD-BB70-4C57-9BB3-1FDB8A786C45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276225</xdr:rowOff>
    </xdr:to>
    <xdr:sp macro="" textlink="">
      <xdr:nvSpPr>
        <xdr:cNvPr id="37" name="Rechthoek 53">
          <a:extLst>
            <a:ext uri="{FF2B5EF4-FFF2-40B4-BE49-F238E27FC236}">
              <a16:creationId xmlns:a16="http://schemas.microsoft.com/office/drawing/2014/main" id="{5B9DFD8D-0770-4A0B-AD7C-D5CD07BD9C2A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400050</xdr:rowOff>
    </xdr:to>
    <xdr:sp macro="" textlink="">
      <xdr:nvSpPr>
        <xdr:cNvPr id="38" name="Rechthoek 53">
          <a:extLst>
            <a:ext uri="{FF2B5EF4-FFF2-40B4-BE49-F238E27FC236}">
              <a16:creationId xmlns:a16="http://schemas.microsoft.com/office/drawing/2014/main" id="{D694F459-6CD7-468A-882D-3A1FC559202F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180975</xdr:rowOff>
    </xdr:to>
    <xdr:sp macro="" textlink="">
      <xdr:nvSpPr>
        <xdr:cNvPr id="39" name="Rechthoek 53">
          <a:extLst>
            <a:ext uri="{FF2B5EF4-FFF2-40B4-BE49-F238E27FC236}">
              <a16:creationId xmlns:a16="http://schemas.microsoft.com/office/drawing/2014/main" id="{59B4E7DB-A60F-4B5F-B38E-50672CB6A83A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276225</xdr:rowOff>
    </xdr:to>
    <xdr:sp macro="" textlink="">
      <xdr:nvSpPr>
        <xdr:cNvPr id="40" name="Rechthoek 53">
          <a:extLst>
            <a:ext uri="{FF2B5EF4-FFF2-40B4-BE49-F238E27FC236}">
              <a16:creationId xmlns:a16="http://schemas.microsoft.com/office/drawing/2014/main" id="{704EEBBE-BBF8-4BDD-B6D6-F66E568E9F3B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161925</xdr:colOff>
      <xdr:row>229</xdr:row>
      <xdr:rowOff>180975</xdr:rowOff>
    </xdr:to>
    <xdr:sp macro="" textlink="">
      <xdr:nvSpPr>
        <xdr:cNvPr id="41" name="Rechthoek 53">
          <a:extLst>
            <a:ext uri="{FF2B5EF4-FFF2-40B4-BE49-F238E27FC236}">
              <a16:creationId xmlns:a16="http://schemas.microsoft.com/office/drawing/2014/main" id="{4E6E1917-9E88-40B5-A7AD-564C8F59C588}"/>
            </a:ext>
          </a:extLst>
        </xdr:cNvPr>
        <xdr:cNvSpPr>
          <a:spLocks noChangeArrowheads="1"/>
        </xdr:cNvSpPr>
      </xdr:nvSpPr>
      <xdr:spPr bwMode="auto">
        <a:xfrm>
          <a:off x="590550" y="358425750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929</xdr:row>
      <xdr:rowOff>0</xdr:rowOff>
    </xdr:from>
    <xdr:to>
      <xdr:col>2</xdr:col>
      <xdr:colOff>167640</xdr:colOff>
      <xdr:row>930</xdr:row>
      <xdr:rowOff>12700</xdr:rowOff>
    </xdr:to>
    <xdr:sp macro="" textlink="">
      <xdr:nvSpPr>
        <xdr:cNvPr id="2" name="Rechthoek 5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3139440" y="2039112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929</xdr:row>
      <xdr:rowOff>0</xdr:rowOff>
    </xdr:from>
    <xdr:to>
      <xdr:col>2</xdr:col>
      <xdr:colOff>167640</xdr:colOff>
      <xdr:row>930</xdr:row>
      <xdr:rowOff>12700</xdr:rowOff>
    </xdr:to>
    <xdr:sp macro="" textlink="">
      <xdr:nvSpPr>
        <xdr:cNvPr id="3" name="Rechthoek 5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3139440" y="2039112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929</xdr:row>
      <xdr:rowOff>0</xdr:rowOff>
    </xdr:from>
    <xdr:to>
      <xdr:col>2</xdr:col>
      <xdr:colOff>167640</xdr:colOff>
      <xdr:row>930</xdr:row>
      <xdr:rowOff>12700</xdr:rowOff>
    </xdr:to>
    <xdr:sp macro="" textlink="">
      <xdr:nvSpPr>
        <xdr:cNvPr id="4" name="Rechthoek 5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3139440" y="2039112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929</xdr:row>
      <xdr:rowOff>0</xdr:rowOff>
    </xdr:from>
    <xdr:to>
      <xdr:col>2</xdr:col>
      <xdr:colOff>167640</xdr:colOff>
      <xdr:row>930</xdr:row>
      <xdr:rowOff>12700</xdr:rowOff>
    </xdr:to>
    <xdr:sp macro="" textlink="">
      <xdr:nvSpPr>
        <xdr:cNvPr id="5" name="Rechthoek 5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3139440" y="2039112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6" name="Rechthoek 53">
          <a:extLst>
            <a:ext uri="{FF2B5EF4-FFF2-40B4-BE49-F238E27FC236}">
              <a16:creationId xmlns:a16="http://schemas.microsoft.com/office/drawing/2014/main" id="{17F0261B-6C5F-4182-BC26-4D783F86B9F2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7" name="Rechthoek 53">
          <a:extLst>
            <a:ext uri="{FF2B5EF4-FFF2-40B4-BE49-F238E27FC236}">
              <a16:creationId xmlns:a16="http://schemas.microsoft.com/office/drawing/2014/main" id="{85956DF5-2FCC-4D4D-B076-666088C430B0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8" name="Rechthoek 53">
          <a:extLst>
            <a:ext uri="{FF2B5EF4-FFF2-40B4-BE49-F238E27FC236}">
              <a16:creationId xmlns:a16="http://schemas.microsoft.com/office/drawing/2014/main" id="{0547042C-7FED-4BB9-9EF6-F6EDD483E95C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9" name="Rechthoek 53">
          <a:extLst>
            <a:ext uri="{FF2B5EF4-FFF2-40B4-BE49-F238E27FC236}">
              <a16:creationId xmlns:a16="http://schemas.microsoft.com/office/drawing/2014/main" id="{A02DB608-5055-43EB-8F46-13716F8C1285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10" name="Rechthoek 53">
          <a:extLst>
            <a:ext uri="{FF2B5EF4-FFF2-40B4-BE49-F238E27FC236}">
              <a16:creationId xmlns:a16="http://schemas.microsoft.com/office/drawing/2014/main" id="{5FB329EA-C67B-44C6-8FB2-45C423ECA10D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11" name="Rechthoek 53">
          <a:extLst>
            <a:ext uri="{FF2B5EF4-FFF2-40B4-BE49-F238E27FC236}">
              <a16:creationId xmlns:a16="http://schemas.microsoft.com/office/drawing/2014/main" id="{43C48ABC-3734-424F-893F-F0E4981B2AF9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12" name="Rechthoek 53">
          <a:extLst>
            <a:ext uri="{FF2B5EF4-FFF2-40B4-BE49-F238E27FC236}">
              <a16:creationId xmlns:a16="http://schemas.microsoft.com/office/drawing/2014/main" id="{53C5C802-E1B1-4B90-8587-DA4AFFD055B8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13" name="Rechthoek 53">
          <a:extLst>
            <a:ext uri="{FF2B5EF4-FFF2-40B4-BE49-F238E27FC236}">
              <a16:creationId xmlns:a16="http://schemas.microsoft.com/office/drawing/2014/main" id="{999FAF11-9AF0-4EDE-A0ED-6834DFF0133F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14" name="Rechthoek 53">
          <a:extLst>
            <a:ext uri="{FF2B5EF4-FFF2-40B4-BE49-F238E27FC236}">
              <a16:creationId xmlns:a16="http://schemas.microsoft.com/office/drawing/2014/main" id="{1F68C0B8-7CF3-409B-94FB-6650A6E6910B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15" name="Rechthoek 53">
          <a:extLst>
            <a:ext uri="{FF2B5EF4-FFF2-40B4-BE49-F238E27FC236}">
              <a16:creationId xmlns:a16="http://schemas.microsoft.com/office/drawing/2014/main" id="{87DDCC29-8143-4A3C-A84C-DA1211FDA9EA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16" name="Rechthoek 53">
          <a:extLst>
            <a:ext uri="{FF2B5EF4-FFF2-40B4-BE49-F238E27FC236}">
              <a16:creationId xmlns:a16="http://schemas.microsoft.com/office/drawing/2014/main" id="{A41A4740-65D9-4ED9-AE76-ACD56449AD9D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17" name="Rechthoek 53">
          <a:extLst>
            <a:ext uri="{FF2B5EF4-FFF2-40B4-BE49-F238E27FC236}">
              <a16:creationId xmlns:a16="http://schemas.microsoft.com/office/drawing/2014/main" id="{A129FBC0-0C89-4728-9A91-94404DFE6533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18" name="Rechthoek 53">
          <a:extLst>
            <a:ext uri="{FF2B5EF4-FFF2-40B4-BE49-F238E27FC236}">
              <a16:creationId xmlns:a16="http://schemas.microsoft.com/office/drawing/2014/main" id="{690F3D38-460D-40E7-80C9-6A6B58C2E545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19" name="Rechthoek 53">
          <a:extLst>
            <a:ext uri="{FF2B5EF4-FFF2-40B4-BE49-F238E27FC236}">
              <a16:creationId xmlns:a16="http://schemas.microsoft.com/office/drawing/2014/main" id="{6F73D7FD-B93E-4295-B144-6506EB5659C9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0" name="Rechthoek 53">
          <a:extLst>
            <a:ext uri="{FF2B5EF4-FFF2-40B4-BE49-F238E27FC236}">
              <a16:creationId xmlns:a16="http://schemas.microsoft.com/office/drawing/2014/main" id="{B0A2952A-F7E9-434B-8A0C-EAA25203B84F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1" name="Rechthoek 53">
          <a:extLst>
            <a:ext uri="{FF2B5EF4-FFF2-40B4-BE49-F238E27FC236}">
              <a16:creationId xmlns:a16="http://schemas.microsoft.com/office/drawing/2014/main" id="{025EA1F4-6498-4363-914E-18220794E909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2" name="Rechthoek 53">
          <a:extLst>
            <a:ext uri="{FF2B5EF4-FFF2-40B4-BE49-F238E27FC236}">
              <a16:creationId xmlns:a16="http://schemas.microsoft.com/office/drawing/2014/main" id="{CE8FB7FF-67DF-4045-9ECB-1F2CB5301136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3" name="Rechthoek 53">
          <a:extLst>
            <a:ext uri="{FF2B5EF4-FFF2-40B4-BE49-F238E27FC236}">
              <a16:creationId xmlns:a16="http://schemas.microsoft.com/office/drawing/2014/main" id="{D801D279-9B4A-4187-BE1B-99E1EFAA8C3F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4" name="Rechthoek 53">
          <a:extLst>
            <a:ext uri="{FF2B5EF4-FFF2-40B4-BE49-F238E27FC236}">
              <a16:creationId xmlns:a16="http://schemas.microsoft.com/office/drawing/2014/main" id="{100C1427-6C6D-46D4-98F8-5D6BAAB3DA35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5" name="Rechthoek 53">
          <a:extLst>
            <a:ext uri="{FF2B5EF4-FFF2-40B4-BE49-F238E27FC236}">
              <a16:creationId xmlns:a16="http://schemas.microsoft.com/office/drawing/2014/main" id="{64CAB795-B777-4DF5-9DE6-000A69608D69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6" name="Rechthoek 53">
          <a:extLst>
            <a:ext uri="{FF2B5EF4-FFF2-40B4-BE49-F238E27FC236}">
              <a16:creationId xmlns:a16="http://schemas.microsoft.com/office/drawing/2014/main" id="{36107423-3981-4AB3-A2D3-115B0EF8F638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7" name="Rechthoek 53">
          <a:extLst>
            <a:ext uri="{FF2B5EF4-FFF2-40B4-BE49-F238E27FC236}">
              <a16:creationId xmlns:a16="http://schemas.microsoft.com/office/drawing/2014/main" id="{881A2341-54D7-4638-B57A-DEB8EF389FDE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8" name="Rechthoek 53">
          <a:extLst>
            <a:ext uri="{FF2B5EF4-FFF2-40B4-BE49-F238E27FC236}">
              <a16:creationId xmlns:a16="http://schemas.microsoft.com/office/drawing/2014/main" id="{E0388824-3AF4-485D-A8C3-407969A9392D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9" name="Rechthoek 53">
          <a:extLst>
            <a:ext uri="{FF2B5EF4-FFF2-40B4-BE49-F238E27FC236}">
              <a16:creationId xmlns:a16="http://schemas.microsoft.com/office/drawing/2014/main" id="{830B53B1-3F9D-42F9-9601-348972DED95A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30" name="Rechthoek 53">
          <a:extLst>
            <a:ext uri="{FF2B5EF4-FFF2-40B4-BE49-F238E27FC236}">
              <a16:creationId xmlns:a16="http://schemas.microsoft.com/office/drawing/2014/main" id="{6BD4599B-4CCF-43C5-B4B0-85FB43BFF0CF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31" name="Rechthoek 53">
          <a:extLst>
            <a:ext uri="{FF2B5EF4-FFF2-40B4-BE49-F238E27FC236}">
              <a16:creationId xmlns:a16="http://schemas.microsoft.com/office/drawing/2014/main" id="{B2575D29-C1EE-48E0-8BFB-C728FF63F2AA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32" name="Rechthoek 53">
          <a:extLst>
            <a:ext uri="{FF2B5EF4-FFF2-40B4-BE49-F238E27FC236}">
              <a16:creationId xmlns:a16="http://schemas.microsoft.com/office/drawing/2014/main" id="{8BC331C0-2FEB-44EA-8066-2D3A6FB1FA92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33" name="Rechthoek 53">
          <a:extLst>
            <a:ext uri="{FF2B5EF4-FFF2-40B4-BE49-F238E27FC236}">
              <a16:creationId xmlns:a16="http://schemas.microsoft.com/office/drawing/2014/main" id="{FEE2E37E-F60E-45C3-99A4-5D5151C20F2F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34" name="Rechthoek 53">
          <a:extLst>
            <a:ext uri="{FF2B5EF4-FFF2-40B4-BE49-F238E27FC236}">
              <a16:creationId xmlns:a16="http://schemas.microsoft.com/office/drawing/2014/main" id="{7FD4B796-E300-4B0D-9C45-C2D63480D197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35" name="Rechthoek 53">
          <a:extLst>
            <a:ext uri="{FF2B5EF4-FFF2-40B4-BE49-F238E27FC236}">
              <a16:creationId xmlns:a16="http://schemas.microsoft.com/office/drawing/2014/main" id="{15CA4225-ABA3-4BCC-AAD0-5DC0AF21D4F1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36" name="Rechthoek 53">
          <a:extLst>
            <a:ext uri="{FF2B5EF4-FFF2-40B4-BE49-F238E27FC236}">
              <a16:creationId xmlns:a16="http://schemas.microsoft.com/office/drawing/2014/main" id="{E5E6F1B7-6715-400C-9F24-C4F85FD101A5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37" name="Rechthoek 53">
          <a:extLst>
            <a:ext uri="{FF2B5EF4-FFF2-40B4-BE49-F238E27FC236}">
              <a16:creationId xmlns:a16="http://schemas.microsoft.com/office/drawing/2014/main" id="{19248713-C6D7-4C8A-8D0B-FD1330A54570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38" name="Rechthoek 53">
          <a:extLst>
            <a:ext uri="{FF2B5EF4-FFF2-40B4-BE49-F238E27FC236}">
              <a16:creationId xmlns:a16="http://schemas.microsoft.com/office/drawing/2014/main" id="{788EA6E7-E99F-4A7C-B67D-5F9E099D6D73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39" name="Rechthoek 53">
          <a:extLst>
            <a:ext uri="{FF2B5EF4-FFF2-40B4-BE49-F238E27FC236}">
              <a16:creationId xmlns:a16="http://schemas.microsoft.com/office/drawing/2014/main" id="{A193B7AD-8A57-4CC6-9002-423574E425A6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0" name="Rechthoek 53">
          <a:extLst>
            <a:ext uri="{FF2B5EF4-FFF2-40B4-BE49-F238E27FC236}">
              <a16:creationId xmlns:a16="http://schemas.microsoft.com/office/drawing/2014/main" id="{E36E3979-CB8E-46A6-A51A-1996E6589204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41" name="Rechthoek 53">
          <a:extLst>
            <a:ext uri="{FF2B5EF4-FFF2-40B4-BE49-F238E27FC236}">
              <a16:creationId xmlns:a16="http://schemas.microsoft.com/office/drawing/2014/main" id="{57A04728-CDF0-44B4-BDB5-4F00A0244276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2" name="Rechthoek 53">
          <a:extLst>
            <a:ext uri="{FF2B5EF4-FFF2-40B4-BE49-F238E27FC236}">
              <a16:creationId xmlns:a16="http://schemas.microsoft.com/office/drawing/2014/main" id="{343D4D25-AA76-42EE-80DC-930FC35F436E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43" name="Rechthoek 53">
          <a:extLst>
            <a:ext uri="{FF2B5EF4-FFF2-40B4-BE49-F238E27FC236}">
              <a16:creationId xmlns:a16="http://schemas.microsoft.com/office/drawing/2014/main" id="{BBCC4977-4676-4415-BDE4-9AB141AF85E5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4" name="Rechthoek 53">
          <a:extLst>
            <a:ext uri="{FF2B5EF4-FFF2-40B4-BE49-F238E27FC236}">
              <a16:creationId xmlns:a16="http://schemas.microsoft.com/office/drawing/2014/main" id="{CB87C23C-32AF-4E5B-B46C-DA9096159B56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45" name="Rechthoek 53">
          <a:extLst>
            <a:ext uri="{FF2B5EF4-FFF2-40B4-BE49-F238E27FC236}">
              <a16:creationId xmlns:a16="http://schemas.microsoft.com/office/drawing/2014/main" id="{9C0158F4-AE09-43B7-82E1-5074316F3B89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46" name="Rechthoek 53">
          <a:extLst>
            <a:ext uri="{FF2B5EF4-FFF2-40B4-BE49-F238E27FC236}">
              <a16:creationId xmlns:a16="http://schemas.microsoft.com/office/drawing/2014/main" id="{7919BE2F-7BE5-4817-9266-DC455A159198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47" name="Rechthoek 53">
          <a:extLst>
            <a:ext uri="{FF2B5EF4-FFF2-40B4-BE49-F238E27FC236}">
              <a16:creationId xmlns:a16="http://schemas.microsoft.com/office/drawing/2014/main" id="{11693D26-587B-4005-90FD-741401680D56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8" name="Rechthoek 53">
          <a:extLst>
            <a:ext uri="{FF2B5EF4-FFF2-40B4-BE49-F238E27FC236}">
              <a16:creationId xmlns:a16="http://schemas.microsoft.com/office/drawing/2014/main" id="{92F6983E-4F19-4896-B161-713207FB66D8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49" name="Rechthoek 53">
          <a:extLst>
            <a:ext uri="{FF2B5EF4-FFF2-40B4-BE49-F238E27FC236}">
              <a16:creationId xmlns:a16="http://schemas.microsoft.com/office/drawing/2014/main" id="{60FA3229-65A3-4758-9D8C-3477A78BE0E6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0" name="Rechthoek 53">
          <a:extLst>
            <a:ext uri="{FF2B5EF4-FFF2-40B4-BE49-F238E27FC236}">
              <a16:creationId xmlns:a16="http://schemas.microsoft.com/office/drawing/2014/main" id="{F6F74B97-F171-4003-B27C-C33F07C4E995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51" name="Rechthoek 53">
          <a:extLst>
            <a:ext uri="{FF2B5EF4-FFF2-40B4-BE49-F238E27FC236}">
              <a16:creationId xmlns:a16="http://schemas.microsoft.com/office/drawing/2014/main" id="{4A316F23-B691-4EDA-9C12-2599642E154D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2" name="Rechthoek 53">
          <a:extLst>
            <a:ext uri="{FF2B5EF4-FFF2-40B4-BE49-F238E27FC236}">
              <a16:creationId xmlns:a16="http://schemas.microsoft.com/office/drawing/2014/main" id="{D1052831-84B4-4FE1-ADE8-4FC3AFA2EC4F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53" name="Rechthoek 53">
          <a:extLst>
            <a:ext uri="{FF2B5EF4-FFF2-40B4-BE49-F238E27FC236}">
              <a16:creationId xmlns:a16="http://schemas.microsoft.com/office/drawing/2014/main" id="{F50F1230-DF32-488E-9D2C-B7FD992534C3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4" name="Rechthoek 53">
          <a:extLst>
            <a:ext uri="{FF2B5EF4-FFF2-40B4-BE49-F238E27FC236}">
              <a16:creationId xmlns:a16="http://schemas.microsoft.com/office/drawing/2014/main" id="{58E4FB49-094F-4A99-8573-C2D3D0380239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55" name="Rechthoek 53">
          <a:extLst>
            <a:ext uri="{FF2B5EF4-FFF2-40B4-BE49-F238E27FC236}">
              <a16:creationId xmlns:a16="http://schemas.microsoft.com/office/drawing/2014/main" id="{B2E795B9-CF86-4B6E-928A-54F1D9F8F25E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6" name="Rechthoek 53">
          <a:extLst>
            <a:ext uri="{FF2B5EF4-FFF2-40B4-BE49-F238E27FC236}">
              <a16:creationId xmlns:a16="http://schemas.microsoft.com/office/drawing/2014/main" id="{982E5C7A-5F15-482D-88F2-43C8D4140115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57" name="Rechthoek 53">
          <a:extLst>
            <a:ext uri="{FF2B5EF4-FFF2-40B4-BE49-F238E27FC236}">
              <a16:creationId xmlns:a16="http://schemas.microsoft.com/office/drawing/2014/main" id="{4EA33EA4-3CE9-4E5E-A7B7-21AC442A221A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8" name="Rechthoek 53">
          <a:extLst>
            <a:ext uri="{FF2B5EF4-FFF2-40B4-BE49-F238E27FC236}">
              <a16:creationId xmlns:a16="http://schemas.microsoft.com/office/drawing/2014/main" id="{A17BFC2D-4E98-4CDB-87E5-833E03B6656F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59" name="Rechthoek 53">
          <a:extLst>
            <a:ext uri="{FF2B5EF4-FFF2-40B4-BE49-F238E27FC236}">
              <a16:creationId xmlns:a16="http://schemas.microsoft.com/office/drawing/2014/main" id="{6A790EB5-B826-413D-962E-364D90B179D4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60" name="Rechthoek 53">
          <a:extLst>
            <a:ext uri="{FF2B5EF4-FFF2-40B4-BE49-F238E27FC236}">
              <a16:creationId xmlns:a16="http://schemas.microsoft.com/office/drawing/2014/main" id="{03EF8FE8-2C27-42D6-BB72-BF4F56B1A70C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61" name="Rechthoek 53">
          <a:extLst>
            <a:ext uri="{FF2B5EF4-FFF2-40B4-BE49-F238E27FC236}">
              <a16:creationId xmlns:a16="http://schemas.microsoft.com/office/drawing/2014/main" id="{8CFEEB5E-7D80-4F26-82EE-5052DCC8BE0C}"/>
            </a:ext>
          </a:extLst>
        </xdr:cNvPr>
        <xdr:cNvSpPr>
          <a:spLocks noChangeArrowheads="1"/>
        </xdr:cNvSpPr>
      </xdr:nvSpPr>
      <xdr:spPr bwMode="auto">
        <a:xfrm>
          <a:off x="2266950" y="74485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62" name="Rechthoek 53">
          <a:extLst>
            <a:ext uri="{FF2B5EF4-FFF2-40B4-BE49-F238E27FC236}">
              <a16:creationId xmlns:a16="http://schemas.microsoft.com/office/drawing/2014/main" id="{01991CE9-B476-4B21-AE49-AF1DA02AD036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63" name="Rechthoek 53">
          <a:extLst>
            <a:ext uri="{FF2B5EF4-FFF2-40B4-BE49-F238E27FC236}">
              <a16:creationId xmlns:a16="http://schemas.microsoft.com/office/drawing/2014/main" id="{D0FD134F-7FCB-4F05-8F31-46A29AB0CE0B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64" name="Rechthoek 53">
          <a:extLst>
            <a:ext uri="{FF2B5EF4-FFF2-40B4-BE49-F238E27FC236}">
              <a16:creationId xmlns:a16="http://schemas.microsoft.com/office/drawing/2014/main" id="{E5C55BE5-37C1-41D9-83A3-568E914BF0DB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65" name="Rechthoek 53">
          <a:extLst>
            <a:ext uri="{FF2B5EF4-FFF2-40B4-BE49-F238E27FC236}">
              <a16:creationId xmlns:a16="http://schemas.microsoft.com/office/drawing/2014/main" id="{B172D24E-D45B-4EAA-9F1B-9D8816FD2805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66" name="Rechthoek 53">
          <a:extLst>
            <a:ext uri="{FF2B5EF4-FFF2-40B4-BE49-F238E27FC236}">
              <a16:creationId xmlns:a16="http://schemas.microsoft.com/office/drawing/2014/main" id="{988F4C78-7F04-482A-8615-61E38E9E24C7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67" name="Rechthoek 53">
          <a:extLst>
            <a:ext uri="{FF2B5EF4-FFF2-40B4-BE49-F238E27FC236}">
              <a16:creationId xmlns:a16="http://schemas.microsoft.com/office/drawing/2014/main" id="{4D4A1B5C-EFD9-4F59-9C62-9432CEF6F5B0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68" name="Rechthoek 53">
          <a:extLst>
            <a:ext uri="{FF2B5EF4-FFF2-40B4-BE49-F238E27FC236}">
              <a16:creationId xmlns:a16="http://schemas.microsoft.com/office/drawing/2014/main" id="{FD5D0792-8F06-4932-9F79-D5C8982A0F47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69" name="Rechthoek 53">
          <a:extLst>
            <a:ext uri="{FF2B5EF4-FFF2-40B4-BE49-F238E27FC236}">
              <a16:creationId xmlns:a16="http://schemas.microsoft.com/office/drawing/2014/main" id="{59A4E331-0B65-4DA2-9069-8DC23127042D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0" name="Rechthoek 53">
          <a:extLst>
            <a:ext uri="{FF2B5EF4-FFF2-40B4-BE49-F238E27FC236}">
              <a16:creationId xmlns:a16="http://schemas.microsoft.com/office/drawing/2014/main" id="{30680D28-3441-4A8A-B086-E4635D7A7688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1" name="Rechthoek 53">
          <a:extLst>
            <a:ext uri="{FF2B5EF4-FFF2-40B4-BE49-F238E27FC236}">
              <a16:creationId xmlns:a16="http://schemas.microsoft.com/office/drawing/2014/main" id="{04D7B50F-2B66-4213-8918-40DC08F6092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2" name="Rechthoek 53">
          <a:extLst>
            <a:ext uri="{FF2B5EF4-FFF2-40B4-BE49-F238E27FC236}">
              <a16:creationId xmlns:a16="http://schemas.microsoft.com/office/drawing/2014/main" id="{F69250BE-C122-4C63-81AB-D7D72245FF78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3" name="Rechthoek 53">
          <a:extLst>
            <a:ext uri="{FF2B5EF4-FFF2-40B4-BE49-F238E27FC236}">
              <a16:creationId xmlns:a16="http://schemas.microsoft.com/office/drawing/2014/main" id="{ED616079-D373-4CF6-8674-8CC062C0E23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4" name="Rechthoek 53">
          <a:extLst>
            <a:ext uri="{FF2B5EF4-FFF2-40B4-BE49-F238E27FC236}">
              <a16:creationId xmlns:a16="http://schemas.microsoft.com/office/drawing/2014/main" id="{5F4CCD0B-694D-46B5-80DC-2E6FA0D7BC5A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5" name="Rechthoek 53">
          <a:extLst>
            <a:ext uri="{FF2B5EF4-FFF2-40B4-BE49-F238E27FC236}">
              <a16:creationId xmlns:a16="http://schemas.microsoft.com/office/drawing/2014/main" id="{31EB9794-1483-4F05-88D5-889D32216B6E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6" name="Rechthoek 53">
          <a:extLst>
            <a:ext uri="{FF2B5EF4-FFF2-40B4-BE49-F238E27FC236}">
              <a16:creationId xmlns:a16="http://schemas.microsoft.com/office/drawing/2014/main" id="{05126BAA-C49B-4505-9029-205B320D1AEC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7" name="Rechthoek 53">
          <a:extLst>
            <a:ext uri="{FF2B5EF4-FFF2-40B4-BE49-F238E27FC236}">
              <a16:creationId xmlns:a16="http://schemas.microsoft.com/office/drawing/2014/main" id="{075B4F16-2280-45A6-B346-95FBE3BD628B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8" name="Rechthoek 53">
          <a:extLst>
            <a:ext uri="{FF2B5EF4-FFF2-40B4-BE49-F238E27FC236}">
              <a16:creationId xmlns:a16="http://schemas.microsoft.com/office/drawing/2014/main" id="{88AA8BBA-9259-4662-ACFE-D0F09A22A28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79" name="Rechthoek 53">
          <a:extLst>
            <a:ext uri="{FF2B5EF4-FFF2-40B4-BE49-F238E27FC236}">
              <a16:creationId xmlns:a16="http://schemas.microsoft.com/office/drawing/2014/main" id="{2A50C72A-9926-4F1C-B529-42690E0BB433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0" name="Rechthoek 53">
          <a:extLst>
            <a:ext uri="{FF2B5EF4-FFF2-40B4-BE49-F238E27FC236}">
              <a16:creationId xmlns:a16="http://schemas.microsoft.com/office/drawing/2014/main" id="{E8EAAD6E-9BFD-49BC-BAAE-79311CF0AD1D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1" name="Rechthoek 53">
          <a:extLst>
            <a:ext uri="{FF2B5EF4-FFF2-40B4-BE49-F238E27FC236}">
              <a16:creationId xmlns:a16="http://schemas.microsoft.com/office/drawing/2014/main" id="{22C94ED3-724C-40E2-B08A-2C5A126DAA2F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2" name="Rechthoek 53">
          <a:extLst>
            <a:ext uri="{FF2B5EF4-FFF2-40B4-BE49-F238E27FC236}">
              <a16:creationId xmlns:a16="http://schemas.microsoft.com/office/drawing/2014/main" id="{6E7F47F9-48F0-433A-9DA6-46EE96DBAB1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3" name="Rechthoek 53">
          <a:extLst>
            <a:ext uri="{FF2B5EF4-FFF2-40B4-BE49-F238E27FC236}">
              <a16:creationId xmlns:a16="http://schemas.microsoft.com/office/drawing/2014/main" id="{D106C815-BB7E-48E8-AA78-F052E0349E7F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4" name="Rechthoek 53">
          <a:extLst>
            <a:ext uri="{FF2B5EF4-FFF2-40B4-BE49-F238E27FC236}">
              <a16:creationId xmlns:a16="http://schemas.microsoft.com/office/drawing/2014/main" id="{F4CED360-5A4F-405C-952F-FDAD3DC18CFB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5" name="Rechthoek 53">
          <a:extLst>
            <a:ext uri="{FF2B5EF4-FFF2-40B4-BE49-F238E27FC236}">
              <a16:creationId xmlns:a16="http://schemas.microsoft.com/office/drawing/2014/main" id="{561D7A27-A1A0-4FCD-B0ED-03A11DD7D362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6" name="Rechthoek 53">
          <a:extLst>
            <a:ext uri="{FF2B5EF4-FFF2-40B4-BE49-F238E27FC236}">
              <a16:creationId xmlns:a16="http://schemas.microsoft.com/office/drawing/2014/main" id="{CFE88FE6-FC4C-4ACE-9DB1-6358B0BD4BAC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7" name="Rechthoek 53">
          <a:extLst>
            <a:ext uri="{FF2B5EF4-FFF2-40B4-BE49-F238E27FC236}">
              <a16:creationId xmlns:a16="http://schemas.microsoft.com/office/drawing/2014/main" id="{C8D8EBBE-F55D-4A49-8091-29F2CAD3A2DE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8" name="Rechthoek 53">
          <a:extLst>
            <a:ext uri="{FF2B5EF4-FFF2-40B4-BE49-F238E27FC236}">
              <a16:creationId xmlns:a16="http://schemas.microsoft.com/office/drawing/2014/main" id="{C1794360-0C7F-4464-BD54-6CF71D6F41A7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89" name="Rechthoek 53">
          <a:extLst>
            <a:ext uri="{FF2B5EF4-FFF2-40B4-BE49-F238E27FC236}">
              <a16:creationId xmlns:a16="http://schemas.microsoft.com/office/drawing/2014/main" id="{7211F4C2-7049-4E2A-AD95-95A849E20CDF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0" name="Rechthoek 53">
          <a:extLst>
            <a:ext uri="{FF2B5EF4-FFF2-40B4-BE49-F238E27FC236}">
              <a16:creationId xmlns:a16="http://schemas.microsoft.com/office/drawing/2014/main" id="{09B9A084-75A6-4E9B-A6E2-763A58912586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1" name="Rechthoek 53">
          <a:extLst>
            <a:ext uri="{FF2B5EF4-FFF2-40B4-BE49-F238E27FC236}">
              <a16:creationId xmlns:a16="http://schemas.microsoft.com/office/drawing/2014/main" id="{36D4D940-5210-488A-A3DB-E55B2099D01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2" name="Rechthoek 53">
          <a:extLst>
            <a:ext uri="{FF2B5EF4-FFF2-40B4-BE49-F238E27FC236}">
              <a16:creationId xmlns:a16="http://schemas.microsoft.com/office/drawing/2014/main" id="{770597BD-F802-4B23-9717-D91F621C9800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3" name="Rechthoek 53">
          <a:extLst>
            <a:ext uri="{FF2B5EF4-FFF2-40B4-BE49-F238E27FC236}">
              <a16:creationId xmlns:a16="http://schemas.microsoft.com/office/drawing/2014/main" id="{C393FACE-8346-4AE3-8807-F4C8C715E64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4" name="Rechthoek 53">
          <a:extLst>
            <a:ext uri="{FF2B5EF4-FFF2-40B4-BE49-F238E27FC236}">
              <a16:creationId xmlns:a16="http://schemas.microsoft.com/office/drawing/2014/main" id="{2E201289-F937-443D-BD43-228C3DB9CC12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5" name="Rechthoek 53">
          <a:extLst>
            <a:ext uri="{FF2B5EF4-FFF2-40B4-BE49-F238E27FC236}">
              <a16:creationId xmlns:a16="http://schemas.microsoft.com/office/drawing/2014/main" id="{148D8DC2-D849-4E77-841F-E40B636A206D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6" name="Rechthoek 53">
          <a:extLst>
            <a:ext uri="{FF2B5EF4-FFF2-40B4-BE49-F238E27FC236}">
              <a16:creationId xmlns:a16="http://schemas.microsoft.com/office/drawing/2014/main" id="{7862D6E5-E4DF-4588-A0C3-327938040848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7" name="Rechthoek 53">
          <a:extLst>
            <a:ext uri="{FF2B5EF4-FFF2-40B4-BE49-F238E27FC236}">
              <a16:creationId xmlns:a16="http://schemas.microsoft.com/office/drawing/2014/main" id="{A50886EF-F8F3-4BE5-B11A-9590BC4FE2FD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8" name="Rechthoek 53">
          <a:extLst>
            <a:ext uri="{FF2B5EF4-FFF2-40B4-BE49-F238E27FC236}">
              <a16:creationId xmlns:a16="http://schemas.microsoft.com/office/drawing/2014/main" id="{965728A0-3B5A-492C-99B0-5505C0E9B5C7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99" name="Rechthoek 53">
          <a:extLst>
            <a:ext uri="{FF2B5EF4-FFF2-40B4-BE49-F238E27FC236}">
              <a16:creationId xmlns:a16="http://schemas.microsoft.com/office/drawing/2014/main" id="{E2E62A01-2FEF-413A-8F20-35045ECAC46A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0" name="Rechthoek 53">
          <a:extLst>
            <a:ext uri="{FF2B5EF4-FFF2-40B4-BE49-F238E27FC236}">
              <a16:creationId xmlns:a16="http://schemas.microsoft.com/office/drawing/2014/main" id="{84F3D217-EA1B-4F1E-B329-17B8FEF7EB76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1" name="Rechthoek 53">
          <a:extLst>
            <a:ext uri="{FF2B5EF4-FFF2-40B4-BE49-F238E27FC236}">
              <a16:creationId xmlns:a16="http://schemas.microsoft.com/office/drawing/2014/main" id="{B1E18B46-D5BC-4288-AD2B-2F3D3790A68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2" name="Rechthoek 53">
          <a:extLst>
            <a:ext uri="{FF2B5EF4-FFF2-40B4-BE49-F238E27FC236}">
              <a16:creationId xmlns:a16="http://schemas.microsoft.com/office/drawing/2014/main" id="{9C087343-7653-40B3-99EF-CB43AAA667E5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3" name="Rechthoek 53">
          <a:extLst>
            <a:ext uri="{FF2B5EF4-FFF2-40B4-BE49-F238E27FC236}">
              <a16:creationId xmlns:a16="http://schemas.microsoft.com/office/drawing/2014/main" id="{FD9E7C4F-F956-43AC-8A65-18D1C0D9B7C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4" name="Rechthoek 53">
          <a:extLst>
            <a:ext uri="{FF2B5EF4-FFF2-40B4-BE49-F238E27FC236}">
              <a16:creationId xmlns:a16="http://schemas.microsoft.com/office/drawing/2014/main" id="{62C13D86-8022-41B0-B78B-150680E06550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5" name="Rechthoek 53">
          <a:extLst>
            <a:ext uri="{FF2B5EF4-FFF2-40B4-BE49-F238E27FC236}">
              <a16:creationId xmlns:a16="http://schemas.microsoft.com/office/drawing/2014/main" id="{0A976356-2D6A-4296-8BD0-621F970F48D2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6" name="Rechthoek 53">
          <a:extLst>
            <a:ext uri="{FF2B5EF4-FFF2-40B4-BE49-F238E27FC236}">
              <a16:creationId xmlns:a16="http://schemas.microsoft.com/office/drawing/2014/main" id="{3A6EF985-1A1E-483F-80ED-71448036E0D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7" name="Rechthoek 53">
          <a:extLst>
            <a:ext uri="{FF2B5EF4-FFF2-40B4-BE49-F238E27FC236}">
              <a16:creationId xmlns:a16="http://schemas.microsoft.com/office/drawing/2014/main" id="{D66CF1AD-5395-45A0-8A8A-7083AAA1ECFC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8" name="Rechthoek 53">
          <a:extLst>
            <a:ext uri="{FF2B5EF4-FFF2-40B4-BE49-F238E27FC236}">
              <a16:creationId xmlns:a16="http://schemas.microsoft.com/office/drawing/2014/main" id="{1E51A329-CFB0-49D2-A1B0-BFA24928CAEB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09" name="Rechthoek 53">
          <a:extLst>
            <a:ext uri="{FF2B5EF4-FFF2-40B4-BE49-F238E27FC236}">
              <a16:creationId xmlns:a16="http://schemas.microsoft.com/office/drawing/2014/main" id="{55B789EB-9098-46DD-8C75-2F2E6D9101DF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10" name="Rechthoek 53">
          <a:extLst>
            <a:ext uri="{FF2B5EF4-FFF2-40B4-BE49-F238E27FC236}">
              <a16:creationId xmlns:a16="http://schemas.microsoft.com/office/drawing/2014/main" id="{34DA440A-FE83-4314-BBAA-417A7D32EE33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11" name="Rechthoek 53">
          <a:extLst>
            <a:ext uri="{FF2B5EF4-FFF2-40B4-BE49-F238E27FC236}">
              <a16:creationId xmlns:a16="http://schemas.microsoft.com/office/drawing/2014/main" id="{C94EB7B8-40AA-48B7-8A3A-F4D8F9D72592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12" name="Rechthoek 53">
          <a:extLst>
            <a:ext uri="{FF2B5EF4-FFF2-40B4-BE49-F238E27FC236}">
              <a16:creationId xmlns:a16="http://schemas.microsoft.com/office/drawing/2014/main" id="{9B83BD17-877B-4DF4-A462-395490B21EFF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480</xdr:row>
      <xdr:rowOff>171450</xdr:rowOff>
    </xdr:to>
    <xdr:sp macro="" textlink="">
      <xdr:nvSpPr>
        <xdr:cNvPr id="113" name="Rechthoek 53">
          <a:extLst>
            <a:ext uri="{FF2B5EF4-FFF2-40B4-BE49-F238E27FC236}">
              <a16:creationId xmlns:a16="http://schemas.microsoft.com/office/drawing/2014/main" id="{E4589A59-A57A-4384-B97C-5EF81E5A0FCF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161925</xdr:colOff>
      <xdr:row>506</xdr:row>
      <xdr:rowOff>219075</xdr:rowOff>
    </xdr:to>
    <xdr:sp macro="" textlink="">
      <xdr:nvSpPr>
        <xdr:cNvPr id="114" name="Rechthoek 53">
          <a:extLst>
            <a:ext uri="{FF2B5EF4-FFF2-40B4-BE49-F238E27FC236}">
              <a16:creationId xmlns:a16="http://schemas.microsoft.com/office/drawing/2014/main" id="{56675F07-CD21-42AB-9D13-DCC2E86B8704}"/>
            </a:ext>
          </a:extLst>
        </xdr:cNvPr>
        <xdr:cNvSpPr>
          <a:spLocks noChangeArrowheads="1"/>
        </xdr:cNvSpPr>
      </xdr:nvSpPr>
      <xdr:spPr bwMode="auto">
        <a:xfrm>
          <a:off x="2266950" y="34366200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161925</xdr:colOff>
      <xdr:row>506</xdr:row>
      <xdr:rowOff>219075</xdr:rowOff>
    </xdr:to>
    <xdr:sp macro="" textlink="">
      <xdr:nvSpPr>
        <xdr:cNvPr id="115" name="Rechthoek 53">
          <a:extLst>
            <a:ext uri="{FF2B5EF4-FFF2-40B4-BE49-F238E27FC236}">
              <a16:creationId xmlns:a16="http://schemas.microsoft.com/office/drawing/2014/main" id="{015EB836-ADDC-4810-947A-7FE43076F1C0}"/>
            </a:ext>
          </a:extLst>
        </xdr:cNvPr>
        <xdr:cNvSpPr>
          <a:spLocks noChangeArrowheads="1"/>
        </xdr:cNvSpPr>
      </xdr:nvSpPr>
      <xdr:spPr bwMode="auto">
        <a:xfrm>
          <a:off x="2266950" y="34366200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161925</xdr:colOff>
      <xdr:row>506</xdr:row>
      <xdr:rowOff>219075</xdr:rowOff>
    </xdr:to>
    <xdr:sp macro="" textlink="">
      <xdr:nvSpPr>
        <xdr:cNvPr id="116" name="Rechthoek 53">
          <a:extLst>
            <a:ext uri="{FF2B5EF4-FFF2-40B4-BE49-F238E27FC236}">
              <a16:creationId xmlns:a16="http://schemas.microsoft.com/office/drawing/2014/main" id="{E5C3F8B2-EF5D-4C19-92E1-E4759F7E72EB}"/>
            </a:ext>
          </a:extLst>
        </xdr:cNvPr>
        <xdr:cNvSpPr>
          <a:spLocks noChangeArrowheads="1"/>
        </xdr:cNvSpPr>
      </xdr:nvSpPr>
      <xdr:spPr bwMode="auto">
        <a:xfrm>
          <a:off x="2266950" y="34366200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161925</xdr:colOff>
      <xdr:row>506</xdr:row>
      <xdr:rowOff>219075</xdr:rowOff>
    </xdr:to>
    <xdr:sp macro="" textlink="">
      <xdr:nvSpPr>
        <xdr:cNvPr id="117" name="Rechthoek 53">
          <a:extLst>
            <a:ext uri="{FF2B5EF4-FFF2-40B4-BE49-F238E27FC236}">
              <a16:creationId xmlns:a16="http://schemas.microsoft.com/office/drawing/2014/main" id="{46BA9833-2B82-4136-AAF5-953791D0BD6E}"/>
            </a:ext>
          </a:extLst>
        </xdr:cNvPr>
        <xdr:cNvSpPr>
          <a:spLocks noChangeArrowheads="1"/>
        </xdr:cNvSpPr>
      </xdr:nvSpPr>
      <xdr:spPr bwMode="auto">
        <a:xfrm>
          <a:off x="2266950" y="34366200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219075</xdr:rowOff>
    </xdr:to>
    <xdr:sp macro="" textlink="">
      <xdr:nvSpPr>
        <xdr:cNvPr id="118" name="Rechthoek 53">
          <a:extLst>
            <a:ext uri="{FF2B5EF4-FFF2-40B4-BE49-F238E27FC236}">
              <a16:creationId xmlns:a16="http://schemas.microsoft.com/office/drawing/2014/main" id="{158DBF29-85E0-41F5-8418-1B619DD320DF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66675</xdr:rowOff>
    </xdr:to>
    <xdr:sp macro="" textlink="">
      <xdr:nvSpPr>
        <xdr:cNvPr id="119" name="Rechthoek 53">
          <a:extLst>
            <a:ext uri="{FF2B5EF4-FFF2-40B4-BE49-F238E27FC236}">
              <a16:creationId xmlns:a16="http://schemas.microsoft.com/office/drawing/2014/main" id="{2D88BB49-170D-4DC0-94E8-A47F7B86EBD0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219075</xdr:rowOff>
    </xdr:to>
    <xdr:sp macro="" textlink="">
      <xdr:nvSpPr>
        <xdr:cNvPr id="120" name="Rechthoek 53">
          <a:extLst>
            <a:ext uri="{FF2B5EF4-FFF2-40B4-BE49-F238E27FC236}">
              <a16:creationId xmlns:a16="http://schemas.microsoft.com/office/drawing/2014/main" id="{696010C8-B2EB-4596-B237-20081A7CE198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584</xdr:row>
      <xdr:rowOff>238125</xdr:rowOff>
    </xdr:to>
    <xdr:sp macro="" textlink="">
      <xdr:nvSpPr>
        <xdr:cNvPr id="121" name="Rechthoek 53">
          <a:extLst>
            <a:ext uri="{FF2B5EF4-FFF2-40B4-BE49-F238E27FC236}">
              <a16:creationId xmlns:a16="http://schemas.microsoft.com/office/drawing/2014/main" id="{81254848-F183-4FE8-9F8E-62696848AA98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219075</xdr:rowOff>
    </xdr:to>
    <xdr:sp macro="" textlink="">
      <xdr:nvSpPr>
        <xdr:cNvPr id="122" name="Rechthoek 53">
          <a:extLst>
            <a:ext uri="{FF2B5EF4-FFF2-40B4-BE49-F238E27FC236}">
              <a16:creationId xmlns:a16="http://schemas.microsoft.com/office/drawing/2014/main" id="{5C6B2C5F-70B7-40AF-9697-9C1439654044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66675</xdr:rowOff>
    </xdr:to>
    <xdr:sp macro="" textlink="">
      <xdr:nvSpPr>
        <xdr:cNvPr id="123" name="Rechthoek 53">
          <a:extLst>
            <a:ext uri="{FF2B5EF4-FFF2-40B4-BE49-F238E27FC236}">
              <a16:creationId xmlns:a16="http://schemas.microsoft.com/office/drawing/2014/main" id="{66C967CE-60FB-4391-AC30-B1D0F9718273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219075</xdr:rowOff>
    </xdr:to>
    <xdr:sp macro="" textlink="">
      <xdr:nvSpPr>
        <xdr:cNvPr id="124" name="Rechthoek 53">
          <a:extLst>
            <a:ext uri="{FF2B5EF4-FFF2-40B4-BE49-F238E27FC236}">
              <a16:creationId xmlns:a16="http://schemas.microsoft.com/office/drawing/2014/main" id="{8E5D13F8-033E-4648-839C-5125938D7525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584</xdr:row>
      <xdr:rowOff>238125</xdr:rowOff>
    </xdr:to>
    <xdr:sp macro="" textlink="">
      <xdr:nvSpPr>
        <xdr:cNvPr id="125" name="Rechthoek 53">
          <a:extLst>
            <a:ext uri="{FF2B5EF4-FFF2-40B4-BE49-F238E27FC236}">
              <a16:creationId xmlns:a16="http://schemas.microsoft.com/office/drawing/2014/main" id="{79C06D4A-56A6-4371-B831-48D6D25ED3F1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219075</xdr:rowOff>
    </xdr:to>
    <xdr:sp macro="" textlink="">
      <xdr:nvSpPr>
        <xdr:cNvPr id="126" name="Rechthoek 53">
          <a:extLst>
            <a:ext uri="{FF2B5EF4-FFF2-40B4-BE49-F238E27FC236}">
              <a16:creationId xmlns:a16="http://schemas.microsoft.com/office/drawing/2014/main" id="{569BBD19-5024-40C1-A2CF-ED1C97DC5C74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66675</xdr:rowOff>
    </xdr:to>
    <xdr:sp macro="" textlink="">
      <xdr:nvSpPr>
        <xdr:cNvPr id="127" name="Rechthoek 53">
          <a:extLst>
            <a:ext uri="{FF2B5EF4-FFF2-40B4-BE49-F238E27FC236}">
              <a16:creationId xmlns:a16="http://schemas.microsoft.com/office/drawing/2014/main" id="{6E8BC24E-0905-4599-9A47-AF2FE5CC0F84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219075</xdr:rowOff>
    </xdr:to>
    <xdr:sp macro="" textlink="">
      <xdr:nvSpPr>
        <xdr:cNvPr id="128" name="Rechthoek 53">
          <a:extLst>
            <a:ext uri="{FF2B5EF4-FFF2-40B4-BE49-F238E27FC236}">
              <a16:creationId xmlns:a16="http://schemas.microsoft.com/office/drawing/2014/main" id="{8DF0586A-F711-4BFB-9D89-97FAB663250C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584</xdr:row>
      <xdr:rowOff>238125</xdr:rowOff>
    </xdr:to>
    <xdr:sp macro="" textlink="">
      <xdr:nvSpPr>
        <xdr:cNvPr id="129" name="Rechthoek 53">
          <a:extLst>
            <a:ext uri="{FF2B5EF4-FFF2-40B4-BE49-F238E27FC236}">
              <a16:creationId xmlns:a16="http://schemas.microsoft.com/office/drawing/2014/main" id="{D84BA4FC-2027-4B04-B4CB-75945CF7600C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585</xdr:row>
      <xdr:rowOff>66675</xdr:rowOff>
    </xdr:to>
    <xdr:sp macro="" textlink="">
      <xdr:nvSpPr>
        <xdr:cNvPr id="130" name="Rechthoek 53">
          <a:extLst>
            <a:ext uri="{FF2B5EF4-FFF2-40B4-BE49-F238E27FC236}">
              <a16:creationId xmlns:a16="http://schemas.microsoft.com/office/drawing/2014/main" id="{29433FDD-2E44-48B9-B0EF-012C951A1431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161925</xdr:colOff>
      <xdr:row>584</xdr:row>
      <xdr:rowOff>238125</xdr:rowOff>
    </xdr:to>
    <xdr:sp macro="" textlink="">
      <xdr:nvSpPr>
        <xdr:cNvPr id="131" name="Rechthoek 53">
          <a:extLst>
            <a:ext uri="{FF2B5EF4-FFF2-40B4-BE49-F238E27FC236}">
              <a16:creationId xmlns:a16="http://schemas.microsoft.com/office/drawing/2014/main" id="{38F7CE38-49E9-4C33-B2CD-9FE62928C7A9}"/>
            </a:ext>
          </a:extLst>
        </xdr:cNvPr>
        <xdr:cNvSpPr>
          <a:spLocks noChangeArrowheads="1"/>
        </xdr:cNvSpPr>
      </xdr:nvSpPr>
      <xdr:spPr bwMode="auto">
        <a:xfrm>
          <a:off x="2266950" y="733520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32" name="Rechthoek 53">
          <a:extLst>
            <a:ext uri="{FF2B5EF4-FFF2-40B4-BE49-F238E27FC236}">
              <a16:creationId xmlns:a16="http://schemas.microsoft.com/office/drawing/2014/main" id="{CF8FC392-2734-4DDF-B184-85AACD90B1C7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33" name="Rechthoek 53">
          <a:extLst>
            <a:ext uri="{FF2B5EF4-FFF2-40B4-BE49-F238E27FC236}">
              <a16:creationId xmlns:a16="http://schemas.microsoft.com/office/drawing/2014/main" id="{550CA343-0D51-4420-A9B0-0EB0D64332E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34" name="Rechthoek 53">
          <a:extLst>
            <a:ext uri="{FF2B5EF4-FFF2-40B4-BE49-F238E27FC236}">
              <a16:creationId xmlns:a16="http://schemas.microsoft.com/office/drawing/2014/main" id="{87571131-94B8-48D0-85A6-9AF20798B01E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35" name="Rechthoek 53">
          <a:extLst>
            <a:ext uri="{FF2B5EF4-FFF2-40B4-BE49-F238E27FC236}">
              <a16:creationId xmlns:a16="http://schemas.microsoft.com/office/drawing/2014/main" id="{DB233EB9-F172-4432-BF2D-7D6B67A3E8AB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36" name="Rechthoek 53">
          <a:extLst>
            <a:ext uri="{FF2B5EF4-FFF2-40B4-BE49-F238E27FC236}">
              <a16:creationId xmlns:a16="http://schemas.microsoft.com/office/drawing/2014/main" id="{893E126B-8A62-41D0-82BB-83555CE676AF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37" name="Rechthoek 53">
          <a:extLst>
            <a:ext uri="{FF2B5EF4-FFF2-40B4-BE49-F238E27FC236}">
              <a16:creationId xmlns:a16="http://schemas.microsoft.com/office/drawing/2014/main" id="{D4EF0F23-09C8-477C-8E95-79CF96C4670E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38" name="Rechthoek 53">
          <a:extLst>
            <a:ext uri="{FF2B5EF4-FFF2-40B4-BE49-F238E27FC236}">
              <a16:creationId xmlns:a16="http://schemas.microsoft.com/office/drawing/2014/main" id="{D76BF01B-32EB-46CF-8534-A57DD0241C06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39" name="Rechthoek 53">
          <a:extLst>
            <a:ext uri="{FF2B5EF4-FFF2-40B4-BE49-F238E27FC236}">
              <a16:creationId xmlns:a16="http://schemas.microsoft.com/office/drawing/2014/main" id="{02E313B1-2701-4829-B7AA-F5FF0BDACB7C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40" name="Rechthoek 53">
          <a:extLst>
            <a:ext uri="{FF2B5EF4-FFF2-40B4-BE49-F238E27FC236}">
              <a16:creationId xmlns:a16="http://schemas.microsoft.com/office/drawing/2014/main" id="{B9692F22-F583-4E4D-83FA-5E07AB16EC10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41" name="Rechthoek 53">
          <a:extLst>
            <a:ext uri="{FF2B5EF4-FFF2-40B4-BE49-F238E27FC236}">
              <a16:creationId xmlns:a16="http://schemas.microsoft.com/office/drawing/2014/main" id="{CD93EF79-F05D-425E-B434-74B4A9F4BA43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42" name="Rechthoek 53">
          <a:extLst>
            <a:ext uri="{FF2B5EF4-FFF2-40B4-BE49-F238E27FC236}">
              <a16:creationId xmlns:a16="http://schemas.microsoft.com/office/drawing/2014/main" id="{86A240EA-73C2-45C5-8A5E-10AC72F773EB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43" name="Rechthoek 53">
          <a:extLst>
            <a:ext uri="{FF2B5EF4-FFF2-40B4-BE49-F238E27FC236}">
              <a16:creationId xmlns:a16="http://schemas.microsoft.com/office/drawing/2014/main" id="{C7D38AB7-314A-41CA-A6E4-0B040D88866C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44" name="Rechthoek 53">
          <a:extLst>
            <a:ext uri="{FF2B5EF4-FFF2-40B4-BE49-F238E27FC236}">
              <a16:creationId xmlns:a16="http://schemas.microsoft.com/office/drawing/2014/main" id="{309B9F2E-0905-4C25-939B-E658DA00E548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45" name="Rechthoek 53">
          <a:extLst>
            <a:ext uri="{FF2B5EF4-FFF2-40B4-BE49-F238E27FC236}">
              <a16:creationId xmlns:a16="http://schemas.microsoft.com/office/drawing/2014/main" id="{4C3BD749-B0F0-4BD5-A845-4CCE47AF876C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46" name="Rechthoek 53">
          <a:extLst>
            <a:ext uri="{FF2B5EF4-FFF2-40B4-BE49-F238E27FC236}">
              <a16:creationId xmlns:a16="http://schemas.microsoft.com/office/drawing/2014/main" id="{2E2CB29E-D011-4000-970B-F4EC94E86D2A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47" name="Rechthoek 53">
          <a:extLst>
            <a:ext uri="{FF2B5EF4-FFF2-40B4-BE49-F238E27FC236}">
              <a16:creationId xmlns:a16="http://schemas.microsoft.com/office/drawing/2014/main" id="{CF883C31-D23E-4370-9E1D-9FD72F716781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48" name="Rechthoek 53">
          <a:extLst>
            <a:ext uri="{FF2B5EF4-FFF2-40B4-BE49-F238E27FC236}">
              <a16:creationId xmlns:a16="http://schemas.microsoft.com/office/drawing/2014/main" id="{D516DC28-89B0-42DF-AF75-0ACE2CEDEF68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49" name="Rechthoek 53">
          <a:extLst>
            <a:ext uri="{FF2B5EF4-FFF2-40B4-BE49-F238E27FC236}">
              <a16:creationId xmlns:a16="http://schemas.microsoft.com/office/drawing/2014/main" id="{863A5B2E-1045-4F99-8EE4-F195BC747567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50" name="Rechthoek 53">
          <a:extLst>
            <a:ext uri="{FF2B5EF4-FFF2-40B4-BE49-F238E27FC236}">
              <a16:creationId xmlns:a16="http://schemas.microsoft.com/office/drawing/2014/main" id="{C588E1D0-219D-4870-ACAB-C1D03A296454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51" name="Rechthoek 53">
          <a:extLst>
            <a:ext uri="{FF2B5EF4-FFF2-40B4-BE49-F238E27FC236}">
              <a16:creationId xmlns:a16="http://schemas.microsoft.com/office/drawing/2014/main" id="{0FE22C4B-4F65-4886-A598-B0EBA3FFDC36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52" name="Rechthoek 53">
          <a:extLst>
            <a:ext uri="{FF2B5EF4-FFF2-40B4-BE49-F238E27FC236}">
              <a16:creationId xmlns:a16="http://schemas.microsoft.com/office/drawing/2014/main" id="{D7A240CB-F1B9-4C1A-946F-A837766AFCB8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53" name="Rechthoek 53">
          <a:extLst>
            <a:ext uri="{FF2B5EF4-FFF2-40B4-BE49-F238E27FC236}">
              <a16:creationId xmlns:a16="http://schemas.microsoft.com/office/drawing/2014/main" id="{9CF86F4B-1C83-4C24-ACBC-BC755E73266F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54" name="Rechthoek 53">
          <a:extLst>
            <a:ext uri="{FF2B5EF4-FFF2-40B4-BE49-F238E27FC236}">
              <a16:creationId xmlns:a16="http://schemas.microsoft.com/office/drawing/2014/main" id="{809B12D3-BB27-41B3-97EE-217A5E90DF0C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55" name="Rechthoek 53">
          <a:extLst>
            <a:ext uri="{FF2B5EF4-FFF2-40B4-BE49-F238E27FC236}">
              <a16:creationId xmlns:a16="http://schemas.microsoft.com/office/drawing/2014/main" id="{B681B213-2991-44A7-A35D-8E72957D3BA0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56" name="Rechthoek 53">
          <a:extLst>
            <a:ext uri="{FF2B5EF4-FFF2-40B4-BE49-F238E27FC236}">
              <a16:creationId xmlns:a16="http://schemas.microsoft.com/office/drawing/2014/main" id="{B36525BD-3B01-42BC-86CF-0C19B2A44FC3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57" name="Rechthoek 53">
          <a:extLst>
            <a:ext uri="{FF2B5EF4-FFF2-40B4-BE49-F238E27FC236}">
              <a16:creationId xmlns:a16="http://schemas.microsoft.com/office/drawing/2014/main" id="{84049D85-51FB-468A-9632-DF9C701AF241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58" name="Rechthoek 53">
          <a:extLst>
            <a:ext uri="{FF2B5EF4-FFF2-40B4-BE49-F238E27FC236}">
              <a16:creationId xmlns:a16="http://schemas.microsoft.com/office/drawing/2014/main" id="{42573A57-5BE6-48B4-978B-C057E0B894C7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59" name="Rechthoek 53">
          <a:extLst>
            <a:ext uri="{FF2B5EF4-FFF2-40B4-BE49-F238E27FC236}">
              <a16:creationId xmlns:a16="http://schemas.microsoft.com/office/drawing/2014/main" id="{A637E11A-2D64-49F2-A7D2-E2D4B0C9DFBD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60" name="Rechthoek 53">
          <a:extLst>
            <a:ext uri="{FF2B5EF4-FFF2-40B4-BE49-F238E27FC236}">
              <a16:creationId xmlns:a16="http://schemas.microsoft.com/office/drawing/2014/main" id="{867B6082-09AB-494F-BA3F-2CA558E50B75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61" name="Rechthoek 53">
          <a:extLst>
            <a:ext uri="{FF2B5EF4-FFF2-40B4-BE49-F238E27FC236}">
              <a16:creationId xmlns:a16="http://schemas.microsoft.com/office/drawing/2014/main" id="{B02B2FFC-D571-4B38-A1B5-558B70F8302A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95250</xdr:rowOff>
    </xdr:to>
    <xdr:sp macro="" textlink="">
      <xdr:nvSpPr>
        <xdr:cNvPr id="162" name="Rechthoek 53">
          <a:extLst>
            <a:ext uri="{FF2B5EF4-FFF2-40B4-BE49-F238E27FC236}">
              <a16:creationId xmlns:a16="http://schemas.microsoft.com/office/drawing/2014/main" id="{7617D1A1-264B-4C84-9A6F-ED5D26B8DD5D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161925</xdr:colOff>
      <xdr:row>481</xdr:row>
      <xdr:rowOff>28575</xdr:rowOff>
    </xdr:to>
    <xdr:sp macro="" textlink="">
      <xdr:nvSpPr>
        <xdr:cNvPr id="163" name="Rechthoek 53">
          <a:extLst>
            <a:ext uri="{FF2B5EF4-FFF2-40B4-BE49-F238E27FC236}">
              <a16:creationId xmlns:a16="http://schemas.microsoft.com/office/drawing/2014/main" id="{05514115-B210-4151-A82D-05693E8BB139}"/>
            </a:ext>
          </a:extLst>
        </xdr:cNvPr>
        <xdr:cNvSpPr>
          <a:spLocks noChangeArrowheads="1"/>
        </xdr:cNvSpPr>
      </xdr:nvSpPr>
      <xdr:spPr bwMode="auto">
        <a:xfrm>
          <a:off x="2266950" y="212217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64" name="Rechthoek 53">
          <a:extLst>
            <a:ext uri="{FF2B5EF4-FFF2-40B4-BE49-F238E27FC236}">
              <a16:creationId xmlns:a16="http://schemas.microsoft.com/office/drawing/2014/main" id="{97547351-48D5-4102-A82D-ABACE0435F4B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65" name="Rechthoek 53">
          <a:extLst>
            <a:ext uri="{FF2B5EF4-FFF2-40B4-BE49-F238E27FC236}">
              <a16:creationId xmlns:a16="http://schemas.microsoft.com/office/drawing/2014/main" id="{837D27A5-F189-4591-8A34-6573D604E4AB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66" name="Rechthoek 53">
          <a:extLst>
            <a:ext uri="{FF2B5EF4-FFF2-40B4-BE49-F238E27FC236}">
              <a16:creationId xmlns:a16="http://schemas.microsoft.com/office/drawing/2014/main" id="{55368E41-85EF-424E-97A2-F244020853D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67" name="Rechthoek 53">
          <a:extLst>
            <a:ext uri="{FF2B5EF4-FFF2-40B4-BE49-F238E27FC236}">
              <a16:creationId xmlns:a16="http://schemas.microsoft.com/office/drawing/2014/main" id="{8C652D18-BB33-47E9-AF1D-53FF7D710B9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68" name="Rechthoek 53">
          <a:extLst>
            <a:ext uri="{FF2B5EF4-FFF2-40B4-BE49-F238E27FC236}">
              <a16:creationId xmlns:a16="http://schemas.microsoft.com/office/drawing/2014/main" id="{161875A3-7774-4112-B268-D5F9AFE70216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69" name="Rechthoek 53">
          <a:extLst>
            <a:ext uri="{FF2B5EF4-FFF2-40B4-BE49-F238E27FC236}">
              <a16:creationId xmlns:a16="http://schemas.microsoft.com/office/drawing/2014/main" id="{91F347D1-4878-492A-9DBE-2A5685A84F90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0" name="Rechthoek 53">
          <a:extLst>
            <a:ext uri="{FF2B5EF4-FFF2-40B4-BE49-F238E27FC236}">
              <a16:creationId xmlns:a16="http://schemas.microsoft.com/office/drawing/2014/main" id="{32D2103C-0845-429E-B450-C6896E5015D7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1" name="Rechthoek 53">
          <a:extLst>
            <a:ext uri="{FF2B5EF4-FFF2-40B4-BE49-F238E27FC236}">
              <a16:creationId xmlns:a16="http://schemas.microsoft.com/office/drawing/2014/main" id="{184D235C-CA02-4276-98A5-AF329E08DE23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2" name="Rechthoek 53">
          <a:extLst>
            <a:ext uri="{FF2B5EF4-FFF2-40B4-BE49-F238E27FC236}">
              <a16:creationId xmlns:a16="http://schemas.microsoft.com/office/drawing/2014/main" id="{F015661B-D946-468E-A7D3-4B29BB62E17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3" name="Rechthoek 53">
          <a:extLst>
            <a:ext uri="{FF2B5EF4-FFF2-40B4-BE49-F238E27FC236}">
              <a16:creationId xmlns:a16="http://schemas.microsoft.com/office/drawing/2014/main" id="{7AE70F25-2525-49D0-9ADE-7F4AA337C8E5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4" name="Rechthoek 53">
          <a:extLst>
            <a:ext uri="{FF2B5EF4-FFF2-40B4-BE49-F238E27FC236}">
              <a16:creationId xmlns:a16="http://schemas.microsoft.com/office/drawing/2014/main" id="{561AF30E-1008-4EE9-A5CA-72E6D1409D04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5" name="Rechthoek 53">
          <a:extLst>
            <a:ext uri="{FF2B5EF4-FFF2-40B4-BE49-F238E27FC236}">
              <a16:creationId xmlns:a16="http://schemas.microsoft.com/office/drawing/2014/main" id="{FD26BFBE-7541-4D35-9A8D-98C41D07194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6" name="Rechthoek 53">
          <a:extLst>
            <a:ext uri="{FF2B5EF4-FFF2-40B4-BE49-F238E27FC236}">
              <a16:creationId xmlns:a16="http://schemas.microsoft.com/office/drawing/2014/main" id="{4F02764B-163B-449B-9C72-B53DB9EE665B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7" name="Rechthoek 53">
          <a:extLst>
            <a:ext uri="{FF2B5EF4-FFF2-40B4-BE49-F238E27FC236}">
              <a16:creationId xmlns:a16="http://schemas.microsoft.com/office/drawing/2014/main" id="{81BE1B5E-4442-4901-A654-555AB658A5F6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8" name="Rechthoek 53">
          <a:extLst>
            <a:ext uri="{FF2B5EF4-FFF2-40B4-BE49-F238E27FC236}">
              <a16:creationId xmlns:a16="http://schemas.microsoft.com/office/drawing/2014/main" id="{EB290E23-0AA5-45D1-A581-6E315237A9F4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79" name="Rechthoek 53">
          <a:extLst>
            <a:ext uri="{FF2B5EF4-FFF2-40B4-BE49-F238E27FC236}">
              <a16:creationId xmlns:a16="http://schemas.microsoft.com/office/drawing/2014/main" id="{A8A84307-3CC0-4D01-BEB8-864C7AC4544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0" name="Rechthoek 53">
          <a:extLst>
            <a:ext uri="{FF2B5EF4-FFF2-40B4-BE49-F238E27FC236}">
              <a16:creationId xmlns:a16="http://schemas.microsoft.com/office/drawing/2014/main" id="{0F3CE7A0-DCF8-488D-981C-F301018D25ED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1" name="Rechthoek 53">
          <a:extLst>
            <a:ext uri="{FF2B5EF4-FFF2-40B4-BE49-F238E27FC236}">
              <a16:creationId xmlns:a16="http://schemas.microsoft.com/office/drawing/2014/main" id="{E8A2551A-F4C5-43A0-9295-C7E01CEDF0EF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2" name="Rechthoek 53">
          <a:extLst>
            <a:ext uri="{FF2B5EF4-FFF2-40B4-BE49-F238E27FC236}">
              <a16:creationId xmlns:a16="http://schemas.microsoft.com/office/drawing/2014/main" id="{710F2E4B-FF61-4511-9062-1DEC090297EF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3" name="Rechthoek 53">
          <a:extLst>
            <a:ext uri="{FF2B5EF4-FFF2-40B4-BE49-F238E27FC236}">
              <a16:creationId xmlns:a16="http://schemas.microsoft.com/office/drawing/2014/main" id="{449139E8-7026-4DA7-BBC4-A003728C079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4" name="Rechthoek 53">
          <a:extLst>
            <a:ext uri="{FF2B5EF4-FFF2-40B4-BE49-F238E27FC236}">
              <a16:creationId xmlns:a16="http://schemas.microsoft.com/office/drawing/2014/main" id="{2FEBCC60-8C12-4297-B2A0-0AFC18DEFE6F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5" name="Rechthoek 53">
          <a:extLst>
            <a:ext uri="{FF2B5EF4-FFF2-40B4-BE49-F238E27FC236}">
              <a16:creationId xmlns:a16="http://schemas.microsoft.com/office/drawing/2014/main" id="{356507A3-3802-4D42-AB05-462B9189DA0A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6" name="Rechthoek 53">
          <a:extLst>
            <a:ext uri="{FF2B5EF4-FFF2-40B4-BE49-F238E27FC236}">
              <a16:creationId xmlns:a16="http://schemas.microsoft.com/office/drawing/2014/main" id="{A1111DCE-1FE7-4F27-A770-A97FFC27477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7" name="Rechthoek 53">
          <a:extLst>
            <a:ext uri="{FF2B5EF4-FFF2-40B4-BE49-F238E27FC236}">
              <a16:creationId xmlns:a16="http://schemas.microsoft.com/office/drawing/2014/main" id="{927ADD3B-2741-49F6-BD9A-020138A02DD3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8" name="Rechthoek 53">
          <a:extLst>
            <a:ext uri="{FF2B5EF4-FFF2-40B4-BE49-F238E27FC236}">
              <a16:creationId xmlns:a16="http://schemas.microsoft.com/office/drawing/2014/main" id="{B116FE6B-4296-4758-85BB-A546C0829849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89" name="Rechthoek 53">
          <a:extLst>
            <a:ext uri="{FF2B5EF4-FFF2-40B4-BE49-F238E27FC236}">
              <a16:creationId xmlns:a16="http://schemas.microsoft.com/office/drawing/2014/main" id="{1200A131-1FCB-472F-8F98-6E10DF63F2AF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0" name="Rechthoek 53">
          <a:extLst>
            <a:ext uri="{FF2B5EF4-FFF2-40B4-BE49-F238E27FC236}">
              <a16:creationId xmlns:a16="http://schemas.microsoft.com/office/drawing/2014/main" id="{6FADBF6D-B927-4FC4-9F25-9D5E346659CC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1" name="Rechthoek 53">
          <a:extLst>
            <a:ext uri="{FF2B5EF4-FFF2-40B4-BE49-F238E27FC236}">
              <a16:creationId xmlns:a16="http://schemas.microsoft.com/office/drawing/2014/main" id="{1C84F97E-35BE-4E8F-B880-E02127EE4732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2" name="Rechthoek 53">
          <a:extLst>
            <a:ext uri="{FF2B5EF4-FFF2-40B4-BE49-F238E27FC236}">
              <a16:creationId xmlns:a16="http://schemas.microsoft.com/office/drawing/2014/main" id="{02DE9D72-2145-4CC9-B2C8-06A6EF70E4B4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3" name="Rechthoek 53">
          <a:extLst>
            <a:ext uri="{FF2B5EF4-FFF2-40B4-BE49-F238E27FC236}">
              <a16:creationId xmlns:a16="http://schemas.microsoft.com/office/drawing/2014/main" id="{0A8F37F7-D05A-439C-86D2-30827FB0EED8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4" name="Rechthoek 53">
          <a:extLst>
            <a:ext uri="{FF2B5EF4-FFF2-40B4-BE49-F238E27FC236}">
              <a16:creationId xmlns:a16="http://schemas.microsoft.com/office/drawing/2014/main" id="{0462C1D4-CC5B-4BEC-AA19-780D719FEFC3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5" name="Rechthoek 53">
          <a:extLst>
            <a:ext uri="{FF2B5EF4-FFF2-40B4-BE49-F238E27FC236}">
              <a16:creationId xmlns:a16="http://schemas.microsoft.com/office/drawing/2014/main" id="{48A80835-DACE-483A-BFFF-02E86A13AE3C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6" name="Rechthoek 53">
          <a:extLst>
            <a:ext uri="{FF2B5EF4-FFF2-40B4-BE49-F238E27FC236}">
              <a16:creationId xmlns:a16="http://schemas.microsoft.com/office/drawing/2014/main" id="{9FE4150F-59C1-4DC3-9C83-F4DAC34994C2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7" name="Rechthoek 53">
          <a:extLst>
            <a:ext uri="{FF2B5EF4-FFF2-40B4-BE49-F238E27FC236}">
              <a16:creationId xmlns:a16="http://schemas.microsoft.com/office/drawing/2014/main" id="{A596B108-B03F-4ED6-AEF8-5BA773DB523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8" name="Rechthoek 53">
          <a:extLst>
            <a:ext uri="{FF2B5EF4-FFF2-40B4-BE49-F238E27FC236}">
              <a16:creationId xmlns:a16="http://schemas.microsoft.com/office/drawing/2014/main" id="{869434F0-C398-45C0-AC03-E9BD5004F95F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199" name="Rechthoek 53">
          <a:extLst>
            <a:ext uri="{FF2B5EF4-FFF2-40B4-BE49-F238E27FC236}">
              <a16:creationId xmlns:a16="http://schemas.microsoft.com/office/drawing/2014/main" id="{35D07021-1A13-4400-8823-27CB58A61D8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0" name="Rechthoek 53">
          <a:extLst>
            <a:ext uri="{FF2B5EF4-FFF2-40B4-BE49-F238E27FC236}">
              <a16:creationId xmlns:a16="http://schemas.microsoft.com/office/drawing/2014/main" id="{1EAB6E85-612C-495E-9905-058B525AC67B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1" name="Rechthoek 53">
          <a:extLst>
            <a:ext uri="{FF2B5EF4-FFF2-40B4-BE49-F238E27FC236}">
              <a16:creationId xmlns:a16="http://schemas.microsoft.com/office/drawing/2014/main" id="{E75ACE3F-809F-4061-B83B-84C8E43C8014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2" name="Rechthoek 53">
          <a:extLst>
            <a:ext uri="{FF2B5EF4-FFF2-40B4-BE49-F238E27FC236}">
              <a16:creationId xmlns:a16="http://schemas.microsoft.com/office/drawing/2014/main" id="{DF61C761-F3F2-49B1-B2A6-D0CCF35038BA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3" name="Rechthoek 53">
          <a:extLst>
            <a:ext uri="{FF2B5EF4-FFF2-40B4-BE49-F238E27FC236}">
              <a16:creationId xmlns:a16="http://schemas.microsoft.com/office/drawing/2014/main" id="{BA3D6790-DB78-477D-96B8-7C195D0B5DD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4" name="Rechthoek 53">
          <a:extLst>
            <a:ext uri="{FF2B5EF4-FFF2-40B4-BE49-F238E27FC236}">
              <a16:creationId xmlns:a16="http://schemas.microsoft.com/office/drawing/2014/main" id="{DE24E306-784D-4E81-AE54-6FBCED3CA233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5" name="Rechthoek 53">
          <a:extLst>
            <a:ext uri="{FF2B5EF4-FFF2-40B4-BE49-F238E27FC236}">
              <a16:creationId xmlns:a16="http://schemas.microsoft.com/office/drawing/2014/main" id="{72F2C71C-AF06-47BC-8004-1455C044AE33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6" name="Rechthoek 53">
          <a:extLst>
            <a:ext uri="{FF2B5EF4-FFF2-40B4-BE49-F238E27FC236}">
              <a16:creationId xmlns:a16="http://schemas.microsoft.com/office/drawing/2014/main" id="{98913548-1239-435F-B87D-971998E7DA2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7" name="Rechthoek 53">
          <a:extLst>
            <a:ext uri="{FF2B5EF4-FFF2-40B4-BE49-F238E27FC236}">
              <a16:creationId xmlns:a16="http://schemas.microsoft.com/office/drawing/2014/main" id="{8D4A0BB5-4B26-4A3F-BF1D-8B84716C31B4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8" name="Rechthoek 53">
          <a:extLst>
            <a:ext uri="{FF2B5EF4-FFF2-40B4-BE49-F238E27FC236}">
              <a16:creationId xmlns:a16="http://schemas.microsoft.com/office/drawing/2014/main" id="{88206295-C47C-4CBF-9411-C39992B4BEA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09" name="Rechthoek 53">
          <a:extLst>
            <a:ext uri="{FF2B5EF4-FFF2-40B4-BE49-F238E27FC236}">
              <a16:creationId xmlns:a16="http://schemas.microsoft.com/office/drawing/2014/main" id="{255C6291-878F-4DFD-B021-45792216DDFB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10" name="Rechthoek 53">
          <a:extLst>
            <a:ext uri="{FF2B5EF4-FFF2-40B4-BE49-F238E27FC236}">
              <a16:creationId xmlns:a16="http://schemas.microsoft.com/office/drawing/2014/main" id="{5A0D3EC3-DBCD-4F2B-AEEE-A6C25E7F767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11" name="Rechthoek 53">
          <a:extLst>
            <a:ext uri="{FF2B5EF4-FFF2-40B4-BE49-F238E27FC236}">
              <a16:creationId xmlns:a16="http://schemas.microsoft.com/office/drawing/2014/main" id="{885E9205-9D57-4222-80B0-4FF66106E94D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12" name="Rechthoek 53">
          <a:extLst>
            <a:ext uri="{FF2B5EF4-FFF2-40B4-BE49-F238E27FC236}">
              <a16:creationId xmlns:a16="http://schemas.microsoft.com/office/drawing/2014/main" id="{65AC33A1-EE96-4761-8226-3A7DA74983D6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13" name="Rechthoek 53">
          <a:extLst>
            <a:ext uri="{FF2B5EF4-FFF2-40B4-BE49-F238E27FC236}">
              <a16:creationId xmlns:a16="http://schemas.microsoft.com/office/drawing/2014/main" id="{6CF3F09A-C800-428F-B9B5-4A47577DACB0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14" name="Rechthoek 53">
          <a:extLst>
            <a:ext uri="{FF2B5EF4-FFF2-40B4-BE49-F238E27FC236}">
              <a16:creationId xmlns:a16="http://schemas.microsoft.com/office/drawing/2014/main" id="{92BE829D-741E-4EF2-9A42-B54FA297D584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215" name="Rechthoek 53">
          <a:extLst>
            <a:ext uri="{FF2B5EF4-FFF2-40B4-BE49-F238E27FC236}">
              <a16:creationId xmlns:a16="http://schemas.microsoft.com/office/drawing/2014/main" id="{17EC0E7B-C292-42E5-8362-1E855D42ACAF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16" name="Rechthoek 53">
          <a:extLst>
            <a:ext uri="{FF2B5EF4-FFF2-40B4-BE49-F238E27FC236}">
              <a16:creationId xmlns:a16="http://schemas.microsoft.com/office/drawing/2014/main" id="{BC3BD70A-6CF1-4E45-87EC-11A59E818D27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17" name="Rechthoek 53">
          <a:extLst>
            <a:ext uri="{FF2B5EF4-FFF2-40B4-BE49-F238E27FC236}">
              <a16:creationId xmlns:a16="http://schemas.microsoft.com/office/drawing/2014/main" id="{64BD3E68-EDA8-4426-BEF0-E39036C65235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18" name="Rechthoek 53">
          <a:extLst>
            <a:ext uri="{FF2B5EF4-FFF2-40B4-BE49-F238E27FC236}">
              <a16:creationId xmlns:a16="http://schemas.microsoft.com/office/drawing/2014/main" id="{F134E009-058C-4C25-98D0-6BD9B38677CC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19" name="Rechthoek 53">
          <a:extLst>
            <a:ext uri="{FF2B5EF4-FFF2-40B4-BE49-F238E27FC236}">
              <a16:creationId xmlns:a16="http://schemas.microsoft.com/office/drawing/2014/main" id="{03B5CC3F-6F4E-4CE8-B4FB-1D8F5AB21C6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20" name="Rechthoek 53">
          <a:extLst>
            <a:ext uri="{FF2B5EF4-FFF2-40B4-BE49-F238E27FC236}">
              <a16:creationId xmlns:a16="http://schemas.microsoft.com/office/drawing/2014/main" id="{8BFC87E1-DDA8-48A4-9085-880096B6BE6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21" name="Rechthoek 53">
          <a:extLst>
            <a:ext uri="{FF2B5EF4-FFF2-40B4-BE49-F238E27FC236}">
              <a16:creationId xmlns:a16="http://schemas.microsoft.com/office/drawing/2014/main" id="{D6E7BDD2-646D-48EE-BADA-22E0A617B11B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22" name="Rechthoek 53">
          <a:extLst>
            <a:ext uri="{FF2B5EF4-FFF2-40B4-BE49-F238E27FC236}">
              <a16:creationId xmlns:a16="http://schemas.microsoft.com/office/drawing/2014/main" id="{13D1ED24-1C72-4754-8C35-5D6AF8EF4162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23" name="Rechthoek 53">
          <a:extLst>
            <a:ext uri="{FF2B5EF4-FFF2-40B4-BE49-F238E27FC236}">
              <a16:creationId xmlns:a16="http://schemas.microsoft.com/office/drawing/2014/main" id="{2F9D1759-A250-42FC-A4E7-BB3DAAD11B6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24" name="Rechthoek 53">
          <a:extLst>
            <a:ext uri="{FF2B5EF4-FFF2-40B4-BE49-F238E27FC236}">
              <a16:creationId xmlns:a16="http://schemas.microsoft.com/office/drawing/2014/main" id="{430EB692-E678-4BD1-8685-2B740EEE6E83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25" name="Rechthoek 53">
          <a:extLst>
            <a:ext uri="{FF2B5EF4-FFF2-40B4-BE49-F238E27FC236}">
              <a16:creationId xmlns:a16="http://schemas.microsoft.com/office/drawing/2014/main" id="{0E494BA9-A48C-4441-874F-6EAB5FA5998B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26" name="Rechthoek 53">
          <a:extLst>
            <a:ext uri="{FF2B5EF4-FFF2-40B4-BE49-F238E27FC236}">
              <a16:creationId xmlns:a16="http://schemas.microsoft.com/office/drawing/2014/main" id="{0F5A286E-977C-48BD-B73B-74E4038C36B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27" name="Rechthoek 53">
          <a:extLst>
            <a:ext uri="{FF2B5EF4-FFF2-40B4-BE49-F238E27FC236}">
              <a16:creationId xmlns:a16="http://schemas.microsoft.com/office/drawing/2014/main" id="{70954F4A-342C-40D6-AAD8-C8B000362BC0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28" name="Rechthoek 53">
          <a:extLst>
            <a:ext uri="{FF2B5EF4-FFF2-40B4-BE49-F238E27FC236}">
              <a16:creationId xmlns:a16="http://schemas.microsoft.com/office/drawing/2014/main" id="{F3FE32F3-F894-4D81-81CC-E3E5F868AF5A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29" name="Rechthoek 53">
          <a:extLst>
            <a:ext uri="{FF2B5EF4-FFF2-40B4-BE49-F238E27FC236}">
              <a16:creationId xmlns:a16="http://schemas.microsoft.com/office/drawing/2014/main" id="{F2CC33BC-8CC9-4D91-83E2-B66286F3F08D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30" name="Rechthoek 53">
          <a:extLst>
            <a:ext uri="{FF2B5EF4-FFF2-40B4-BE49-F238E27FC236}">
              <a16:creationId xmlns:a16="http://schemas.microsoft.com/office/drawing/2014/main" id="{C756A772-0B54-4351-BCA0-54D7E2BB0DC4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31" name="Rechthoek 53">
          <a:extLst>
            <a:ext uri="{FF2B5EF4-FFF2-40B4-BE49-F238E27FC236}">
              <a16:creationId xmlns:a16="http://schemas.microsoft.com/office/drawing/2014/main" id="{E4248E4D-E911-49C5-B3E4-4B1F2338F51B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32" name="Rechthoek 53">
          <a:extLst>
            <a:ext uri="{FF2B5EF4-FFF2-40B4-BE49-F238E27FC236}">
              <a16:creationId xmlns:a16="http://schemas.microsoft.com/office/drawing/2014/main" id="{B59C8319-47BE-4B49-9031-E69782BCCC9A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33" name="Rechthoek 53">
          <a:extLst>
            <a:ext uri="{FF2B5EF4-FFF2-40B4-BE49-F238E27FC236}">
              <a16:creationId xmlns:a16="http://schemas.microsoft.com/office/drawing/2014/main" id="{06FCD532-A9E7-4F6B-A1F9-BCA9B90E310F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34" name="Rechthoek 53">
          <a:extLst>
            <a:ext uri="{FF2B5EF4-FFF2-40B4-BE49-F238E27FC236}">
              <a16:creationId xmlns:a16="http://schemas.microsoft.com/office/drawing/2014/main" id="{B2A3FB60-0E60-45CC-9412-3140D5453494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35" name="Rechthoek 53">
          <a:extLst>
            <a:ext uri="{FF2B5EF4-FFF2-40B4-BE49-F238E27FC236}">
              <a16:creationId xmlns:a16="http://schemas.microsoft.com/office/drawing/2014/main" id="{67C57917-FC4E-463D-AB54-A7A5D1B0CC05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36" name="Rechthoek 53">
          <a:extLst>
            <a:ext uri="{FF2B5EF4-FFF2-40B4-BE49-F238E27FC236}">
              <a16:creationId xmlns:a16="http://schemas.microsoft.com/office/drawing/2014/main" id="{EFECA847-2EC0-4E6D-8975-187913436CF8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37" name="Rechthoek 53">
          <a:extLst>
            <a:ext uri="{FF2B5EF4-FFF2-40B4-BE49-F238E27FC236}">
              <a16:creationId xmlns:a16="http://schemas.microsoft.com/office/drawing/2014/main" id="{32B22432-2D24-44E8-9944-CA68E181C68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38" name="Rechthoek 53">
          <a:extLst>
            <a:ext uri="{FF2B5EF4-FFF2-40B4-BE49-F238E27FC236}">
              <a16:creationId xmlns:a16="http://schemas.microsoft.com/office/drawing/2014/main" id="{E413412D-3C4F-41C2-88E4-129DD659CCD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39" name="Rechthoek 53">
          <a:extLst>
            <a:ext uri="{FF2B5EF4-FFF2-40B4-BE49-F238E27FC236}">
              <a16:creationId xmlns:a16="http://schemas.microsoft.com/office/drawing/2014/main" id="{37F48097-E856-4C97-815F-94B57B939388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40" name="Rechthoek 53">
          <a:extLst>
            <a:ext uri="{FF2B5EF4-FFF2-40B4-BE49-F238E27FC236}">
              <a16:creationId xmlns:a16="http://schemas.microsoft.com/office/drawing/2014/main" id="{5FD20A54-57AF-428D-BF30-9B08F196615C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41" name="Rechthoek 53">
          <a:extLst>
            <a:ext uri="{FF2B5EF4-FFF2-40B4-BE49-F238E27FC236}">
              <a16:creationId xmlns:a16="http://schemas.microsoft.com/office/drawing/2014/main" id="{48F679FA-B43F-4B47-8B0D-C9D5F63DF0B7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42" name="Rechthoek 53">
          <a:extLst>
            <a:ext uri="{FF2B5EF4-FFF2-40B4-BE49-F238E27FC236}">
              <a16:creationId xmlns:a16="http://schemas.microsoft.com/office/drawing/2014/main" id="{45790DB8-45C1-4E08-86FA-4BBF03FBCD08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43" name="Rechthoek 53">
          <a:extLst>
            <a:ext uri="{FF2B5EF4-FFF2-40B4-BE49-F238E27FC236}">
              <a16:creationId xmlns:a16="http://schemas.microsoft.com/office/drawing/2014/main" id="{38CACD48-26C9-48A5-AB4D-7B8AB4DFC7B4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44" name="Rechthoek 53">
          <a:extLst>
            <a:ext uri="{FF2B5EF4-FFF2-40B4-BE49-F238E27FC236}">
              <a16:creationId xmlns:a16="http://schemas.microsoft.com/office/drawing/2014/main" id="{8B4E848E-0097-44ED-9ED9-67CCA5DC8461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45" name="Rechthoek 53">
          <a:extLst>
            <a:ext uri="{FF2B5EF4-FFF2-40B4-BE49-F238E27FC236}">
              <a16:creationId xmlns:a16="http://schemas.microsoft.com/office/drawing/2014/main" id="{2F020202-F450-4DD1-9B9D-AFF8DCEB86EE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46" name="Rechthoek 53">
          <a:extLst>
            <a:ext uri="{FF2B5EF4-FFF2-40B4-BE49-F238E27FC236}">
              <a16:creationId xmlns:a16="http://schemas.microsoft.com/office/drawing/2014/main" id="{B5855E07-6132-4D5D-A1B9-D181BBB54AF8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247" name="Rechthoek 53">
          <a:extLst>
            <a:ext uri="{FF2B5EF4-FFF2-40B4-BE49-F238E27FC236}">
              <a16:creationId xmlns:a16="http://schemas.microsoft.com/office/drawing/2014/main" id="{6ED543B7-09AD-4F6B-BF68-D787C52BF689}"/>
            </a:ext>
          </a:extLst>
        </xdr:cNvPr>
        <xdr:cNvSpPr>
          <a:spLocks noChangeArrowheads="1"/>
        </xdr:cNvSpPr>
      </xdr:nvSpPr>
      <xdr:spPr bwMode="auto">
        <a:xfrm>
          <a:off x="2266950" y="76962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830</xdr:row>
      <xdr:rowOff>0</xdr:rowOff>
    </xdr:from>
    <xdr:to>
      <xdr:col>2</xdr:col>
      <xdr:colOff>167640</xdr:colOff>
      <xdr:row>831</xdr:row>
      <xdr:rowOff>234950</xdr:rowOff>
    </xdr:to>
    <xdr:sp macro="" textlink="">
      <xdr:nvSpPr>
        <xdr:cNvPr id="248" name="Rechthoek 53">
          <a:extLst>
            <a:ext uri="{FF2B5EF4-FFF2-40B4-BE49-F238E27FC236}">
              <a16:creationId xmlns:a16="http://schemas.microsoft.com/office/drawing/2014/main" id="{B132A70E-BAC5-46C9-B762-14A159EFF219}"/>
            </a:ext>
          </a:extLst>
        </xdr:cNvPr>
        <xdr:cNvSpPr>
          <a:spLocks noChangeArrowheads="1"/>
        </xdr:cNvSpPr>
      </xdr:nvSpPr>
      <xdr:spPr bwMode="auto">
        <a:xfrm>
          <a:off x="647700" y="217684350"/>
          <a:ext cx="167640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830</xdr:row>
      <xdr:rowOff>0</xdr:rowOff>
    </xdr:from>
    <xdr:to>
      <xdr:col>2</xdr:col>
      <xdr:colOff>167640</xdr:colOff>
      <xdr:row>831</xdr:row>
      <xdr:rowOff>234950</xdr:rowOff>
    </xdr:to>
    <xdr:sp macro="" textlink="">
      <xdr:nvSpPr>
        <xdr:cNvPr id="249" name="Rechthoek 53">
          <a:extLst>
            <a:ext uri="{FF2B5EF4-FFF2-40B4-BE49-F238E27FC236}">
              <a16:creationId xmlns:a16="http://schemas.microsoft.com/office/drawing/2014/main" id="{3F45E403-9126-419E-A593-AE6683D0F822}"/>
            </a:ext>
          </a:extLst>
        </xdr:cNvPr>
        <xdr:cNvSpPr>
          <a:spLocks noChangeArrowheads="1"/>
        </xdr:cNvSpPr>
      </xdr:nvSpPr>
      <xdr:spPr bwMode="auto">
        <a:xfrm>
          <a:off x="647700" y="217684350"/>
          <a:ext cx="167640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830</xdr:row>
      <xdr:rowOff>0</xdr:rowOff>
    </xdr:from>
    <xdr:to>
      <xdr:col>2</xdr:col>
      <xdr:colOff>167640</xdr:colOff>
      <xdr:row>831</xdr:row>
      <xdr:rowOff>234950</xdr:rowOff>
    </xdr:to>
    <xdr:sp macro="" textlink="">
      <xdr:nvSpPr>
        <xdr:cNvPr id="250" name="Rechthoek 53">
          <a:extLst>
            <a:ext uri="{FF2B5EF4-FFF2-40B4-BE49-F238E27FC236}">
              <a16:creationId xmlns:a16="http://schemas.microsoft.com/office/drawing/2014/main" id="{565DB9F6-3C77-4CA7-BF81-48B2E58455D7}"/>
            </a:ext>
          </a:extLst>
        </xdr:cNvPr>
        <xdr:cNvSpPr>
          <a:spLocks noChangeArrowheads="1"/>
        </xdr:cNvSpPr>
      </xdr:nvSpPr>
      <xdr:spPr bwMode="auto">
        <a:xfrm>
          <a:off x="647700" y="217684350"/>
          <a:ext cx="167640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830</xdr:row>
      <xdr:rowOff>0</xdr:rowOff>
    </xdr:from>
    <xdr:to>
      <xdr:col>2</xdr:col>
      <xdr:colOff>167640</xdr:colOff>
      <xdr:row>831</xdr:row>
      <xdr:rowOff>234950</xdr:rowOff>
    </xdr:to>
    <xdr:sp macro="" textlink="">
      <xdr:nvSpPr>
        <xdr:cNvPr id="251" name="Rechthoek 53">
          <a:extLst>
            <a:ext uri="{FF2B5EF4-FFF2-40B4-BE49-F238E27FC236}">
              <a16:creationId xmlns:a16="http://schemas.microsoft.com/office/drawing/2014/main" id="{5F184A6F-62E3-49FE-A035-2DAB18B22A67}"/>
            </a:ext>
          </a:extLst>
        </xdr:cNvPr>
        <xdr:cNvSpPr>
          <a:spLocks noChangeArrowheads="1"/>
        </xdr:cNvSpPr>
      </xdr:nvSpPr>
      <xdr:spPr bwMode="auto">
        <a:xfrm>
          <a:off x="647700" y="217684350"/>
          <a:ext cx="167640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52" name="Rechthoek 53">
          <a:extLst>
            <a:ext uri="{FF2B5EF4-FFF2-40B4-BE49-F238E27FC236}">
              <a16:creationId xmlns:a16="http://schemas.microsoft.com/office/drawing/2014/main" id="{69EDD8FC-FD04-4B6A-A7EB-B73561907370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53" name="Rechthoek 53">
          <a:extLst>
            <a:ext uri="{FF2B5EF4-FFF2-40B4-BE49-F238E27FC236}">
              <a16:creationId xmlns:a16="http://schemas.microsoft.com/office/drawing/2014/main" id="{54E8A4CD-7ACC-4F54-BA5F-64F9EAAE73E0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54" name="Rechthoek 53">
          <a:extLst>
            <a:ext uri="{FF2B5EF4-FFF2-40B4-BE49-F238E27FC236}">
              <a16:creationId xmlns:a16="http://schemas.microsoft.com/office/drawing/2014/main" id="{EB00DA5F-0232-419F-9CB7-7D81EEA63CD2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55" name="Rechthoek 53">
          <a:extLst>
            <a:ext uri="{FF2B5EF4-FFF2-40B4-BE49-F238E27FC236}">
              <a16:creationId xmlns:a16="http://schemas.microsoft.com/office/drawing/2014/main" id="{473E00BC-7413-4D08-ACA7-2115E1A5A7F9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56" name="Rechthoek 53">
          <a:extLst>
            <a:ext uri="{FF2B5EF4-FFF2-40B4-BE49-F238E27FC236}">
              <a16:creationId xmlns:a16="http://schemas.microsoft.com/office/drawing/2014/main" id="{4AA7C4BC-E16F-4D54-B77E-55156CE5C1ED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57" name="Rechthoek 53">
          <a:extLst>
            <a:ext uri="{FF2B5EF4-FFF2-40B4-BE49-F238E27FC236}">
              <a16:creationId xmlns:a16="http://schemas.microsoft.com/office/drawing/2014/main" id="{AFCBF34B-08E0-4B35-88D1-3256435B1A24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58" name="Rechthoek 53">
          <a:extLst>
            <a:ext uri="{FF2B5EF4-FFF2-40B4-BE49-F238E27FC236}">
              <a16:creationId xmlns:a16="http://schemas.microsoft.com/office/drawing/2014/main" id="{E64D4B0F-D13E-4560-A49C-600B27EE9FB7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59" name="Rechthoek 53">
          <a:extLst>
            <a:ext uri="{FF2B5EF4-FFF2-40B4-BE49-F238E27FC236}">
              <a16:creationId xmlns:a16="http://schemas.microsoft.com/office/drawing/2014/main" id="{B02B8946-664A-436E-AB8A-764284CB1FD0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60" name="Rechthoek 53">
          <a:extLst>
            <a:ext uri="{FF2B5EF4-FFF2-40B4-BE49-F238E27FC236}">
              <a16:creationId xmlns:a16="http://schemas.microsoft.com/office/drawing/2014/main" id="{680A4B13-26E2-43A9-908F-20214A9C1F5E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61" name="Rechthoek 53">
          <a:extLst>
            <a:ext uri="{FF2B5EF4-FFF2-40B4-BE49-F238E27FC236}">
              <a16:creationId xmlns:a16="http://schemas.microsoft.com/office/drawing/2014/main" id="{E172259A-93B2-4B7D-BD9B-0F8680755CBF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62" name="Rechthoek 53">
          <a:extLst>
            <a:ext uri="{FF2B5EF4-FFF2-40B4-BE49-F238E27FC236}">
              <a16:creationId xmlns:a16="http://schemas.microsoft.com/office/drawing/2014/main" id="{121F0F86-44CF-4F19-9A07-B75A09081B78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63" name="Rechthoek 53">
          <a:extLst>
            <a:ext uri="{FF2B5EF4-FFF2-40B4-BE49-F238E27FC236}">
              <a16:creationId xmlns:a16="http://schemas.microsoft.com/office/drawing/2014/main" id="{AC3BBA94-25A3-4622-8BA1-186A507A2107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64" name="Rechthoek 53">
          <a:extLst>
            <a:ext uri="{FF2B5EF4-FFF2-40B4-BE49-F238E27FC236}">
              <a16:creationId xmlns:a16="http://schemas.microsoft.com/office/drawing/2014/main" id="{FA52C736-890A-4D04-9914-864779988DF1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65" name="Rechthoek 53">
          <a:extLst>
            <a:ext uri="{FF2B5EF4-FFF2-40B4-BE49-F238E27FC236}">
              <a16:creationId xmlns:a16="http://schemas.microsoft.com/office/drawing/2014/main" id="{9998CBA6-A164-4BB8-B3C7-9849F6D5264D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66" name="Rechthoek 53">
          <a:extLst>
            <a:ext uri="{FF2B5EF4-FFF2-40B4-BE49-F238E27FC236}">
              <a16:creationId xmlns:a16="http://schemas.microsoft.com/office/drawing/2014/main" id="{FAAAE120-9FEF-47BA-9EFD-FDD172976734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67" name="Rechthoek 53">
          <a:extLst>
            <a:ext uri="{FF2B5EF4-FFF2-40B4-BE49-F238E27FC236}">
              <a16:creationId xmlns:a16="http://schemas.microsoft.com/office/drawing/2014/main" id="{84AACDBA-545D-4034-BA09-B451B8C627EC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68" name="Rechthoek 53">
          <a:extLst>
            <a:ext uri="{FF2B5EF4-FFF2-40B4-BE49-F238E27FC236}">
              <a16:creationId xmlns:a16="http://schemas.microsoft.com/office/drawing/2014/main" id="{34AB930F-9F09-4462-A732-E44FA1BDDC47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69" name="Rechthoek 53">
          <a:extLst>
            <a:ext uri="{FF2B5EF4-FFF2-40B4-BE49-F238E27FC236}">
              <a16:creationId xmlns:a16="http://schemas.microsoft.com/office/drawing/2014/main" id="{EC1B7C58-E37B-457B-9686-51C943006930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70" name="Rechthoek 53">
          <a:extLst>
            <a:ext uri="{FF2B5EF4-FFF2-40B4-BE49-F238E27FC236}">
              <a16:creationId xmlns:a16="http://schemas.microsoft.com/office/drawing/2014/main" id="{4806B427-5649-4D67-BE70-04D815C28A96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71" name="Rechthoek 53">
          <a:extLst>
            <a:ext uri="{FF2B5EF4-FFF2-40B4-BE49-F238E27FC236}">
              <a16:creationId xmlns:a16="http://schemas.microsoft.com/office/drawing/2014/main" id="{69B855BC-21EE-4ED8-BEA5-CD15F7F7B754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72" name="Rechthoek 53">
          <a:extLst>
            <a:ext uri="{FF2B5EF4-FFF2-40B4-BE49-F238E27FC236}">
              <a16:creationId xmlns:a16="http://schemas.microsoft.com/office/drawing/2014/main" id="{AF9501AA-B393-456B-AC85-679EBDE001B7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73" name="Rechthoek 53">
          <a:extLst>
            <a:ext uri="{FF2B5EF4-FFF2-40B4-BE49-F238E27FC236}">
              <a16:creationId xmlns:a16="http://schemas.microsoft.com/office/drawing/2014/main" id="{20DD47B8-C57B-42E1-86B9-3A3089F28002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74" name="Rechthoek 53">
          <a:extLst>
            <a:ext uri="{FF2B5EF4-FFF2-40B4-BE49-F238E27FC236}">
              <a16:creationId xmlns:a16="http://schemas.microsoft.com/office/drawing/2014/main" id="{8B787627-9734-4143-8F0D-C34D274EFFFB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75" name="Rechthoek 53">
          <a:extLst>
            <a:ext uri="{FF2B5EF4-FFF2-40B4-BE49-F238E27FC236}">
              <a16:creationId xmlns:a16="http://schemas.microsoft.com/office/drawing/2014/main" id="{82462FA5-74F8-404A-AD31-4BEE466A09E4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76" name="Rechthoek 53">
          <a:extLst>
            <a:ext uri="{FF2B5EF4-FFF2-40B4-BE49-F238E27FC236}">
              <a16:creationId xmlns:a16="http://schemas.microsoft.com/office/drawing/2014/main" id="{BF561FB5-0D8B-42F9-93C4-0C3B3F76FCF4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77" name="Rechthoek 53">
          <a:extLst>
            <a:ext uri="{FF2B5EF4-FFF2-40B4-BE49-F238E27FC236}">
              <a16:creationId xmlns:a16="http://schemas.microsoft.com/office/drawing/2014/main" id="{9C4B37FB-2930-42EB-AA16-4B9C2F54B3E5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78" name="Rechthoek 53">
          <a:extLst>
            <a:ext uri="{FF2B5EF4-FFF2-40B4-BE49-F238E27FC236}">
              <a16:creationId xmlns:a16="http://schemas.microsoft.com/office/drawing/2014/main" id="{1DA81978-1EA3-4839-BD1F-AF1FD057A825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79" name="Rechthoek 53">
          <a:extLst>
            <a:ext uri="{FF2B5EF4-FFF2-40B4-BE49-F238E27FC236}">
              <a16:creationId xmlns:a16="http://schemas.microsoft.com/office/drawing/2014/main" id="{E698F66E-7C7F-4A9C-B6DB-91C9DE2820C7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80" name="Rechthoek 53">
          <a:extLst>
            <a:ext uri="{FF2B5EF4-FFF2-40B4-BE49-F238E27FC236}">
              <a16:creationId xmlns:a16="http://schemas.microsoft.com/office/drawing/2014/main" id="{B3E2ED42-165B-4683-8EE3-A10B678B38AC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81" name="Rechthoek 53">
          <a:extLst>
            <a:ext uri="{FF2B5EF4-FFF2-40B4-BE49-F238E27FC236}">
              <a16:creationId xmlns:a16="http://schemas.microsoft.com/office/drawing/2014/main" id="{C97492B3-68EB-4989-8CEF-4EB7E517ACB0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82" name="Rechthoek 53">
          <a:extLst>
            <a:ext uri="{FF2B5EF4-FFF2-40B4-BE49-F238E27FC236}">
              <a16:creationId xmlns:a16="http://schemas.microsoft.com/office/drawing/2014/main" id="{82F77FA6-B630-43CB-A669-96670AA63E21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83" name="Rechthoek 53">
          <a:extLst>
            <a:ext uri="{FF2B5EF4-FFF2-40B4-BE49-F238E27FC236}">
              <a16:creationId xmlns:a16="http://schemas.microsoft.com/office/drawing/2014/main" id="{D4E2A3FC-D344-424E-8277-351EA0D1B8A7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84" name="Rechthoek 53">
          <a:extLst>
            <a:ext uri="{FF2B5EF4-FFF2-40B4-BE49-F238E27FC236}">
              <a16:creationId xmlns:a16="http://schemas.microsoft.com/office/drawing/2014/main" id="{6E03F8CC-B864-4795-8546-C62AA792A7B1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85" name="Rechthoek 53">
          <a:extLst>
            <a:ext uri="{FF2B5EF4-FFF2-40B4-BE49-F238E27FC236}">
              <a16:creationId xmlns:a16="http://schemas.microsoft.com/office/drawing/2014/main" id="{24766FD4-F07F-4C45-953A-9527D621776B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86" name="Rechthoek 53">
          <a:extLst>
            <a:ext uri="{FF2B5EF4-FFF2-40B4-BE49-F238E27FC236}">
              <a16:creationId xmlns:a16="http://schemas.microsoft.com/office/drawing/2014/main" id="{386FE2D9-1237-4C0D-A0F5-7158490B5C73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87" name="Rechthoek 53">
          <a:extLst>
            <a:ext uri="{FF2B5EF4-FFF2-40B4-BE49-F238E27FC236}">
              <a16:creationId xmlns:a16="http://schemas.microsoft.com/office/drawing/2014/main" id="{5A12875F-7A78-48E7-8AA9-5FBD6EF22B48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88" name="Rechthoek 53">
          <a:extLst>
            <a:ext uri="{FF2B5EF4-FFF2-40B4-BE49-F238E27FC236}">
              <a16:creationId xmlns:a16="http://schemas.microsoft.com/office/drawing/2014/main" id="{25742DB2-A36B-43E3-9315-5D1186E8F463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89" name="Rechthoek 53">
          <a:extLst>
            <a:ext uri="{FF2B5EF4-FFF2-40B4-BE49-F238E27FC236}">
              <a16:creationId xmlns:a16="http://schemas.microsoft.com/office/drawing/2014/main" id="{74A3D3EE-8468-4461-89E5-85B3C4CB0253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90" name="Rechthoek 53">
          <a:extLst>
            <a:ext uri="{FF2B5EF4-FFF2-40B4-BE49-F238E27FC236}">
              <a16:creationId xmlns:a16="http://schemas.microsoft.com/office/drawing/2014/main" id="{089D5E84-6463-4959-8C0C-BD751C37BDB0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91" name="Rechthoek 53">
          <a:extLst>
            <a:ext uri="{FF2B5EF4-FFF2-40B4-BE49-F238E27FC236}">
              <a16:creationId xmlns:a16="http://schemas.microsoft.com/office/drawing/2014/main" id="{F8599043-26BF-474E-8720-232ECEA61B93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92" name="Rechthoek 53">
          <a:extLst>
            <a:ext uri="{FF2B5EF4-FFF2-40B4-BE49-F238E27FC236}">
              <a16:creationId xmlns:a16="http://schemas.microsoft.com/office/drawing/2014/main" id="{E356E4A0-B879-4883-A86E-E4E08F4083DF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93" name="Rechthoek 53">
          <a:extLst>
            <a:ext uri="{FF2B5EF4-FFF2-40B4-BE49-F238E27FC236}">
              <a16:creationId xmlns:a16="http://schemas.microsoft.com/office/drawing/2014/main" id="{6FFC61F9-C83B-463B-8163-8914FDA81661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94" name="Rechthoek 53">
          <a:extLst>
            <a:ext uri="{FF2B5EF4-FFF2-40B4-BE49-F238E27FC236}">
              <a16:creationId xmlns:a16="http://schemas.microsoft.com/office/drawing/2014/main" id="{B3FA12C0-1DB9-4CC6-B4FD-FA912CF66919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95" name="Rechthoek 53">
          <a:extLst>
            <a:ext uri="{FF2B5EF4-FFF2-40B4-BE49-F238E27FC236}">
              <a16:creationId xmlns:a16="http://schemas.microsoft.com/office/drawing/2014/main" id="{433FA1CA-4660-4680-8C79-0E74EE8E8063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96" name="Rechthoek 53">
          <a:extLst>
            <a:ext uri="{FF2B5EF4-FFF2-40B4-BE49-F238E27FC236}">
              <a16:creationId xmlns:a16="http://schemas.microsoft.com/office/drawing/2014/main" id="{E23978BB-4B4E-445E-B85E-078CEF56A466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297" name="Rechthoek 53">
          <a:extLst>
            <a:ext uri="{FF2B5EF4-FFF2-40B4-BE49-F238E27FC236}">
              <a16:creationId xmlns:a16="http://schemas.microsoft.com/office/drawing/2014/main" id="{CEE61560-9DAD-4544-8DFC-53E3127CCC4B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298" name="Rechthoek 53">
          <a:extLst>
            <a:ext uri="{FF2B5EF4-FFF2-40B4-BE49-F238E27FC236}">
              <a16:creationId xmlns:a16="http://schemas.microsoft.com/office/drawing/2014/main" id="{612C8B38-35AA-4B48-A41E-43D430CA0D6C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299" name="Rechthoek 53">
          <a:extLst>
            <a:ext uri="{FF2B5EF4-FFF2-40B4-BE49-F238E27FC236}">
              <a16:creationId xmlns:a16="http://schemas.microsoft.com/office/drawing/2014/main" id="{4D061C58-9B14-4014-B813-6A82D5C2AC13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300" name="Rechthoek 53">
          <a:extLst>
            <a:ext uri="{FF2B5EF4-FFF2-40B4-BE49-F238E27FC236}">
              <a16:creationId xmlns:a16="http://schemas.microsoft.com/office/drawing/2014/main" id="{F8D24CB0-2E4E-4D0E-977B-E732B4FF583D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301" name="Rechthoek 53">
          <a:extLst>
            <a:ext uri="{FF2B5EF4-FFF2-40B4-BE49-F238E27FC236}">
              <a16:creationId xmlns:a16="http://schemas.microsoft.com/office/drawing/2014/main" id="{822304A9-5F04-4A15-B98F-9996130D794C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302" name="Rechthoek 53">
          <a:extLst>
            <a:ext uri="{FF2B5EF4-FFF2-40B4-BE49-F238E27FC236}">
              <a16:creationId xmlns:a16="http://schemas.microsoft.com/office/drawing/2014/main" id="{41718ED7-9F6D-4DF9-9439-A16842D7BFDE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303" name="Rechthoek 53">
          <a:extLst>
            <a:ext uri="{FF2B5EF4-FFF2-40B4-BE49-F238E27FC236}">
              <a16:creationId xmlns:a16="http://schemas.microsoft.com/office/drawing/2014/main" id="{2E3D5B5F-4BF8-4E12-8E38-C9E529EB1B88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304" name="Rechthoek 53">
          <a:extLst>
            <a:ext uri="{FF2B5EF4-FFF2-40B4-BE49-F238E27FC236}">
              <a16:creationId xmlns:a16="http://schemas.microsoft.com/office/drawing/2014/main" id="{5F1E26E9-0A8A-4F6B-9C9B-CD6EE3D8AF51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305" name="Rechthoek 53">
          <a:extLst>
            <a:ext uri="{FF2B5EF4-FFF2-40B4-BE49-F238E27FC236}">
              <a16:creationId xmlns:a16="http://schemas.microsoft.com/office/drawing/2014/main" id="{A5CA67D4-D37E-42E0-8E99-0F76EF25DDC4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95250</xdr:rowOff>
    </xdr:to>
    <xdr:sp macro="" textlink="">
      <xdr:nvSpPr>
        <xdr:cNvPr id="306" name="Rechthoek 53">
          <a:extLst>
            <a:ext uri="{FF2B5EF4-FFF2-40B4-BE49-F238E27FC236}">
              <a16:creationId xmlns:a16="http://schemas.microsoft.com/office/drawing/2014/main" id="{4117924A-F9EF-4EBA-89F5-6A4FCFA0115C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33</xdr:row>
      <xdr:rowOff>28575</xdr:rowOff>
    </xdr:to>
    <xdr:sp macro="" textlink="">
      <xdr:nvSpPr>
        <xdr:cNvPr id="307" name="Rechthoek 53">
          <a:extLst>
            <a:ext uri="{FF2B5EF4-FFF2-40B4-BE49-F238E27FC236}">
              <a16:creationId xmlns:a16="http://schemas.microsoft.com/office/drawing/2014/main" id="{428130CE-C1E6-4720-BC58-83D1ADF65C82}"/>
            </a:ext>
          </a:extLst>
        </xdr:cNvPr>
        <xdr:cNvSpPr>
          <a:spLocks noChangeArrowheads="1"/>
        </xdr:cNvSpPr>
      </xdr:nvSpPr>
      <xdr:spPr bwMode="auto">
        <a:xfrm>
          <a:off x="647700" y="773430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08" name="Rechthoek 53">
          <a:extLst>
            <a:ext uri="{FF2B5EF4-FFF2-40B4-BE49-F238E27FC236}">
              <a16:creationId xmlns:a16="http://schemas.microsoft.com/office/drawing/2014/main" id="{881DB60E-3797-42D5-BE12-8A6E082E2D15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09" name="Rechthoek 53">
          <a:extLst>
            <a:ext uri="{FF2B5EF4-FFF2-40B4-BE49-F238E27FC236}">
              <a16:creationId xmlns:a16="http://schemas.microsoft.com/office/drawing/2014/main" id="{E9DCD74A-D8A9-4F86-9202-06C2116BCAC3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0" name="Rechthoek 53">
          <a:extLst>
            <a:ext uri="{FF2B5EF4-FFF2-40B4-BE49-F238E27FC236}">
              <a16:creationId xmlns:a16="http://schemas.microsoft.com/office/drawing/2014/main" id="{AA54C95D-11DF-4976-BDD4-098CE3CC2CD4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1" name="Rechthoek 53">
          <a:extLst>
            <a:ext uri="{FF2B5EF4-FFF2-40B4-BE49-F238E27FC236}">
              <a16:creationId xmlns:a16="http://schemas.microsoft.com/office/drawing/2014/main" id="{4CF420A8-7607-423F-9A3C-39C6B950873D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2" name="Rechthoek 53">
          <a:extLst>
            <a:ext uri="{FF2B5EF4-FFF2-40B4-BE49-F238E27FC236}">
              <a16:creationId xmlns:a16="http://schemas.microsoft.com/office/drawing/2014/main" id="{59990A24-65FB-4F2D-9885-D9E3466AF332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3" name="Rechthoek 53">
          <a:extLst>
            <a:ext uri="{FF2B5EF4-FFF2-40B4-BE49-F238E27FC236}">
              <a16:creationId xmlns:a16="http://schemas.microsoft.com/office/drawing/2014/main" id="{B26360B0-30C4-4811-8B78-2240B7DEDE23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4" name="Rechthoek 53">
          <a:extLst>
            <a:ext uri="{FF2B5EF4-FFF2-40B4-BE49-F238E27FC236}">
              <a16:creationId xmlns:a16="http://schemas.microsoft.com/office/drawing/2014/main" id="{C24D72BF-91A9-4E9F-82E5-5758006E8041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5" name="Rechthoek 53">
          <a:extLst>
            <a:ext uri="{FF2B5EF4-FFF2-40B4-BE49-F238E27FC236}">
              <a16:creationId xmlns:a16="http://schemas.microsoft.com/office/drawing/2014/main" id="{A3E6B40B-12FD-492C-9A75-CDF8249BF6A7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6" name="Rechthoek 53">
          <a:extLst>
            <a:ext uri="{FF2B5EF4-FFF2-40B4-BE49-F238E27FC236}">
              <a16:creationId xmlns:a16="http://schemas.microsoft.com/office/drawing/2014/main" id="{7570175A-E981-4223-8F19-EF5D4143F987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7" name="Rechthoek 53">
          <a:extLst>
            <a:ext uri="{FF2B5EF4-FFF2-40B4-BE49-F238E27FC236}">
              <a16:creationId xmlns:a16="http://schemas.microsoft.com/office/drawing/2014/main" id="{6E15EDE6-A1CF-4D1A-B654-1058CCD12F2E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8" name="Rechthoek 53">
          <a:extLst>
            <a:ext uri="{FF2B5EF4-FFF2-40B4-BE49-F238E27FC236}">
              <a16:creationId xmlns:a16="http://schemas.microsoft.com/office/drawing/2014/main" id="{60A3125D-9303-487C-926E-CDAFE68C6974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19" name="Rechthoek 53">
          <a:extLst>
            <a:ext uri="{FF2B5EF4-FFF2-40B4-BE49-F238E27FC236}">
              <a16:creationId xmlns:a16="http://schemas.microsoft.com/office/drawing/2014/main" id="{CE9CBB36-E264-4BA3-B90A-D5EA1E0F39EA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0" name="Rechthoek 53">
          <a:extLst>
            <a:ext uri="{FF2B5EF4-FFF2-40B4-BE49-F238E27FC236}">
              <a16:creationId xmlns:a16="http://schemas.microsoft.com/office/drawing/2014/main" id="{C89F55ED-031B-42F2-BB84-DDEA368537E3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1" name="Rechthoek 53">
          <a:extLst>
            <a:ext uri="{FF2B5EF4-FFF2-40B4-BE49-F238E27FC236}">
              <a16:creationId xmlns:a16="http://schemas.microsoft.com/office/drawing/2014/main" id="{2073173B-0E68-4E03-9092-2A8CBD3E8898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2" name="Rechthoek 53">
          <a:extLst>
            <a:ext uri="{FF2B5EF4-FFF2-40B4-BE49-F238E27FC236}">
              <a16:creationId xmlns:a16="http://schemas.microsoft.com/office/drawing/2014/main" id="{37C33214-C449-4A92-95C2-C4AB997D4285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3" name="Rechthoek 53">
          <a:extLst>
            <a:ext uri="{FF2B5EF4-FFF2-40B4-BE49-F238E27FC236}">
              <a16:creationId xmlns:a16="http://schemas.microsoft.com/office/drawing/2014/main" id="{1F195E8C-167A-42CB-A08C-D4D831EF7D8A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4" name="Rechthoek 53">
          <a:extLst>
            <a:ext uri="{FF2B5EF4-FFF2-40B4-BE49-F238E27FC236}">
              <a16:creationId xmlns:a16="http://schemas.microsoft.com/office/drawing/2014/main" id="{548458A8-EDAD-45FC-A969-5EC6113D2278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5" name="Rechthoek 53">
          <a:extLst>
            <a:ext uri="{FF2B5EF4-FFF2-40B4-BE49-F238E27FC236}">
              <a16:creationId xmlns:a16="http://schemas.microsoft.com/office/drawing/2014/main" id="{7DE2EB8F-6F18-4C80-AD7D-88E36F5C4D83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6" name="Rechthoek 53">
          <a:extLst>
            <a:ext uri="{FF2B5EF4-FFF2-40B4-BE49-F238E27FC236}">
              <a16:creationId xmlns:a16="http://schemas.microsoft.com/office/drawing/2014/main" id="{4A586112-4CA9-4107-8FB8-385CD35ACAB0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7" name="Rechthoek 53">
          <a:extLst>
            <a:ext uri="{FF2B5EF4-FFF2-40B4-BE49-F238E27FC236}">
              <a16:creationId xmlns:a16="http://schemas.microsoft.com/office/drawing/2014/main" id="{D8314003-AD04-4DCE-BB0E-A56F871C8B8D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8" name="Rechthoek 53">
          <a:extLst>
            <a:ext uri="{FF2B5EF4-FFF2-40B4-BE49-F238E27FC236}">
              <a16:creationId xmlns:a16="http://schemas.microsoft.com/office/drawing/2014/main" id="{C29B1444-4A87-453B-9CE9-B238044D76F4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29" name="Rechthoek 53">
          <a:extLst>
            <a:ext uri="{FF2B5EF4-FFF2-40B4-BE49-F238E27FC236}">
              <a16:creationId xmlns:a16="http://schemas.microsoft.com/office/drawing/2014/main" id="{ADD39A9A-174D-4DAE-B794-B386E6C2C307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0" name="Rechthoek 53">
          <a:extLst>
            <a:ext uri="{FF2B5EF4-FFF2-40B4-BE49-F238E27FC236}">
              <a16:creationId xmlns:a16="http://schemas.microsoft.com/office/drawing/2014/main" id="{9B5D1E46-13AA-4CA5-B3D8-6A827BAE4785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1" name="Rechthoek 53">
          <a:extLst>
            <a:ext uri="{FF2B5EF4-FFF2-40B4-BE49-F238E27FC236}">
              <a16:creationId xmlns:a16="http://schemas.microsoft.com/office/drawing/2014/main" id="{2BCED920-B012-4EF0-93D6-A525801B1C69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2" name="Rechthoek 53">
          <a:extLst>
            <a:ext uri="{FF2B5EF4-FFF2-40B4-BE49-F238E27FC236}">
              <a16:creationId xmlns:a16="http://schemas.microsoft.com/office/drawing/2014/main" id="{5A204C22-4E62-448B-BD4D-83D77330B55D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3" name="Rechthoek 53">
          <a:extLst>
            <a:ext uri="{FF2B5EF4-FFF2-40B4-BE49-F238E27FC236}">
              <a16:creationId xmlns:a16="http://schemas.microsoft.com/office/drawing/2014/main" id="{0F1C4795-EA51-48DC-8DBB-1B2E573B4054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4" name="Rechthoek 53">
          <a:extLst>
            <a:ext uri="{FF2B5EF4-FFF2-40B4-BE49-F238E27FC236}">
              <a16:creationId xmlns:a16="http://schemas.microsoft.com/office/drawing/2014/main" id="{FAF4C299-8E1D-4585-9C4F-D08FF62E3C86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5" name="Rechthoek 53">
          <a:extLst>
            <a:ext uri="{FF2B5EF4-FFF2-40B4-BE49-F238E27FC236}">
              <a16:creationId xmlns:a16="http://schemas.microsoft.com/office/drawing/2014/main" id="{875FD05A-3508-4848-878C-B3A90C4CE61F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6" name="Rechthoek 53">
          <a:extLst>
            <a:ext uri="{FF2B5EF4-FFF2-40B4-BE49-F238E27FC236}">
              <a16:creationId xmlns:a16="http://schemas.microsoft.com/office/drawing/2014/main" id="{0948B974-1DA7-4B0D-A290-66EA7D221B00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7" name="Rechthoek 53">
          <a:extLst>
            <a:ext uri="{FF2B5EF4-FFF2-40B4-BE49-F238E27FC236}">
              <a16:creationId xmlns:a16="http://schemas.microsoft.com/office/drawing/2014/main" id="{974524DF-3603-48AF-BE1F-F5A90DD524C4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8" name="Rechthoek 53">
          <a:extLst>
            <a:ext uri="{FF2B5EF4-FFF2-40B4-BE49-F238E27FC236}">
              <a16:creationId xmlns:a16="http://schemas.microsoft.com/office/drawing/2014/main" id="{C54AFFEB-2355-4D51-A00D-B960BFC3A24B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39" name="Rechthoek 53">
          <a:extLst>
            <a:ext uri="{FF2B5EF4-FFF2-40B4-BE49-F238E27FC236}">
              <a16:creationId xmlns:a16="http://schemas.microsoft.com/office/drawing/2014/main" id="{F015FC7F-9608-4EA0-8003-2CA9D70E13FB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0" name="Rechthoek 53">
          <a:extLst>
            <a:ext uri="{FF2B5EF4-FFF2-40B4-BE49-F238E27FC236}">
              <a16:creationId xmlns:a16="http://schemas.microsoft.com/office/drawing/2014/main" id="{58CCAB90-D118-4712-81D4-B070F382F891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1" name="Rechthoek 53">
          <a:extLst>
            <a:ext uri="{FF2B5EF4-FFF2-40B4-BE49-F238E27FC236}">
              <a16:creationId xmlns:a16="http://schemas.microsoft.com/office/drawing/2014/main" id="{74FD7A65-88E5-40E8-A2C3-976AAE656263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2" name="Rechthoek 53">
          <a:extLst>
            <a:ext uri="{FF2B5EF4-FFF2-40B4-BE49-F238E27FC236}">
              <a16:creationId xmlns:a16="http://schemas.microsoft.com/office/drawing/2014/main" id="{449589A0-8148-46B3-9915-48C5254C9DDF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3" name="Rechthoek 53">
          <a:extLst>
            <a:ext uri="{FF2B5EF4-FFF2-40B4-BE49-F238E27FC236}">
              <a16:creationId xmlns:a16="http://schemas.microsoft.com/office/drawing/2014/main" id="{DFCC9804-6CFC-4AB0-9B65-56DF719B6B22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4" name="Rechthoek 53">
          <a:extLst>
            <a:ext uri="{FF2B5EF4-FFF2-40B4-BE49-F238E27FC236}">
              <a16:creationId xmlns:a16="http://schemas.microsoft.com/office/drawing/2014/main" id="{38586A3F-7D0A-4704-ACE2-F5AEE0491DF1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5" name="Rechthoek 53">
          <a:extLst>
            <a:ext uri="{FF2B5EF4-FFF2-40B4-BE49-F238E27FC236}">
              <a16:creationId xmlns:a16="http://schemas.microsoft.com/office/drawing/2014/main" id="{2FC31179-BA5D-4AAF-A308-A0F5E9D47DB1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6" name="Rechthoek 53">
          <a:extLst>
            <a:ext uri="{FF2B5EF4-FFF2-40B4-BE49-F238E27FC236}">
              <a16:creationId xmlns:a16="http://schemas.microsoft.com/office/drawing/2014/main" id="{8812D996-68CB-44EA-8A0D-A36925FEFB80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7" name="Rechthoek 53">
          <a:extLst>
            <a:ext uri="{FF2B5EF4-FFF2-40B4-BE49-F238E27FC236}">
              <a16:creationId xmlns:a16="http://schemas.microsoft.com/office/drawing/2014/main" id="{012A037D-E7BB-484B-AF5B-7A35E1301395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8" name="Rechthoek 53">
          <a:extLst>
            <a:ext uri="{FF2B5EF4-FFF2-40B4-BE49-F238E27FC236}">
              <a16:creationId xmlns:a16="http://schemas.microsoft.com/office/drawing/2014/main" id="{44949757-2DEB-4376-8569-39AA129AB0CE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49" name="Rechthoek 53">
          <a:extLst>
            <a:ext uri="{FF2B5EF4-FFF2-40B4-BE49-F238E27FC236}">
              <a16:creationId xmlns:a16="http://schemas.microsoft.com/office/drawing/2014/main" id="{D4E6F9B1-90BF-4D43-BD7D-05175FAC34F4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0" name="Rechthoek 53">
          <a:extLst>
            <a:ext uri="{FF2B5EF4-FFF2-40B4-BE49-F238E27FC236}">
              <a16:creationId xmlns:a16="http://schemas.microsoft.com/office/drawing/2014/main" id="{3A5CDD1A-0AD7-4582-A6DE-D874ED8D2195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1" name="Rechthoek 53">
          <a:extLst>
            <a:ext uri="{FF2B5EF4-FFF2-40B4-BE49-F238E27FC236}">
              <a16:creationId xmlns:a16="http://schemas.microsoft.com/office/drawing/2014/main" id="{4E586334-7D57-495A-BEF8-49A4A2F68E40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2" name="Rechthoek 53">
          <a:extLst>
            <a:ext uri="{FF2B5EF4-FFF2-40B4-BE49-F238E27FC236}">
              <a16:creationId xmlns:a16="http://schemas.microsoft.com/office/drawing/2014/main" id="{9C2D303B-8C8E-4E82-9582-170994A4593A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3" name="Rechthoek 53">
          <a:extLst>
            <a:ext uri="{FF2B5EF4-FFF2-40B4-BE49-F238E27FC236}">
              <a16:creationId xmlns:a16="http://schemas.microsoft.com/office/drawing/2014/main" id="{9D034109-A7AA-4444-B8F7-89AC98A5A451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4" name="Rechthoek 53">
          <a:extLst>
            <a:ext uri="{FF2B5EF4-FFF2-40B4-BE49-F238E27FC236}">
              <a16:creationId xmlns:a16="http://schemas.microsoft.com/office/drawing/2014/main" id="{390E63A9-277F-4212-93A1-211D927E90B9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5" name="Rechthoek 53">
          <a:extLst>
            <a:ext uri="{FF2B5EF4-FFF2-40B4-BE49-F238E27FC236}">
              <a16:creationId xmlns:a16="http://schemas.microsoft.com/office/drawing/2014/main" id="{91A87BDB-0957-436B-80D8-28FD17A55E31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6" name="Rechthoek 53">
          <a:extLst>
            <a:ext uri="{FF2B5EF4-FFF2-40B4-BE49-F238E27FC236}">
              <a16:creationId xmlns:a16="http://schemas.microsoft.com/office/drawing/2014/main" id="{9D72AFE8-1652-443C-84BC-54449CDC9069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7" name="Rechthoek 53">
          <a:extLst>
            <a:ext uri="{FF2B5EF4-FFF2-40B4-BE49-F238E27FC236}">
              <a16:creationId xmlns:a16="http://schemas.microsoft.com/office/drawing/2014/main" id="{B58A2C0F-D209-42F8-9340-464DB926964C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8" name="Rechthoek 53">
          <a:extLst>
            <a:ext uri="{FF2B5EF4-FFF2-40B4-BE49-F238E27FC236}">
              <a16:creationId xmlns:a16="http://schemas.microsoft.com/office/drawing/2014/main" id="{2300C64B-9DB0-4E94-94EF-36E2A0F908CC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123825</xdr:rowOff>
    </xdr:to>
    <xdr:sp macro="" textlink="">
      <xdr:nvSpPr>
        <xdr:cNvPr id="359" name="Rechthoek 53">
          <a:extLst>
            <a:ext uri="{FF2B5EF4-FFF2-40B4-BE49-F238E27FC236}">
              <a16:creationId xmlns:a16="http://schemas.microsoft.com/office/drawing/2014/main" id="{BCB7C0C1-65EB-45AD-AA2C-382E9ABE9AC5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161925</xdr:colOff>
      <xdr:row>502</xdr:row>
      <xdr:rowOff>66675</xdr:rowOff>
    </xdr:to>
    <xdr:sp macro="" textlink="">
      <xdr:nvSpPr>
        <xdr:cNvPr id="360" name="Rechthoek 53">
          <a:extLst>
            <a:ext uri="{FF2B5EF4-FFF2-40B4-BE49-F238E27FC236}">
              <a16:creationId xmlns:a16="http://schemas.microsoft.com/office/drawing/2014/main" id="{A5C7FC31-FD4C-4E7A-A30A-EEC9231EFB1F}"/>
            </a:ext>
          </a:extLst>
        </xdr:cNvPr>
        <xdr:cNvSpPr>
          <a:spLocks noChangeArrowheads="1"/>
        </xdr:cNvSpPr>
      </xdr:nvSpPr>
      <xdr:spPr bwMode="auto">
        <a:xfrm>
          <a:off x="647700" y="32165925"/>
          <a:ext cx="161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161925</xdr:colOff>
      <xdr:row>502</xdr:row>
      <xdr:rowOff>66675</xdr:rowOff>
    </xdr:to>
    <xdr:sp macro="" textlink="">
      <xdr:nvSpPr>
        <xdr:cNvPr id="361" name="Rechthoek 53">
          <a:extLst>
            <a:ext uri="{FF2B5EF4-FFF2-40B4-BE49-F238E27FC236}">
              <a16:creationId xmlns:a16="http://schemas.microsoft.com/office/drawing/2014/main" id="{65D7B5A5-3D7C-490C-AFCA-FAE9D81C6D1A}"/>
            </a:ext>
          </a:extLst>
        </xdr:cNvPr>
        <xdr:cNvSpPr>
          <a:spLocks noChangeArrowheads="1"/>
        </xdr:cNvSpPr>
      </xdr:nvSpPr>
      <xdr:spPr bwMode="auto">
        <a:xfrm>
          <a:off x="647700" y="32165925"/>
          <a:ext cx="161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161925</xdr:colOff>
      <xdr:row>502</xdr:row>
      <xdr:rowOff>66675</xdr:rowOff>
    </xdr:to>
    <xdr:sp macro="" textlink="">
      <xdr:nvSpPr>
        <xdr:cNvPr id="362" name="Rechthoek 53">
          <a:extLst>
            <a:ext uri="{FF2B5EF4-FFF2-40B4-BE49-F238E27FC236}">
              <a16:creationId xmlns:a16="http://schemas.microsoft.com/office/drawing/2014/main" id="{7862B00D-A6C3-44A4-BA4C-7EB90AA1567E}"/>
            </a:ext>
          </a:extLst>
        </xdr:cNvPr>
        <xdr:cNvSpPr>
          <a:spLocks noChangeArrowheads="1"/>
        </xdr:cNvSpPr>
      </xdr:nvSpPr>
      <xdr:spPr bwMode="auto">
        <a:xfrm>
          <a:off x="647700" y="32165925"/>
          <a:ext cx="161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161925</xdr:colOff>
      <xdr:row>502</xdr:row>
      <xdr:rowOff>66675</xdr:rowOff>
    </xdr:to>
    <xdr:sp macro="" textlink="">
      <xdr:nvSpPr>
        <xdr:cNvPr id="363" name="Rechthoek 53">
          <a:extLst>
            <a:ext uri="{FF2B5EF4-FFF2-40B4-BE49-F238E27FC236}">
              <a16:creationId xmlns:a16="http://schemas.microsoft.com/office/drawing/2014/main" id="{9F4F047E-0DEE-405F-8F49-178550996C37}"/>
            </a:ext>
          </a:extLst>
        </xdr:cNvPr>
        <xdr:cNvSpPr>
          <a:spLocks noChangeArrowheads="1"/>
        </xdr:cNvSpPr>
      </xdr:nvSpPr>
      <xdr:spPr bwMode="auto">
        <a:xfrm>
          <a:off x="647700" y="32165925"/>
          <a:ext cx="161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561</xdr:row>
      <xdr:rowOff>123825</xdr:rowOff>
    </xdr:to>
    <xdr:sp macro="" textlink="">
      <xdr:nvSpPr>
        <xdr:cNvPr id="364" name="Rechthoek 53">
          <a:extLst>
            <a:ext uri="{FF2B5EF4-FFF2-40B4-BE49-F238E27FC236}">
              <a16:creationId xmlns:a16="http://schemas.microsoft.com/office/drawing/2014/main" id="{10DF5898-767A-45D2-B4C0-4BDCB69AB039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560</xdr:row>
      <xdr:rowOff>409575</xdr:rowOff>
    </xdr:to>
    <xdr:sp macro="" textlink="">
      <xdr:nvSpPr>
        <xdr:cNvPr id="365" name="Rechthoek 53">
          <a:extLst>
            <a:ext uri="{FF2B5EF4-FFF2-40B4-BE49-F238E27FC236}">
              <a16:creationId xmlns:a16="http://schemas.microsoft.com/office/drawing/2014/main" id="{25FCE0F8-0EB7-47A4-903E-330F7AE4B9BA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561</xdr:row>
      <xdr:rowOff>123825</xdr:rowOff>
    </xdr:to>
    <xdr:sp macro="" textlink="">
      <xdr:nvSpPr>
        <xdr:cNvPr id="366" name="Rechthoek 53">
          <a:extLst>
            <a:ext uri="{FF2B5EF4-FFF2-40B4-BE49-F238E27FC236}">
              <a16:creationId xmlns:a16="http://schemas.microsoft.com/office/drawing/2014/main" id="{DD2764DB-6789-4BEC-828E-527C55E1FFB3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559</xdr:row>
      <xdr:rowOff>406400</xdr:rowOff>
    </xdr:to>
    <xdr:sp macro="" textlink="">
      <xdr:nvSpPr>
        <xdr:cNvPr id="367" name="Rechthoek 53">
          <a:extLst>
            <a:ext uri="{FF2B5EF4-FFF2-40B4-BE49-F238E27FC236}">
              <a16:creationId xmlns:a16="http://schemas.microsoft.com/office/drawing/2014/main" id="{C900DB41-0D27-49DA-A5F9-0B1577ADED0E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561</xdr:row>
      <xdr:rowOff>123825</xdr:rowOff>
    </xdr:to>
    <xdr:sp macro="" textlink="">
      <xdr:nvSpPr>
        <xdr:cNvPr id="368" name="Rechthoek 53">
          <a:extLst>
            <a:ext uri="{FF2B5EF4-FFF2-40B4-BE49-F238E27FC236}">
              <a16:creationId xmlns:a16="http://schemas.microsoft.com/office/drawing/2014/main" id="{D222CF6A-8DBF-401F-94DC-2CC6F5AE9337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560</xdr:row>
      <xdr:rowOff>409575</xdr:rowOff>
    </xdr:to>
    <xdr:sp macro="" textlink="">
      <xdr:nvSpPr>
        <xdr:cNvPr id="369" name="Rechthoek 53">
          <a:extLst>
            <a:ext uri="{FF2B5EF4-FFF2-40B4-BE49-F238E27FC236}">
              <a16:creationId xmlns:a16="http://schemas.microsoft.com/office/drawing/2014/main" id="{6C0999C4-A16C-4454-871B-65195046A71D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561</xdr:row>
      <xdr:rowOff>123825</xdr:rowOff>
    </xdr:to>
    <xdr:sp macro="" textlink="">
      <xdr:nvSpPr>
        <xdr:cNvPr id="370" name="Rechthoek 53">
          <a:extLst>
            <a:ext uri="{FF2B5EF4-FFF2-40B4-BE49-F238E27FC236}">
              <a16:creationId xmlns:a16="http://schemas.microsoft.com/office/drawing/2014/main" id="{5D0815EE-B482-45C6-BD84-2FB6A8F87539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559</xdr:row>
      <xdr:rowOff>406400</xdr:rowOff>
    </xdr:to>
    <xdr:sp macro="" textlink="">
      <xdr:nvSpPr>
        <xdr:cNvPr id="371" name="Rechthoek 53">
          <a:extLst>
            <a:ext uri="{FF2B5EF4-FFF2-40B4-BE49-F238E27FC236}">
              <a16:creationId xmlns:a16="http://schemas.microsoft.com/office/drawing/2014/main" id="{97570DA7-3DBE-4BB0-9B12-CFCBE3B7DA18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561</xdr:row>
      <xdr:rowOff>123825</xdr:rowOff>
    </xdr:to>
    <xdr:sp macro="" textlink="">
      <xdr:nvSpPr>
        <xdr:cNvPr id="372" name="Rechthoek 53">
          <a:extLst>
            <a:ext uri="{FF2B5EF4-FFF2-40B4-BE49-F238E27FC236}">
              <a16:creationId xmlns:a16="http://schemas.microsoft.com/office/drawing/2014/main" id="{43A57D0F-847F-4519-BA43-AC1E3AFB7F95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560</xdr:row>
      <xdr:rowOff>409575</xdr:rowOff>
    </xdr:to>
    <xdr:sp macro="" textlink="">
      <xdr:nvSpPr>
        <xdr:cNvPr id="373" name="Rechthoek 53">
          <a:extLst>
            <a:ext uri="{FF2B5EF4-FFF2-40B4-BE49-F238E27FC236}">
              <a16:creationId xmlns:a16="http://schemas.microsoft.com/office/drawing/2014/main" id="{A0F45CB1-C8BE-47F1-8936-D00E1410C69B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561</xdr:row>
      <xdr:rowOff>123825</xdr:rowOff>
    </xdr:to>
    <xdr:sp macro="" textlink="">
      <xdr:nvSpPr>
        <xdr:cNvPr id="374" name="Rechthoek 53">
          <a:extLst>
            <a:ext uri="{FF2B5EF4-FFF2-40B4-BE49-F238E27FC236}">
              <a16:creationId xmlns:a16="http://schemas.microsoft.com/office/drawing/2014/main" id="{8D6050A3-5F4B-4531-83AE-FA492B380061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559</xdr:row>
      <xdr:rowOff>406400</xdr:rowOff>
    </xdr:to>
    <xdr:sp macro="" textlink="">
      <xdr:nvSpPr>
        <xdr:cNvPr id="375" name="Rechthoek 53">
          <a:extLst>
            <a:ext uri="{FF2B5EF4-FFF2-40B4-BE49-F238E27FC236}">
              <a16:creationId xmlns:a16="http://schemas.microsoft.com/office/drawing/2014/main" id="{8082D79B-52FA-4359-8A9E-56FB7FDF4D9D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560</xdr:row>
      <xdr:rowOff>409575</xdr:rowOff>
    </xdr:to>
    <xdr:sp macro="" textlink="">
      <xdr:nvSpPr>
        <xdr:cNvPr id="376" name="Rechthoek 53">
          <a:extLst>
            <a:ext uri="{FF2B5EF4-FFF2-40B4-BE49-F238E27FC236}">
              <a16:creationId xmlns:a16="http://schemas.microsoft.com/office/drawing/2014/main" id="{5384C872-2913-4A0D-8771-D342C82303BB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558</xdr:row>
      <xdr:rowOff>0</xdr:rowOff>
    </xdr:from>
    <xdr:to>
      <xdr:col>2</xdr:col>
      <xdr:colOff>161925</xdr:colOff>
      <xdr:row>559</xdr:row>
      <xdr:rowOff>406400</xdr:rowOff>
    </xdr:to>
    <xdr:sp macro="" textlink="">
      <xdr:nvSpPr>
        <xdr:cNvPr id="377" name="Rechthoek 53">
          <a:extLst>
            <a:ext uri="{FF2B5EF4-FFF2-40B4-BE49-F238E27FC236}">
              <a16:creationId xmlns:a16="http://schemas.microsoft.com/office/drawing/2014/main" id="{614F3D84-74FF-43F9-97E5-9B9766DA594F}"/>
            </a:ext>
          </a:extLst>
        </xdr:cNvPr>
        <xdr:cNvSpPr>
          <a:spLocks noChangeArrowheads="1"/>
        </xdr:cNvSpPr>
      </xdr:nvSpPr>
      <xdr:spPr bwMode="auto">
        <a:xfrm>
          <a:off x="647700" y="61883925"/>
          <a:ext cx="161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78" name="Rechthoek 53">
          <a:extLst>
            <a:ext uri="{FF2B5EF4-FFF2-40B4-BE49-F238E27FC236}">
              <a16:creationId xmlns:a16="http://schemas.microsoft.com/office/drawing/2014/main" id="{C56B0B10-99E5-43AD-B57A-DF19F999201F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79" name="Rechthoek 53">
          <a:extLst>
            <a:ext uri="{FF2B5EF4-FFF2-40B4-BE49-F238E27FC236}">
              <a16:creationId xmlns:a16="http://schemas.microsoft.com/office/drawing/2014/main" id="{6CC65464-51B0-4338-BD08-E4491F482BB9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80" name="Rechthoek 53">
          <a:extLst>
            <a:ext uri="{FF2B5EF4-FFF2-40B4-BE49-F238E27FC236}">
              <a16:creationId xmlns:a16="http://schemas.microsoft.com/office/drawing/2014/main" id="{4217D515-38E4-4C30-A72E-9F963413D7D0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81" name="Rechthoek 53">
          <a:extLst>
            <a:ext uri="{FF2B5EF4-FFF2-40B4-BE49-F238E27FC236}">
              <a16:creationId xmlns:a16="http://schemas.microsoft.com/office/drawing/2014/main" id="{C6D22135-2019-4A0A-A6FA-B82E0C199E4F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82" name="Rechthoek 53">
          <a:extLst>
            <a:ext uri="{FF2B5EF4-FFF2-40B4-BE49-F238E27FC236}">
              <a16:creationId xmlns:a16="http://schemas.microsoft.com/office/drawing/2014/main" id="{CE043E91-F55C-4EDD-9FAB-5A25AEF624FC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83" name="Rechthoek 53">
          <a:extLst>
            <a:ext uri="{FF2B5EF4-FFF2-40B4-BE49-F238E27FC236}">
              <a16:creationId xmlns:a16="http://schemas.microsoft.com/office/drawing/2014/main" id="{FC241DD9-E73E-4954-A46B-2BBE48ECD546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84" name="Rechthoek 53">
          <a:extLst>
            <a:ext uri="{FF2B5EF4-FFF2-40B4-BE49-F238E27FC236}">
              <a16:creationId xmlns:a16="http://schemas.microsoft.com/office/drawing/2014/main" id="{CD096C70-5022-4214-95BE-2883F92DB725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85" name="Rechthoek 53">
          <a:extLst>
            <a:ext uri="{FF2B5EF4-FFF2-40B4-BE49-F238E27FC236}">
              <a16:creationId xmlns:a16="http://schemas.microsoft.com/office/drawing/2014/main" id="{5F6B87FC-9AC5-455A-B284-E2310E99C0B7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86" name="Rechthoek 53">
          <a:extLst>
            <a:ext uri="{FF2B5EF4-FFF2-40B4-BE49-F238E27FC236}">
              <a16:creationId xmlns:a16="http://schemas.microsoft.com/office/drawing/2014/main" id="{DA60F520-C061-48BC-BBF0-B29ADEE80966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87" name="Rechthoek 53">
          <a:extLst>
            <a:ext uri="{FF2B5EF4-FFF2-40B4-BE49-F238E27FC236}">
              <a16:creationId xmlns:a16="http://schemas.microsoft.com/office/drawing/2014/main" id="{10AD4C59-A1BD-4C05-9380-89D2776A5AA0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88" name="Rechthoek 53">
          <a:extLst>
            <a:ext uri="{FF2B5EF4-FFF2-40B4-BE49-F238E27FC236}">
              <a16:creationId xmlns:a16="http://schemas.microsoft.com/office/drawing/2014/main" id="{390281E4-7A57-415E-B524-A2B9B02D17D1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89" name="Rechthoek 53">
          <a:extLst>
            <a:ext uri="{FF2B5EF4-FFF2-40B4-BE49-F238E27FC236}">
              <a16:creationId xmlns:a16="http://schemas.microsoft.com/office/drawing/2014/main" id="{A79CD960-C45F-4BB2-BD71-467E0CDA54F3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90" name="Rechthoek 53">
          <a:extLst>
            <a:ext uri="{FF2B5EF4-FFF2-40B4-BE49-F238E27FC236}">
              <a16:creationId xmlns:a16="http://schemas.microsoft.com/office/drawing/2014/main" id="{A5CBDC80-1C37-4062-B9A8-FE6B0C579282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91" name="Rechthoek 53">
          <a:extLst>
            <a:ext uri="{FF2B5EF4-FFF2-40B4-BE49-F238E27FC236}">
              <a16:creationId xmlns:a16="http://schemas.microsoft.com/office/drawing/2014/main" id="{9A1AC637-8C67-43C0-97F6-855AF651C0C9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92" name="Rechthoek 53">
          <a:extLst>
            <a:ext uri="{FF2B5EF4-FFF2-40B4-BE49-F238E27FC236}">
              <a16:creationId xmlns:a16="http://schemas.microsoft.com/office/drawing/2014/main" id="{5BFF439B-B353-48C0-833A-473D52D458CC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93" name="Rechthoek 53">
          <a:extLst>
            <a:ext uri="{FF2B5EF4-FFF2-40B4-BE49-F238E27FC236}">
              <a16:creationId xmlns:a16="http://schemas.microsoft.com/office/drawing/2014/main" id="{17E28E66-6594-4574-A77E-4060BFF74CCC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94" name="Rechthoek 53">
          <a:extLst>
            <a:ext uri="{FF2B5EF4-FFF2-40B4-BE49-F238E27FC236}">
              <a16:creationId xmlns:a16="http://schemas.microsoft.com/office/drawing/2014/main" id="{8AF8548B-75E4-44AE-BE77-1AED53A14205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95" name="Rechthoek 53">
          <a:extLst>
            <a:ext uri="{FF2B5EF4-FFF2-40B4-BE49-F238E27FC236}">
              <a16:creationId xmlns:a16="http://schemas.microsoft.com/office/drawing/2014/main" id="{292B0F79-971A-41BF-A6D2-32C6536A53B6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96" name="Rechthoek 53">
          <a:extLst>
            <a:ext uri="{FF2B5EF4-FFF2-40B4-BE49-F238E27FC236}">
              <a16:creationId xmlns:a16="http://schemas.microsoft.com/office/drawing/2014/main" id="{9721843A-57B2-40C7-883B-340D6171EF4F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97" name="Rechthoek 53">
          <a:extLst>
            <a:ext uri="{FF2B5EF4-FFF2-40B4-BE49-F238E27FC236}">
              <a16:creationId xmlns:a16="http://schemas.microsoft.com/office/drawing/2014/main" id="{22086C5F-DF92-4B34-BF9B-9345066A5C5F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398" name="Rechthoek 53">
          <a:extLst>
            <a:ext uri="{FF2B5EF4-FFF2-40B4-BE49-F238E27FC236}">
              <a16:creationId xmlns:a16="http://schemas.microsoft.com/office/drawing/2014/main" id="{24E881BA-7FFA-4297-A93A-C32297D9B2D4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399" name="Rechthoek 53">
          <a:extLst>
            <a:ext uri="{FF2B5EF4-FFF2-40B4-BE49-F238E27FC236}">
              <a16:creationId xmlns:a16="http://schemas.microsoft.com/office/drawing/2014/main" id="{B0E37CF5-A16E-4469-80B8-4FC66D834BD7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400" name="Rechthoek 53">
          <a:extLst>
            <a:ext uri="{FF2B5EF4-FFF2-40B4-BE49-F238E27FC236}">
              <a16:creationId xmlns:a16="http://schemas.microsoft.com/office/drawing/2014/main" id="{0BB1C6D0-2DE1-40BC-82EF-65FA653E6FD3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401" name="Rechthoek 53">
          <a:extLst>
            <a:ext uri="{FF2B5EF4-FFF2-40B4-BE49-F238E27FC236}">
              <a16:creationId xmlns:a16="http://schemas.microsoft.com/office/drawing/2014/main" id="{123A560F-A26B-404C-BB16-D394F0357C37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402" name="Rechthoek 53">
          <a:extLst>
            <a:ext uri="{FF2B5EF4-FFF2-40B4-BE49-F238E27FC236}">
              <a16:creationId xmlns:a16="http://schemas.microsoft.com/office/drawing/2014/main" id="{18F1B12B-D38E-499E-A49E-F4D886A5A647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403" name="Rechthoek 53">
          <a:extLst>
            <a:ext uri="{FF2B5EF4-FFF2-40B4-BE49-F238E27FC236}">
              <a16:creationId xmlns:a16="http://schemas.microsoft.com/office/drawing/2014/main" id="{9F3C2D05-1986-4E2C-B7D9-DA2B818ECE16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404" name="Rechthoek 53">
          <a:extLst>
            <a:ext uri="{FF2B5EF4-FFF2-40B4-BE49-F238E27FC236}">
              <a16:creationId xmlns:a16="http://schemas.microsoft.com/office/drawing/2014/main" id="{4D3047BD-4C30-47D5-8A52-7320F1BAB00C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405" name="Rechthoek 53">
          <a:extLst>
            <a:ext uri="{FF2B5EF4-FFF2-40B4-BE49-F238E27FC236}">
              <a16:creationId xmlns:a16="http://schemas.microsoft.com/office/drawing/2014/main" id="{B4E15B49-1C55-45EB-9405-7337F648710A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406" name="Rechthoek 53">
          <a:extLst>
            <a:ext uri="{FF2B5EF4-FFF2-40B4-BE49-F238E27FC236}">
              <a16:creationId xmlns:a16="http://schemas.microsoft.com/office/drawing/2014/main" id="{85C9FC4E-D8DD-47CB-93A1-D489896A58B2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407" name="Rechthoek 53">
          <a:extLst>
            <a:ext uri="{FF2B5EF4-FFF2-40B4-BE49-F238E27FC236}">
              <a16:creationId xmlns:a16="http://schemas.microsoft.com/office/drawing/2014/main" id="{79E6909B-222A-4AB7-B334-F8BF7AC75556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480</xdr:row>
      <xdr:rowOff>47625</xdr:rowOff>
    </xdr:to>
    <xdr:sp macro="" textlink="">
      <xdr:nvSpPr>
        <xdr:cNvPr id="408" name="Rechthoek 53">
          <a:extLst>
            <a:ext uri="{FF2B5EF4-FFF2-40B4-BE49-F238E27FC236}">
              <a16:creationId xmlns:a16="http://schemas.microsoft.com/office/drawing/2014/main" id="{C5A9B9FA-BAFE-45DA-BD77-32DF55C03771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0</xdr:rowOff>
    </xdr:from>
    <xdr:to>
      <xdr:col>2</xdr:col>
      <xdr:colOff>161925</xdr:colOff>
      <xdr:row>479</xdr:row>
      <xdr:rowOff>228600</xdr:rowOff>
    </xdr:to>
    <xdr:sp macro="" textlink="">
      <xdr:nvSpPr>
        <xdr:cNvPr id="409" name="Rechthoek 53">
          <a:extLst>
            <a:ext uri="{FF2B5EF4-FFF2-40B4-BE49-F238E27FC236}">
              <a16:creationId xmlns:a16="http://schemas.microsoft.com/office/drawing/2014/main" id="{F02B0758-D933-451E-83C1-6C075B75B99C}"/>
            </a:ext>
          </a:extLst>
        </xdr:cNvPr>
        <xdr:cNvSpPr>
          <a:spLocks noChangeArrowheads="1"/>
        </xdr:cNvSpPr>
      </xdr:nvSpPr>
      <xdr:spPr bwMode="auto">
        <a:xfrm>
          <a:off x="647700" y="209835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0" name="Rechthoek 53">
          <a:extLst>
            <a:ext uri="{FF2B5EF4-FFF2-40B4-BE49-F238E27FC236}">
              <a16:creationId xmlns:a16="http://schemas.microsoft.com/office/drawing/2014/main" id="{F133A5EF-C3BF-47FF-9701-4B96AFB91B87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1" name="Rechthoek 53">
          <a:extLst>
            <a:ext uri="{FF2B5EF4-FFF2-40B4-BE49-F238E27FC236}">
              <a16:creationId xmlns:a16="http://schemas.microsoft.com/office/drawing/2014/main" id="{06059BE2-BAB6-45F2-A44C-304C11D01BA4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2" name="Rechthoek 53">
          <a:extLst>
            <a:ext uri="{FF2B5EF4-FFF2-40B4-BE49-F238E27FC236}">
              <a16:creationId xmlns:a16="http://schemas.microsoft.com/office/drawing/2014/main" id="{951EDCF4-FC8F-439A-9568-C57FEB1A9672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3" name="Rechthoek 53">
          <a:extLst>
            <a:ext uri="{FF2B5EF4-FFF2-40B4-BE49-F238E27FC236}">
              <a16:creationId xmlns:a16="http://schemas.microsoft.com/office/drawing/2014/main" id="{C8B105AD-EAF7-4C32-9F93-4634724A1FCD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4" name="Rechthoek 53">
          <a:extLst>
            <a:ext uri="{FF2B5EF4-FFF2-40B4-BE49-F238E27FC236}">
              <a16:creationId xmlns:a16="http://schemas.microsoft.com/office/drawing/2014/main" id="{DA165D09-48D3-406C-89A0-055E0031D7D0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5" name="Rechthoek 53">
          <a:extLst>
            <a:ext uri="{FF2B5EF4-FFF2-40B4-BE49-F238E27FC236}">
              <a16:creationId xmlns:a16="http://schemas.microsoft.com/office/drawing/2014/main" id="{81A0DFD2-D638-44A9-AF33-F0CA833FA092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6" name="Rechthoek 53">
          <a:extLst>
            <a:ext uri="{FF2B5EF4-FFF2-40B4-BE49-F238E27FC236}">
              <a16:creationId xmlns:a16="http://schemas.microsoft.com/office/drawing/2014/main" id="{329F87A3-D2E9-40D1-9B0D-18A37D14DB25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7" name="Rechthoek 53">
          <a:extLst>
            <a:ext uri="{FF2B5EF4-FFF2-40B4-BE49-F238E27FC236}">
              <a16:creationId xmlns:a16="http://schemas.microsoft.com/office/drawing/2014/main" id="{0320692B-7289-40CD-875A-9A5AF6C3EF00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8" name="Rechthoek 53">
          <a:extLst>
            <a:ext uri="{FF2B5EF4-FFF2-40B4-BE49-F238E27FC236}">
              <a16:creationId xmlns:a16="http://schemas.microsoft.com/office/drawing/2014/main" id="{6525AA64-0B9D-4B81-AF88-387052F7B7E8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19" name="Rechthoek 53">
          <a:extLst>
            <a:ext uri="{FF2B5EF4-FFF2-40B4-BE49-F238E27FC236}">
              <a16:creationId xmlns:a16="http://schemas.microsoft.com/office/drawing/2014/main" id="{A522B85C-F2A3-4F16-9DCE-916226BF82D9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0" name="Rechthoek 53">
          <a:extLst>
            <a:ext uri="{FF2B5EF4-FFF2-40B4-BE49-F238E27FC236}">
              <a16:creationId xmlns:a16="http://schemas.microsoft.com/office/drawing/2014/main" id="{37601198-A42C-4362-8D6A-AD681A43A7FD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1" name="Rechthoek 53">
          <a:extLst>
            <a:ext uri="{FF2B5EF4-FFF2-40B4-BE49-F238E27FC236}">
              <a16:creationId xmlns:a16="http://schemas.microsoft.com/office/drawing/2014/main" id="{8D39B165-5E6A-4250-9108-EF7DDC461E77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2" name="Rechthoek 53">
          <a:extLst>
            <a:ext uri="{FF2B5EF4-FFF2-40B4-BE49-F238E27FC236}">
              <a16:creationId xmlns:a16="http://schemas.microsoft.com/office/drawing/2014/main" id="{BE114917-8398-4448-9DB7-D699399A77EE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3" name="Rechthoek 53">
          <a:extLst>
            <a:ext uri="{FF2B5EF4-FFF2-40B4-BE49-F238E27FC236}">
              <a16:creationId xmlns:a16="http://schemas.microsoft.com/office/drawing/2014/main" id="{77B31664-8AD5-451F-8C68-BE98228BD0B1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4" name="Rechthoek 53">
          <a:extLst>
            <a:ext uri="{FF2B5EF4-FFF2-40B4-BE49-F238E27FC236}">
              <a16:creationId xmlns:a16="http://schemas.microsoft.com/office/drawing/2014/main" id="{0401317F-7381-4883-B6FA-03A0BDE4C47E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5" name="Rechthoek 53">
          <a:extLst>
            <a:ext uri="{FF2B5EF4-FFF2-40B4-BE49-F238E27FC236}">
              <a16:creationId xmlns:a16="http://schemas.microsoft.com/office/drawing/2014/main" id="{B4E2F442-70B5-449E-B62D-FB2A07365251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6" name="Rechthoek 53">
          <a:extLst>
            <a:ext uri="{FF2B5EF4-FFF2-40B4-BE49-F238E27FC236}">
              <a16:creationId xmlns:a16="http://schemas.microsoft.com/office/drawing/2014/main" id="{5CF8A7D4-D27F-439E-BFAF-24E6169FE7A6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7" name="Rechthoek 53">
          <a:extLst>
            <a:ext uri="{FF2B5EF4-FFF2-40B4-BE49-F238E27FC236}">
              <a16:creationId xmlns:a16="http://schemas.microsoft.com/office/drawing/2014/main" id="{A44BA888-F4F0-4508-8B7C-D64992889307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8" name="Rechthoek 53">
          <a:extLst>
            <a:ext uri="{FF2B5EF4-FFF2-40B4-BE49-F238E27FC236}">
              <a16:creationId xmlns:a16="http://schemas.microsoft.com/office/drawing/2014/main" id="{4B4BDCE5-795E-4145-9DBC-E686F0520F62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29" name="Rechthoek 53">
          <a:extLst>
            <a:ext uri="{FF2B5EF4-FFF2-40B4-BE49-F238E27FC236}">
              <a16:creationId xmlns:a16="http://schemas.microsoft.com/office/drawing/2014/main" id="{2714494B-B85A-4E21-91AD-48E57641B088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0" name="Rechthoek 53">
          <a:extLst>
            <a:ext uri="{FF2B5EF4-FFF2-40B4-BE49-F238E27FC236}">
              <a16:creationId xmlns:a16="http://schemas.microsoft.com/office/drawing/2014/main" id="{DECC2F69-7031-49B4-99E2-4D98A964162D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1" name="Rechthoek 53">
          <a:extLst>
            <a:ext uri="{FF2B5EF4-FFF2-40B4-BE49-F238E27FC236}">
              <a16:creationId xmlns:a16="http://schemas.microsoft.com/office/drawing/2014/main" id="{7460A8F8-648D-456C-B40E-12DDF5CE0EE7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2" name="Rechthoek 53">
          <a:extLst>
            <a:ext uri="{FF2B5EF4-FFF2-40B4-BE49-F238E27FC236}">
              <a16:creationId xmlns:a16="http://schemas.microsoft.com/office/drawing/2014/main" id="{D3913562-C09D-4FDD-AFB7-18C548BFAF0C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3" name="Rechthoek 53">
          <a:extLst>
            <a:ext uri="{FF2B5EF4-FFF2-40B4-BE49-F238E27FC236}">
              <a16:creationId xmlns:a16="http://schemas.microsoft.com/office/drawing/2014/main" id="{A9A6C0A7-2955-4BD1-90B5-F0C3EF2B7F59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4" name="Rechthoek 53">
          <a:extLst>
            <a:ext uri="{FF2B5EF4-FFF2-40B4-BE49-F238E27FC236}">
              <a16:creationId xmlns:a16="http://schemas.microsoft.com/office/drawing/2014/main" id="{FAF2C28F-4025-4F9D-ABD3-4470E3D78E66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5" name="Rechthoek 53">
          <a:extLst>
            <a:ext uri="{FF2B5EF4-FFF2-40B4-BE49-F238E27FC236}">
              <a16:creationId xmlns:a16="http://schemas.microsoft.com/office/drawing/2014/main" id="{24181752-F47F-4FBC-A174-9E04E2779C25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6" name="Rechthoek 53">
          <a:extLst>
            <a:ext uri="{FF2B5EF4-FFF2-40B4-BE49-F238E27FC236}">
              <a16:creationId xmlns:a16="http://schemas.microsoft.com/office/drawing/2014/main" id="{DD43B934-5A50-4EE5-AB2A-5C94EB963624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7" name="Rechthoek 53">
          <a:extLst>
            <a:ext uri="{FF2B5EF4-FFF2-40B4-BE49-F238E27FC236}">
              <a16:creationId xmlns:a16="http://schemas.microsoft.com/office/drawing/2014/main" id="{12548BA1-D895-4310-9EE8-35E467D2F52A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8" name="Rechthoek 53">
          <a:extLst>
            <a:ext uri="{FF2B5EF4-FFF2-40B4-BE49-F238E27FC236}">
              <a16:creationId xmlns:a16="http://schemas.microsoft.com/office/drawing/2014/main" id="{A5F09FEA-7B9E-45D4-BBA2-11A995541A02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39" name="Rechthoek 53">
          <a:extLst>
            <a:ext uri="{FF2B5EF4-FFF2-40B4-BE49-F238E27FC236}">
              <a16:creationId xmlns:a16="http://schemas.microsoft.com/office/drawing/2014/main" id="{66E1BB0C-B390-464F-8A51-7FFBB7FF8D68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0" name="Rechthoek 53">
          <a:extLst>
            <a:ext uri="{FF2B5EF4-FFF2-40B4-BE49-F238E27FC236}">
              <a16:creationId xmlns:a16="http://schemas.microsoft.com/office/drawing/2014/main" id="{5802FDDF-5B75-41A7-A3C8-B966BE03204F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1" name="Rechthoek 53">
          <a:extLst>
            <a:ext uri="{FF2B5EF4-FFF2-40B4-BE49-F238E27FC236}">
              <a16:creationId xmlns:a16="http://schemas.microsoft.com/office/drawing/2014/main" id="{0CC27D23-F3C6-4EA6-93EB-FAAE11C43095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2" name="Rechthoek 53">
          <a:extLst>
            <a:ext uri="{FF2B5EF4-FFF2-40B4-BE49-F238E27FC236}">
              <a16:creationId xmlns:a16="http://schemas.microsoft.com/office/drawing/2014/main" id="{3AC935D7-476C-4A3D-B40D-F16640E6487F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3" name="Rechthoek 53">
          <a:extLst>
            <a:ext uri="{FF2B5EF4-FFF2-40B4-BE49-F238E27FC236}">
              <a16:creationId xmlns:a16="http://schemas.microsoft.com/office/drawing/2014/main" id="{13E808E7-BCC7-4DA1-8EAF-FEE3C62801B0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4" name="Rechthoek 53">
          <a:extLst>
            <a:ext uri="{FF2B5EF4-FFF2-40B4-BE49-F238E27FC236}">
              <a16:creationId xmlns:a16="http://schemas.microsoft.com/office/drawing/2014/main" id="{B8AFA3BB-E531-4C3F-AD6F-025CB7B4EE64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5" name="Rechthoek 53">
          <a:extLst>
            <a:ext uri="{FF2B5EF4-FFF2-40B4-BE49-F238E27FC236}">
              <a16:creationId xmlns:a16="http://schemas.microsoft.com/office/drawing/2014/main" id="{DA745970-86BC-40C5-A6A1-AA50D90A0E52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6" name="Rechthoek 53">
          <a:extLst>
            <a:ext uri="{FF2B5EF4-FFF2-40B4-BE49-F238E27FC236}">
              <a16:creationId xmlns:a16="http://schemas.microsoft.com/office/drawing/2014/main" id="{8BBF7DB3-89D4-4D88-AB0F-7A10A22AAF1D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7" name="Rechthoek 53">
          <a:extLst>
            <a:ext uri="{FF2B5EF4-FFF2-40B4-BE49-F238E27FC236}">
              <a16:creationId xmlns:a16="http://schemas.microsoft.com/office/drawing/2014/main" id="{7296FF72-5D84-48AA-905D-394A95320379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8" name="Rechthoek 53">
          <a:extLst>
            <a:ext uri="{FF2B5EF4-FFF2-40B4-BE49-F238E27FC236}">
              <a16:creationId xmlns:a16="http://schemas.microsoft.com/office/drawing/2014/main" id="{43568A9E-4670-49F1-A095-EDE8D715A89E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49" name="Rechthoek 53">
          <a:extLst>
            <a:ext uri="{FF2B5EF4-FFF2-40B4-BE49-F238E27FC236}">
              <a16:creationId xmlns:a16="http://schemas.microsoft.com/office/drawing/2014/main" id="{B81025D0-54D8-436A-BC47-8FF3F9460CE1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0" name="Rechthoek 53">
          <a:extLst>
            <a:ext uri="{FF2B5EF4-FFF2-40B4-BE49-F238E27FC236}">
              <a16:creationId xmlns:a16="http://schemas.microsoft.com/office/drawing/2014/main" id="{832D2D5A-FD5B-434E-838C-726C7697B0AA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1" name="Rechthoek 53">
          <a:extLst>
            <a:ext uri="{FF2B5EF4-FFF2-40B4-BE49-F238E27FC236}">
              <a16:creationId xmlns:a16="http://schemas.microsoft.com/office/drawing/2014/main" id="{A31B4420-585E-4455-BA0B-EE7930FEACE8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2" name="Rechthoek 53">
          <a:extLst>
            <a:ext uri="{FF2B5EF4-FFF2-40B4-BE49-F238E27FC236}">
              <a16:creationId xmlns:a16="http://schemas.microsoft.com/office/drawing/2014/main" id="{22BA1E55-A162-463B-A5B7-18380AA76401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3" name="Rechthoek 53">
          <a:extLst>
            <a:ext uri="{FF2B5EF4-FFF2-40B4-BE49-F238E27FC236}">
              <a16:creationId xmlns:a16="http://schemas.microsoft.com/office/drawing/2014/main" id="{F2212679-8AE5-4742-949A-1B60FC8C81C0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4" name="Rechthoek 53">
          <a:extLst>
            <a:ext uri="{FF2B5EF4-FFF2-40B4-BE49-F238E27FC236}">
              <a16:creationId xmlns:a16="http://schemas.microsoft.com/office/drawing/2014/main" id="{E04476F5-C369-4BC7-8AF3-C4388225A059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5" name="Rechthoek 53">
          <a:extLst>
            <a:ext uri="{FF2B5EF4-FFF2-40B4-BE49-F238E27FC236}">
              <a16:creationId xmlns:a16="http://schemas.microsoft.com/office/drawing/2014/main" id="{FED8EDAD-2724-45C6-A52A-D8FBE72DF5EC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6" name="Rechthoek 53">
          <a:extLst>
            <a:ext uri="{FF2B5EF4-FFF2-40B4-BE49-F238E27FC236}">
              <a16:creationId xmlns:a16="http://schemas.microsoft.com/office/drawing/2014/main" id="{2D1A814E-6BFD-40DF-A092-3AEF4578DB2B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7" name="Rechthoek 53">
          <a:extLst>
            <a:ext uri="{FF2B5EF4-FFF2-40B4-BE49-F238E27FC236}">
              <a16:creationId xmlns:a16="http://schemas.microsoft.com/office/drawing/2014/main" id="{66C32FCC-2FAB-4EF2-814C-CB0C229D6DBA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8" name="Rechthoek 53">
          <a:extLst>
            <a:ext uri="{FF2B5EF4-FFF2-40B4-BE49-F238E27FC236}">
              <a16:creationId xmlns:a16="http://schemas.microsoft.com/office/drawing/2014/main" id="{62657A9F-A542-4A98-9C6E-76B989791030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59" name="Rechthoek 53">
          <a:extLst>
            <a:ext uri="{FF2B5EF4-FFF2-40B4-BE49-F238E27FC236}">
              <a16:creationId xmlns:a16="http://schemas.microsoft.com/office/drawing/2014/main" id="{44EB8361-164B-4020-93E6-30B2B2FEDA1C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60" name="Rechthoek 53">
          <a:extLst>
            <a:ext uri="{FF2B5EF4-FFF2-40B4-BE49-F238E27FC236}">
              <a16:creationId xmlns:a16="http://schemas.microsoft.com/office/drawing/2014/main" id="{CADE979A-333B-42BA-A53A-AC3D4C9D057E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461" name="Rechthoek 53">
          <a:extLst>
            <a:ext uri="{FF2B5EF4-FFF2-40B4-BE49-F238E27FC236}">
              <a16:creationId xmlns:a16="http://schemas.microsoft.com/office/drawing/2014/main" id="{2A3D0394-0A31-4CF7-8158-8E927F2D7AC5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62" name="Rechthoek 53">
          <a:extLst>
            <a:ext uri="{FF2B5EF4-FFF2-40B4-BE49-F238E27FC236}">
              <a16:creationId xmlns:a16="http://schemas.microsoft.com/office/drawing/2014/main" id="{D47B6ADA-8FCB-4B61-B15E-3911E3D604F2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63" name="Rechthoek 53">
          <a:extLst>
            <a:ext uri="{FF2B5EF4-FFF2-40B4-BE49-F238E27FC236}">
              <a16:creationId xmlns:a16="http://schemas.microsoft.com/office/drawing/2014/main" id="{743C8E1E-9099-4CF6-BF55-565A8E82B267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64" name="Rechthoek 53">
          <a:extLst>
            <a:ext uri="{FF2B5EF4-FFF2-40B4-BE49-F238E27FC236}">
              <a16:creationId xmlns:a16="http://schemas.microsoft.com/office/drawing/2014/main" id="{A252613D-5C5D-47BE-BAA2-39F33077B19C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65" name="Rechthoek 53">
          <a:extLst>
            <a:ext uri="{FF2B5EF4-FFF2-40B4-BE49-F238E27FC236}">
              <a16:creationId xmlns:a16="http://schemas.microsoft.com/office/drawing/2014/main" id="{40B8CA56-E213-4FAD-81E6-BEA822FE182E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66" name="Rechthoek 53">
          <a:extLst>
            <a:ext uri="{FF2B5EF4-FFF2-40B4-BE49-F238E27FC236}">
              <a16:creationId xmlns:a16="http://schemas.microsoft.com/office/drawing/2014/main" id="{A38E3546-5614-4DD1-94DF-EB663F01010C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67" name="Rechthoek 53">
          <a:extLst>
            <a:ext uri="{FF2B5EF4-FFF2-40B4-BE49-F238E27FC236}">
              <a16:creationId xmlns:a16="http://schemas.microsoft.com/office/drawing/2014/main" id="{61D4D9C2-F926-4C16-AA9E-A6A1C13DD462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68" name="Rechthoek 53">
          <a:extLst>
            <a:ext uri="{FF2B5EF4-FFF2-40B4-BE49-F238E27FC236}">
              <a16:creationId xmlns:a16="http://schemas.microsoft.com/office/drawing/2014/main" id="{F629D4E6-9301-4D97-B09A-8D35ABB7C62E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69" name="Rechthoek 53">
          <a:extLst>
            <a:ext uri="{FF2B5EF4-FFF2-40B4-BE49-F238E27FC236}">
              <a16:creationId xmlns:a16="http://schemas.microsoft.com/office/drawing/2014/main" id="{4D722DED-795F-4F36-BA21-8EADD679242A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70" name="Rechthoek 53">
          <a:extLst>
            <a:ext uri="{FF2B5EF4-FFF2-40B4-BE49-F238E27FC236}">
              <a16:creationId xmlns:a16="http://schemas.microsoft.com/office/drawing/2014/main" id="{AE34F41B-5776-4217-9CDA-2F86C9583329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71" name="Rechthoek 53">
          <a:extLst>
            <a:ext uri="{FF2B5EF4-FFF2-40B4-BE49-F238E27FC236}">
              <a16:creationId xmlns:a16="http://schemas.microsoft.com/office/drawing/2014/main" id="{07061D0C-7C75-4695-AF41-8A9FF10A147B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72" name="Rechthoek 53">
          <a:extLst>
            <a:ext uri="{FF2B5EF4-FFF2-40B4-BE49-F238E27FC236}">
              <a16:creationId xmlns:a16="http://schemas.microsoft.com/office/drawing/2014/main" id="{298F5DB4-D73B-4EA1-9A83-AC277D5E30CE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73" name="Rechthoek 53">
          <a:extLst>
            <a:ext uri="{FF2B5EF4-FFF2-40B4-BE49-F238E27FC236}">
              <a16:creationId xmlns:a16="http://schemas.microsoft.com/office/drawing/2014/main" id="{C8C89B88-C6BD-4159-A2F8-72D1993D30FE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74" name="Rechthoek 53">
          <a:extLst>
            <a:ext uri="{FF2B5EF4-FFF2-40B4-BE49-F238E27FC236}">
              <a16:creationId xmlns:a16="http://schemas.microsoft.com/office/drawing/2014/main" id="{AE1970E2-38BD-4417-8571-96F639235D97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75" name="Rechthoek 53">
          <a:extLst>
            <a:ext uri="{FF2B5EF4-FFF2-40B4-BE49-F238E27FC236}">
              <a16:creationId xmlns:a16="http://schemas.microsoft.com/office/drawing/2014/main" id="{312F02C6-0681-4208-8E0E-337790D5F505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76" name="Rechthoek 53">
          <a:extLst>
            <a:ext uri="{FF2B5EF4-FFF2-40B4-BE49-F238E27FC236}">
              <a16:creationId xmlns:a16="http://schemas.microsoft.com/office/drawing/2014/main" id="{B8714AE1-F096-46F6-9902-BF5887AA1049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77" name="Rechthoek 53">
          <a:extLst>
            <a:ext uri="{FF2B5EF4-FFF2-40B4-BE49-F238E27FC236}">
              <a16:creationId xmlns:a16="http://schemas.microsoft.com/office/drawing/2014/main" id="{049F0953-C89D-479C-9B42-873F2163A718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78" name="Rechthoek 53">
          <a:extLst>
            <a:ext uri="{FF2B5EF4-FFF2-40B4-BE49-F238E27FC236}">
              <a16:creationId xmlns:a16="http://schemas.microsoft.com/office/drawing/2014/main" id="{100D2A80-D268-48B1-ACCF-0DE9A2F32CB6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79" name="Rechthoek 53">
          <a:extLst>
            <a:ext uri="{FF2B5EF4-FFF2-40B4-BE49-F238E27FC236}">
              <a16:creationId xmlns:a16="http://schemas.microsoft.com/office/drawing/2014/main" id="{57984B38-AAC5-4CD6-92A7-62CBA022A331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80" name="Rechthoek 53">
          <a:extLst>
            <a:ext uri="{FF2B5EF4-FFF2-40B4-BE49-F238E27FC236}">
              <a16:creationId xmlns:a16="http://schemas.microsoft.com/office/drawing/2014/main" id="{ED2F8FCC-6F1F-4140-8F23-10E7F0656A27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81" name="Rechthoek 53">
          <a:extLst>
            <a:ext uri="{FF2B5EF4-FFF2-40B4-BE49-F238E27FC236}">
              <a16:creationId xmlns:a16="http://schemas.microsoft.com/office/drawing/2014/main" id="{5F7C9FFC-38B0-4612-B709-8DC8FA8299D6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82" name="Rechthoek 53">
          <a:extLst>
            <a:ext uri="{FF2B5EF4-FFF2-40B4-BE49-F238E27FC236}">
              <a16:creationId xmlns:a16="http://schemas.microsoft.com/office/drawing/2014/main" id="{77454091-FB8C-44AF-933A-9B65363920C9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83" name="Rechthoek 53">
          <a:extLst>
            <a:ext uri="{FF2B5EF4-FFF2-40B4-BE49-F238E27FC236}">
              <a16:creationId xmlns:a16="http://schemas.microsoft.com/office/drawing/2014/main" id="{A1A35996-A3FE-4C09-82DB-E162ADBF1575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84" name="Rechthoek 53">
          <a:extLst>
            <a:ext uri="{FF2B5EF4-FFF2-40B4-BE49-F238E27FC236}">
              <a16:creationId xmlns:a16="http://schemas.microsoft.com/office/drawing/2014/main" id="{F66DB75C-8159-451D-87AB-41FED03D4FA2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85" name="Rechthoek 53">
          <a:extLst>
            <a:ext uri="{FF2B5EF4-FFF2-40B4-BE49-F238E27FC236}">
              <a16:creationId xmlns:a16="http://schemas.microsoft.com/office/drawing/2014/main" id="{B4BF10C3-1CA3-4A34-ACAE-B32FA3F60DE3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86" name="Rechthoek 53">
          <a:extLst>
            <a:ext uri="{FF2B5EF4-FFF2-40B4-BE49-F238E27FC236}">
              <a16:creationId xmlns:a16="http://schemas.microsoft.com/office/drawing/2014/main" id="{C78513C8-7749-4F32-A0CD-6720010F5358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87" name="Rechthoek 53">
          <a:extLst>
            <a:ext uri="{FF2B5EF4-FFF2-40B4-BE49-F238E27FC236}">
              <a16:creationId xmlns:a16="http://schemas.microsoft.com/office/drawing/2014/main" id="{8AF2706F-D9E3-4E61-AC24-71424C158800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88" name="Rechthoek 53">
          <a:extLst>
            <a:ext uri="{FF2B5EF4-FFF2-40B4-BE49-F238E27FC236}">
              <a16:creationId xmlns:a16="http://schemas.microsoft.com/office/drawing/2014/main" id="{00E1F3C3-41F4-4018-AF85-176F24525BFC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89" name="Rechthoek 53">
          <a:extLst>
            <a:ext uri="{FF2B5EF4-FFF2-40B4-BE49-F238E27FC236}">
              <a16:creationId xmlns:a16="http://schemas.microsoft.com/office/drawing/2014/main" id="{DECC2CC6-8048-49C1-920C-0984060F08A6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90" name="Rechthoek 53">
          <a:extLst>
            <a:ext uri="{FF2B5EF4-FFF2-40B4-BE49-F238E27FC236}">
              <a16:creationId xmlns:a16="http://schemas.microsoft.com/office/drawing/2014/main" id="{FADA3FCD-3A82-46DA-804A-A1E6AD219429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91" name="Rechthoek 53">
          <a:extLst>
            <a:ext uri="{FF2B5EF4-FFF2-40B4-BE49-F238E27FC236}">
              <a16:creationId xmlns:a16="http://schemas.microsoft.com/office/drawing/2014/main" id="{9937315A-8B64-4D2A-8890-A6FDE00D2901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92" name="Rechthoek 53">
          <a:extLst>
            <a:ext uri="{FF2B5EF4-FFF2-40B4-BE49-F238E27FC236}">
              <a16:creationId xmlns:a16="http://schemas.microsoft.com/office/drawing/2014/main" id="{19DA7495-FA96-4512-A49A-109AC5E5C903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93" name="Rechthoek 53">
          <a:extLst>
            <a:ext uri="{FF2B5EF4-FFF2-40B4-BE49-F238E27FC236}">
              <a16:creationId xmlns:a16="http://schemas.microsoft.com/office/drawing/2014/main" id="{CB30CDB8-5412-4142-B07D-0E4F73D48771}"/>
            </a:ext>
          </a:extLst>
        </xdr:cNvPr>
        <xdr:cNvSpPr>
          <a:spLocks noChangeArrowheads="1"/>
        </xdr:cNvSpPr>
      </xdr:nvSpPr>
      <xdr:spPr bwMode="auto">
        <a:xfrm>
          <a:off x="647700" y="79819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393700</xdr:colOff>
      <xdr:row>1</xdr:row>
      <xdr:rowOff>114300</xdr:rowOff>
    </xdr:from>
    <xdr:to>
      <xdr:col>2</xdr:col>
      <xdr:colOff>1455738</xdr:colOff>
      <xdr:row>8</xdr:row>
      <xdr:rowOff>180975</xdr:rowOff>
    </xdr:to>
    <xdr:pic>
      <xdr:nvPicPr>
        <xdr:cNvPr id="494" name="Рисунок 1">
          <a:extLst>
            <a:ext uri="{FF2B5EF4-FFF2-40B4-BE49-F238E27FC236}">
              <a16:creationId xmlns:a16="http://schemas.microsoft.com/office/drawing/2014/main" id="{6EC05295-44E4-43E8-87C4-F07F2F51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355600"/>
          <a:ext cx="1062038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495" name="Rechthoek 53">
          <a:extLst>
            <a:ext uri="{FF2B5EF4-FFF2-40B4-BE49-F238E27FC236}">
              <a16:creationId xmlns:a16="http://schemas.microsoft.com/office/drawing/2014/main" id="{EC412E05-EC00-4A47-BC24-434AED2BAF7F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496" name="Rechthoek 53">
          <a:extLst>
            <a:ext uri="{FF2B5EF4-FFF2-40B4-BE49-F238E27FC236}">
              <a16:creationId xmlns:a16="http://schemas.microsoft.com/office/drawing/2014/main" id="{9672F5D1-81FF-417F-B791-F826396FFF5F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497" name="Rechthoek 53">
          <a:extLst>
            <a:ext uri="{FF2B5EF4-FFF2-40B4-BE49-F238E27FC236}">
              <a16:creationId xmlns:a16="http://schemas.microsoft.com/office/drawing/2014/main" id="{612448AA-8C8B-47BA-BD45-0F485A26F471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498" name="Rechthoek 53">
          <a:extLst>
            <a:ext uri="{FF2B5EF4-FFF2-40B4-BE49-F238E27FC236}">
              <a16:creationId xmlns:a16="http://schemas.microsoft.com/office/drawing/2014/main" id="{D5E550A6-9E3B-416A-81F9-0EDF3A016623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499" name="Rechthoek 53">
          <a:extLst>
            <a:ext uri="{FF2B5EF4-FFF2-40B4-BE49-F238E27FC236}">
              <a16:creationId xmlns:a16="http://schemas.microsoft.com/office/drawing/2014/main" id="{06D0EB3B-4264-4BF9-83E0-24B4E0346F7E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00" name="Rechthoek 53">
          <a:extLst>
            <a:ext uri="{FF2B5EF4-FFF2-40B4-BE49-F238E27FC236}">
              <a16:creationId xmlns:a16="http://schemas.microsoft.com/office/drawing/2014/main" id="{1725D905-B287-421E-B763-0DA3B15B1DA7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01" name="Rechthoek 53">
          <a:extLst>
            <a:ext uri="{FF2B5EF4-FFF2-40B4-BE49-F238E27FC236}">
              <a16:creationId xmlns:a16="http://schemas.microsoft.com/office/drawing/2014/main" id="{796A73A3-C648-46D6-9262-C48F08CB959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02" name="Rechthoek 53">
          <a:extLst>
            <a:ext uri="{FF2B5EF4-FFF2-40B4-BE49-F238E27FC236}">
              <a16:creationId xmlns:a16="http://schemas.microsoft.com/office/drawing/2014/main" id="{1F200A2C-172A-4964-B69A-C9C3E0F8D8CF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03" name="Rechthoek 53">
          <a:extLst>
            <a:ext uri="{FF2B5EF4-FFF2-40B4-BE49-F238E27FC236}">
              <a16:creationId xmlns:a16="http://schemas.microsoft.com/office/drawing/2014/main" id="{8618CAD3-317F-4BBE-94B3-04A78A8BFC26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04" name="Rechthoek 53">
          <a:extLst>
            <a:ext uri="{FF2B5EF4-FFF2-40B4-BE49-F238E27FC236}">
              <a16:creationId xmlns:a16="http://schemas.microsoft.com/office/drawing/2014/main" id="{88DD9CA5-C683-4B12-8C3F-3EABD4AED7BB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05" name="Rechthoek 53">
          <a:extLst>
            <a:ext uri="{FF2B5EF4-FFF2-40B4-BE49-F238E27FC236}">
              <a16:creationId xmlns:a16="http://schemas.microsoft.com/office/drawing/2014/main" id="{93338098-BA5D-47D6-9F6D-8082DD1F687A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06" name="Rechthoek 53">
          <a:extLst>
            <a:ext uri="{FF2B5EF4-FFF2-40B4-BE49-F238E27FC236}">
              <a16:creationId xmlns:a16="http://schemas.microsoft.com/office/drawing/2014/main" id="{00083F3C-3F90-43E2-9536-CBCC2AFB8D88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07" name="Rechthoek 53">
          <a:extLst>
            <a:ext uri="{FF2B5EF4-FFF2-40B4-BE49-F238E27FC236}">
              <a16:creationId xmlns:a16="http://schemas.microsoft.com/office/drawing/2014/main" id="{A60531EF-D2C5-4FDC-A229-F015FD7A58A7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08" name="Rechthoek 53">
          <a:extLst>
            <a:ext uri="{FF2B5EF4-FFF2-40B4-BE49-F238E27FC236}">
              <a16:creationId xmlns:a16="http://schemas.microsoft.com/office/drawing/2014/main" id="{43A61D6A-FAC3-4010-8B93-B3CC73CAE565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09" name="Rechthoek 53">
          <a:extLst>
            <a:ext uri="{FF2B5EF4-FFF2-40B4-BE49-F238E27FC236}">
              <a16:creationId xmlns:a16="http://schemas.microsoft.com/office/drawing/2014/main" id="{11FF03D9-D5A4-47D3-85C1-1E4C9758B955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10" name="Rechthoek 53">
          <a:extLst>
            <a:ext uri="{FF2B5EF4-FFF2-40B4-BE49-F238E27FC236}">
              <a16:creationId xmlns:a16="http://schemas.microsoft.com/office/drawing/2014/main" id="{0597F558-213F-4E9B-86AE-3273895AEB6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11" name="Rechthoek 53">
          <a:extLst>
            <a:ext uri="{FF2B5EF4-FFF2-40B4-BE49-F238E27FC236}">
              <a16:creationId xmlns:a16="http://schemas.microsoft.com/office/drawing/2014/main" id="{7F59111D-E82D-40B3-8B46-5D169B6FF5E4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12" name="Rechthoek 53">
          <a:extLst>
            <a:ext uri="{FF2B5EF4-FFF2-40B4-BE49-F238E27FC236}">
              <a16:creationId xmlns:a16="http://schemas.microsoft.com/office/drawing/2014/main" id="{2437E0CF-3C82-4E5F-9C14-DF66A38D68A9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13" name="Rechthoek 53">
          <a:extLst>
            <a:ext uri="{FF2B5EF4-FFF2-40B4-BE49-F238E27FC236}">
              <a16:creationId xmlns:a16="http://schemas.microsoft.com/office/drawing/2014/main" id="{1C24A52E-222E-4840-8610-5B37B436CA1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14" name="Rechthoek 53">
          <a:extLst>
            <a:ext uri="{FF2B5EF4-FFF2-40B4-BE49-F238E27FC236}">
              <a16:creationId xmlns:a16="http://schemas.microsoft.com/office/drawing/2014/main" id="{24C060B3-B720-496C-99FA-9E9107C08A8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15" name="Rechthoek 53">
          <a:extLst>
            <a:ext uri="{FF2B5EF4-FFF2-40B4-BE49-F238E27FC236}">
              <a16:creationId xmlns:a16="http://schemas.microsoft.com/office/drawing/2014/main" id="{141C7CFF-64CE-420A-8906-A0D5C6176460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16" name="Rechthoek 53">
          <a:extLst>
            <a:ext uri="{FF2B5EF4-FFF2-40B4-BE49-F238E27FC236}">
              <a16:creationId xmlns:a16="http://schemas.microsoft.com/office/drawing/2014/main" id="{2AC8D942-5F71-46A7-A28A-CACB3CAA1B66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17" name="Rechthoek 53">
          <a:extLst>
            <a:ext uri="{FF2B5EF4-FFF2-40B4-BE49-F238E27FC236}">
              <a16:creationId xmlns:a16="http://schemas.microsoft.com/office/drawing/2014/main" id="{EDE17E09-B161-4BC0-A8A8-EE2D1FDBD70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18" name="Rechthoek 53">
          <a:extLst>
            <a:ext uri="{FF2B5EF4-FFF2-40B4-BE49-F238E27FC236}">
              <a16:creationId xmlns:a16="http://schemas.microsoft.com/office/drawing/2014/main" id="{3E21BDBB-1B35-437E-AE03-DCD102FFAEE4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19" name="Rechthoek 53">
          <a:extLst>
            <a:ext uri="{FF2B5EF4-FFF2-40B4-BE49-F238E27FC236}">
              <a16:creationId xmlns:a16="http://schemas.microsoft.com/office/drawing/2014/main" id="{5CE96558-84BF-4DA6-B1E2-82B9FB9164C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20" name="Rechthoek 53">
          <a:extLst>
            <a:ext uri="{FF2B5EF4-FFF2-40B4-BE49-F238E27FC236}">
              <a16:creationId xmlns:a16="http://schemas.microsoft.com/office/drawing/2014/main" id="{8B523A59-7E43-4CEC-9C72-DE9ACC399C6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21" name="Rechthoek 53">
          <a:extLst>
            <a:ext uri="{FF2B5EF4-FFF2-40B4-BE49-F238E27FC236}">
              <a16:creationId xmlns:a16="http://schemas.microsoft.com/office/drawing/2014/main" id="{7EBF10A7-1C40-4565-B1CB-0593DC9E150A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22" name="Rechthoek 53">
          <a:extLst>
            <a:ext uri="{FF2B5EF4-FFF2-40B4-BE49-F238E27FC236}">
              <a16:creationId xmlns:a16="http://schemas.microsoft.com/office/drawing/2014/main" id="{2CD1A086-7A99-454A-BADE-BE94A01DE182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23" name="Rechthoek 53">
          <a:extLst>
            <a:ext uri="{FF2B5EF4-FFF2-40B4-BE49-F238E27FC236}">
              <a16:creationId xmlns:a16="http://schemas.microsoft.com/office/drawing/2014/main" id="{02A00537-A86F-4DCB-A283-738E35771170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24" name="Rechthoek 53">
          <a:extLst>
            <a:ext uri="{FF2B5EF4-FFF2-40B4-BE49-F238E27FC236}">
              <a16:creationId xmlns:a16="http://schemas.microsoft.com/office/drawing/2014/main" id="{0D1C2E61-599D-4E07-B824-6998AADFC451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25" name="Rechthoek 53">
          <a:extLst>
            <a:ext uri="{FF2B5EF4-FFF2-40B4-BE49-F238E27FC236}">
              <a16:creationId xmlns:a16="http://schemas.microsoft.com/office/drawing/2014/main" id="{626C2497-1456-46A0-AFB1-E9172B3D9441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26" name="Rechthoek 53">
          <a:extLst>
            <a:ext uri="{FF2B5EF4-FFF2-40B4-BE49-F238E27FC236}">
              <a16:creationId xmlns:a16="http://schemas.microsoft.com/office/drawing/2014/main" id="{AE427629-314B-4BE4-85CC-C2029DC6C89B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27" name="Rechthoek 53">
          <a:extLst>
            <a:ext uri="{FF2B5EF4-FFF2-40B4-BE49-F238E27FC236}">
              <a16:creationId xmlns:a16="http://schemas.microsoft.com/office/drawing/2014/main" id="{8EF4ADA1-4758-4F80-8E9F-D61D6D1E48C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28" name="Rechthoek 53">
          <a:extLst>
            <a:ext uri="{FF2B5EF4-FFF2-40B4-BE49-F238E27FC236}">
              <a16:creationId xmlns:a16="http://schemas.microsoft.com/office/drawing/2014/main" id="{972C2BDF-BCD5-40CD-81CD-2F4573D8830F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29" name="Rechthoek 53">
          <a:extLst>
            <a:ext uri="{FF2B5EF4-FFF2-40B4-BE49-F238E27FC236}">
              <a16:creationId xmlns:a16="http://schemas.microsoft.com/office/drawing/2014/main" id="{BB394497-9F5B-4AF6-A967-67A90EC5DF97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30" name="Rechthoek 53">
          <a:extLst>
            <a:ext uri="{FF2B5EF4-FFF2-40B4-BE49-F238E27FC236}">
              <a16:creationId xmlns:a16="http://schemas.microsoft.com/office/drawing/2014/main" id="{15411E11-7CA5-4C75-85C8-E7FD453AE0F0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31" name="Rechthoek 53">
          <a:extLst>
            <a:ext uri="{FF2B5EF4-FFF2-40B4-BE49-F238E27FC236}">
              <a16:creationId xmlns:a16="http://schemas.microsoft.com/office/drawing/2014/main" id="{1E8798E1-F454-41FB-BDBC-74A7E8B09A80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32" name="Rechthoek 53">
          <a:extLst>
            <a:ext uri="{FF2B5EF4-FFF2-40B4-BE49-F238E27FC236}">
              <a16:creationId xmlns:a16="http://schemas.microsoft.com/office/drawing/2014/main" id="{7432522D-43A3-423C-A199-BE29B5A0E776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33" name="Rechthoek 53">
          <a:extLst>
            <a:ext uri="{FF2B5EF4-FFF2-40B4-BE49-F238E27FC236}">
              <a16:creationId xmlns:a16="http://schemas.microsoft.com/office/drawing/2014/main" id="{B62127E3-A7AF-4460-9D46-4AD0B0FA544A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34" name="Rechthoek 53">
          <a:extLst>
            <a:ext uri="{FF2B5EF4-FFF2-40B4-BE49-F238E27FC236}">
              <a16:creationId xmlns:a16="http://schemas.microsoft.com/office/drawing/2014/main" id="{044D6F46-910C-4517-85CB-7BB2EDE1DA30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35" name="Rechthoek 53">
          <a:extLst>
            <a:ext uri="{FF2B5EF4-FFF2-40B4-BE49-F238E27FC236}">
              <a16:creationId xmlns:a16="http://schemas.microsoft.com/office/drawing/2014/main" id="{0BEEF332-360B-4B38-B622-868B1C55707B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36" name="Rechthoek 53">
          <a:extLst>
            <a:ext uri="{FF2B5EF4-FFF2-40B4-BE49-F238E27FC236}">
              <a16:creationId xmlns:a16="http://schemas.microsoft.com/office/drawing/2014/main" id="{864A5781-1583-4708-8655-1E2B6F0E0A4A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37" name="Rechthoek 53">
          <a:extLst>
            <a:ext uri="{FF2B5EF4-FFF2-40B4-BE49-F238E27FC236}">
              <a16:creationId xmlns:a16="http://schemas.microsoft.com/office/drawing/2014/main" id="{01AC0DC5-01D7-4A4B-833F-3282E7ECE973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38" name="Rechthoek 53">
          <a:extLst>
            <a:ext uri="{FF2B5EF4-FFF2-40B4-BE49-F238E27FC236}">
              <a16:creationId xmlns:a16="http://schemas.microsoft.com/office/drawing/2014/main" id="{C0838714-EAD8-484F-8781-DCF385BA1AA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39" name="Rechthoek 53">
          <a:extLst>
            <a:ext uri="{FF2B5EF4-FFF2-40B4-BE49-F238E27FC236}">
              <a16:creationId xmlns:a16="http://schemas.microsoft.com/office/drawing/2014/main" id="{EC1D7096-7421-4D3E-B612-877A502E1E8F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40" name="Rechthoek 53">
          <a:extLst>
            <a:ext uri="{FF2B5EF4-FFF2-40B4-BE49-F238E27FC236}">
              <a16:creationId xmlns:a16="http://schemas.microsoft.com/office/drawing/2014/main" id="{A5F9B4A1-79BE-4836-9564-B99DA22D17ED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41" name="Rechthoek 53">
          <a:extLst>
            <a:ext uri="{FF2B5EF4-FFF2-40B4-BE49-F238E27FC236}">
              <a16:creationId xmlns:a16="http://schemas.microsoft.com/office/drawing/2014/main" id="{EFBEFD6F-AF54-440B-9F8F-6BEAAC6C7AE4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42" name="Rechthoek 53">
          <a:extLst>
            <a:ext uri="{FF2B5EF4-FFF2-40B4-BE49-F238E27FC236}">
              <a16:creationId xmlns:a16="http://schemas.microsoft.com/office/drawing/2014/main" id="{C5B393D0-C20D-42B7-9490-230C59D35558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43" name="Rechthoek 53">
          <a:extLst>
            <a:ext uri="{FF2B5EF4-FFF2-40B4-BE49-F238E27FC236}">
              <a16:creationId xmlns:a16="http://schemas.microsoft.com/office/drawing/2014/main" id="{6E2F4550-B516-4C3A-8015-23A465B3CE79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44" name="Rechthoek 53">
          <a:extLst>
            <a:ext uri="{FF2B5EF4-FFF2-40B4-BE49-F238E27FC236}">
              <a16:creationId xmlns:a16="http://schemas.microsoft.com/office/drawing/2014/main" id="{479F7A3B-4091-4E0B-B698-F3E2FB9463EE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45" name="Rechthoek 53">
          <a:extLst>
            <a:ext uri="{FF2B5EF4-FFF2-40B4-BE49-F238E27FC236}">
              <a16:creationId xmlns:a16="http://schemas.microsoft.com/office/drawing/2014/main" id="{F6CB2AAC-2EBE-44EA-AEB9-60209D4F7A07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46" name="Rechthoek 53">
          <a:extLst>
            <a:ext uri="{FF2B5EF4-FFF2-40B4-BE49-F238E27FC236}">
              <a16:creationId xmlns:a16="http://schemas.microsoft.com/office/drawing/2014/main" id="{B29D490B-AEF5-4695-8FA8-53F8FFCD016F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349250</xdr:rowOff>
    </xdr:to>
    <xdr:sp macro="" textlink="">
      <xdr:nvSpPr>
        <xdr:cNvPr id="547" name="Rechthoek 53">
          <a:extLst>
            <a:ext uri="{FF2B5EF4-FFF2-40B4-BE49-F238E27FC236}">
              <a16:creationId xmlns:a16="http://schemas.microsoft.com/office/drawing/2014/main" id="{B3841861-A1EC-4715-AEDB-5FADCC7FA8D2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48" name="Rechthoek 53">
          <a:extLst>
            <a:ext uri="{FF2B5EF4-FFF2-40B4-BE49-F238E27FC236}">
              <a16:creationId xmlns:a16="http://schemas.microsoft.com/office/drawing/2014/main" id="{496E6BA7-BC05-481A-9123-CF45ED1541E8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549" name="Rechthoek 53">
          <a:extLst>
            <a:ext uri="{FF2B5EF4-FFF2-40B4-BE49-F238E27FC236}">
              <a16:creationId xmlns:a16="http://schemas.microsoft.com/office/drawing/2014/main" id="{EA272101-1228-404E-8E09-9D070242A05C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550" name="Rechthoek 53">
          <a:extLst>
            <a:ext uri="{FF2B5EF4-FFF2-40B4-BE49-F238E27FC236}">
              <a16:creationId xmlns:a16="http://schemas.microsoft.com/office/drawing/2014/main" id="{4718A5B9-7A1E-4920-AC0C-960478A7D9DE}"/>
            </a:ext>
          </a:extLst>
        </xdr:cNvPr>
        <xdr:cNvSpPr>
          <a:spLocks noChangeArrowheads="1"/>
        </xdr:cNvSpPr>
      </xdr:nvSpPr>
      <xdr:spPr bwMode="auto">
        <a:xfrm>
          <a:off x="1409700" y="81438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51" name="Rechthoek 53">
          <a:extLst>
            <a:ext uri="{FF2B5EF4-FFF2-40B4-BE49-F238E27FC236}">
              <a16:creationId xmlns:a16="http://schemas.microsoft.com/office/drawing/2014/main" id="{76812003-5F25-48E3-BF87-C3D66ABDB637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52" name="Rechthoek 53">
          <a:extLst>
            <a:ext uri="{FF2B5EF4-FFF2-40B4-BE49-F238E27FC236}">
              <a16:creationId xmlns:a16="http://schemas.microsoft.com/office/drawing/2014/main" id="{C811531C-C5FD-49D3-9C5D-E2440E963806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53" name="Rechthoek 53">
          <a:extLst>
            <a:ext uri="{FF2B5EF4-FFF2-40B4-BE49-F238E27FC236}">
              <a16:creationId xmlns:a16="http://schemas.microsoft.com/office/drawing/2014/main" id="{D07A1C1E-214C-4518-BD96-447FE8A9F68D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54" name="Rechthoek 53">
          <a:extLst>
            <a:ext uri="{FF2B5EF4-FFF2-40B4-BE49-F238E27FC236}">
              <a16:creationId xmlns:a16="http://schemas.microsoft.com/office/drawing/2014/main" id="{7B3F62B7-3EDE-4F82-B58D-9A12F6156446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55" name="Rechthoek 53">
          <a:extLst>
            <a:ext uri="{FF2B5EF4-FFF2-40B4-BE49-F238E27FC236}">
              <a16:creationId xmlns:a16="http://schemas.microsoft.com/office/drawing/2014/main" id="{7D3A6FCD-5D9C-4AFB-B9B5-36989F6FF9E2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56" name="Rechthoek 53">
          <a:extLst>
            <a:ext uri="{FF2B5EF4-FFF2-40B4-BE49-F238E27FC236}">
              <a16:creationId xmlns:a16="http://schemas.microsoft.com/office/drawing/2014/main" id="{4302ECA2-1760-41D7-A6A8-C2C5B3BDC1BA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57" name="Rechthoek 53">
          <a:extLst>
            <a:ext uri="{FF2B5EF4-FFF2-40B4-BE49-F238E27FC236}">
              <a16:creationId xmlns:a16="http://schemas.microsoft.com/office/drawing/2014/main" id="{DFB3F1B6-CD5C-45C6-9DAB-AF68C15233C0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58" name="Rechthoek 53">
          <a:extLst>
            <a:ext uri="{FF2B5EF4-FFF2-40B4-BE49-F238E27FC236}">
              <a16:creationId xmlns:a16="http://schemas.microsoft.com/office/drawing/2014/main" id="{C72642FA-23E6-4508-8D18-27528BC3B4B9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59" name="Rechthoek 53">
          <a:extLst>
            <a:ext uri="{FF2B5EF4-FFF2-40B4-BE49-F238E27FC236}">
              <a16:creationId xmlns:a16="http://schemas.microsoft.com/office/drawing/2014/main" id="{5E8AAF7F-F6D1-4AFE-B870-DC292DB9BD04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0" name="Rechthoek 53">
          <a:extLst>
            <a:ext uri="{FF2B5EF4-FFF2-40B4-BE49-F238E27FC236}">
              <a16:creationId xmlns:a16="http://schemas.microsoft.com/office/drawing/2014/main" id="{98F8D07E-1DD1-47E9-8FCB-6428A09C21E6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1" name="Rechthoek 53">
          <a:extLst>
            <a:ext uri="{FF2B5EF4-FFF2-40B4-BE49-F238E27FC236}">
              <a16:creationId xmlns:a16="http://schemas.microsoft.com/office/drawing/2014/main" id="{DA474737-B139-4A04-AC1F-8DACEF316925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2" name="Rechthoek 53">
          <a:extLst>
            <a:ext uri="{FF2B5EF4-FFF2-40B4-BE49-F238E27FC236}">
              <a16:creationId xmlns:a16="http://schemas.microsoft.com/office/drawing/2014/main" id="{E59220F3-4BFD-43A5-B5CA-47C8DFB8C89E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3" name="Rechthoek 53">
          <a:extLst>
            <a:ext uri="{FF2B5EF4-FFF2-40B4-BE49-F238E27FC236}">
              <a16:creationId xmlns:a16="http://schemas.microsoft.com/office/drawing/2014/main" id="{BA3E2A03-94F7-439B-BB3B-92873C56C628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4" name="Rechthoek 53">
          <a:extLst>
            <a:ext uri="{FF2B5EF4-FFF2-40B4-BE49-F238E27FC236}">
              <a16:creationId xmlns:a16="http://schemas.microsoft.com/office/drawing/2014/main" id="{FFF430F9-1808-4FBC-813E-C7E01936927B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5" name="Rechthoek 53">
          <a:extLst>
            <a:ext uri="{FF2B5EF4-FFF2-40B4-BE49-F238E27FC236}">
              <a16:creationId xmlns:a16="http://schemas.microsoft.com/office/drawing/2014/main" id="{2290BEB7-64AE-40A1-B34B-19744427042F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6" name="Rechthoek 53">
          <a:extLst>
            <a:ext uri="{FF2B5EF4-FFF2-40B4-BE49-F238E27FC236}">
              <a16:creationId xmlns:a16="http://schemas.microsoft.com/office/drawing/2014/main" id="{2A106115-C0B2-4263-9077-B88EF0630B3D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7" name="Rechthoek 53">
          <a:extLst>
            <a:ext uri="{FF2B5EF4-FFF2-40B4-BE49-F238E27FC236}">
              <a16:creationId xmlns:a16="http://schemas.microsoft.com/office/drawing/2014/main" id="{3DDE9356-7DE3-42E2-98ED-84FF881B9104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8" name="Rechthoek 53">
          <a:extLst>
            <a:ext uri="{FF2B5EF4-FFF2-40B4-BE49-F238E27FC236}">
              <a16:creationId xmlns:a16="http://schemas.microsoft.com/office/drawing/2014/main" id="{570828AD-96F8-45AD-AF66-95BA0E4E7ECE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69" name="Rechthoek 53">
          <a:extLst>
            <a:ext uri="{FF2B5EF4-FFF2-40B4-BE49-F238E27FC236}">
              <a16:creationId xmlns:a16="http://schemas.microsoft.com/office/drawing/2014/main" id="{AEE8D989-A60F-408D-AA8B-85514A7221F5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0" name="Rechthoek 53">
          <a:extLst>
            <a:ext uri="{FF2B5EF4-FFF2-40B4-BE49-F238E27FC236}">
              <a16:creationId xmlns:a16="http://schemas.microsoft.com/office/drawing/2014/main" id="{37902637-CD1B-4AC8-9A51-BFA18A6D7C5D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1" name="Rechthoek 53">
          <a:extLst>
            <a:ext uri="{FF2B5EF4-FFF2-40B4-BE49-F238E27FC236}">
              <a16:creationId xmlns:a16="http://schemas.microsoft.com/office/drawing/2014/main" id="{0616CEF2-E07E-4B8A-8ECB-0E69324322AE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2" name="Rechthoek 53">
          <a:extLst>
            <a:ext uri="{FF2B5EF4-FFF2-40B4-BE49-F238E27FC236}">
              <a16:creationId xmlns:a16="http://schemas.microsoft.com/office/drawing/2014/main" id="{E92CCB54-14C7-48F1-BD95-1DDF4033EFE0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3" name="Rechthoek 53">
          <a:extLst>
            <a:ext uri="{FF2B5EF4-FFF2-40B4-BE49-F238E27FC236}">
              <a16:creationId xmlns:a16="http://schemas.microsoft.com/office/drawing/2014/main" id="{740FF97F-03CD-44A5-91EB-1F9C116A6E27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4" name="Rechthoek 53">
          <a:extLst>
            <a:ext uri="{FF2B5EF4-FFF2-40B4-BE49-F238E27FC236}">
              <a16:creationId xmlns:a16="http://schemas.microsoft.com/office/drawing/2014/main" id="{0768341D-7935-42B1-9C18-EBEC8FF30645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5" name="Rechthoek 53">
          <a:extLst>
            <a:ext uri="{FF2B5EF4-FFF2-40B4-BE49-F238E27FC236}">
              <a16:creationId xmlns:a16="http://schemas.microsoft.com/office/drawing/2014/main" id="{21CE4620-F01E-457D-A5B1-143FE98EC2B2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6" name="Rechthoek 53">
          <a:extLst>
            <a:ext uri="{FF2B5EF4-FFF2-40B4-BE49-F238E27FC236}">
              <a16:creationId xmlns:a16="http://schemas.microsoft.com/office/drawing/2014/main" id="{83999F9D-4E1C-4D5E-804F-9481A2D11F29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7" name="Rechthoek 53">
          <a:extLst>
            <a:ext uri="{FF2B5EF4-FFF2-40B4-BE49-F238E27FC236}">
              <a16:creationId xmlns:a16="http://schemas.microsoft.com/office/drawing/2014/main" id="{3F0DED17-A1C3-4DC6-B574-26ABA98C1C6B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8" name="Rechthoek 53">
          <a:extLst>
            <a:ext uri="{FF2B5EF4-FFF2-40B4-BE49-F238E27FC236}">
              <a16:creationId xmlns:a16="http://schemas.microsoft.com/office/drawing/2014/main" id="{575BE3E5-6E54-4E0B-BD0E-887BF0DB8689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79" name="Rechthoek 53">
          <a:extLst>
            <a:ext uri="{FF2B5EF4-FFF2-40B4-BE49-F238E27FC236}">
              <a16:creationId xmlns:a16="http://schemas.microsoft.com/office/drawing/2014/main" id="{17C1ED10-BE1A-47E6-81F8-4C41E9B5DD4D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0" name="Rechthoek 53">
          <a:extLst>
            <a:ext uri="{FF2B5EF4-FFF2-40B4-BE49-F238E27FC236}">
              <a16:creationId xmlns:a16="http://schemas.microsoft.com/office/drawing/2014/main" id="{60619E41-0409-4C58-ABF2-8D10AABC8E28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1" name="Rechthoek 53">
          <a:extLst>
            <a:ext uri="{FF2B5EF4-FFF2-40B4-BE49-F238E27FC236}">
              <a16:creationId xmlns:a16="http://schemas.microsoft.com/office/drawing/2014/main" id="{F65EF2AC-DD71-4B3F-BA3F-3313D7557D27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2" name="Rechthoek 53">
          <a:extLst>
            <a:ext uri="{FF2B5EF4-FFF2-40B4-BE49-F238E27FC236}">
              <a16:creationId xmlns:a16="http://schemas.microsoft.com/office/drawing/2014/main" id="{B4609A64-14F1-455C-9565-93671A560C84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3" name="Rechthoek 53">
          <a:extLst>
            <a:ext uri="{FF2B5EF4-FFF2-40B4-BE49-F238E27FC236}">
              <a16:creationId xmlns:a16="http://schemas.microsoft.com/office/drawing/2014/main" id="{975F4DF9-4B1F-4706-9D6E-6FA764A34C55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4" name="Rechthoek 53">
          <a:extLst>
            <a:ext uri="{FF2B5EF4-FFF2-40B4-BE49-F238E27FC236}">
              <a16:creationId xmlns:a16="http://schemas.microsoft.com/office/drawing/2014/main" id="{F4CE4377-1814-4BDB-9442-0920DE3A809F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5" name="Rechthoek 53">
          <a:extLst>
            <a:ext uri="{FF2B5EF4-FFF2-40B4-BE49-F238E27FC236}">
              <a16:creationId xmlns:a16="http://schemas.microsoft.com/office/drawing/2014/main" id="{FA108AD0-4A7D-4A75-A509-F83C315A6DFB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6" name="Rechthoek 53">
          <a:extLst>
            <a:ext uri="{FF2B5EF4-FFF2-40B4-BE49-F238E27FC236}">
              <a16:creationId xmlns:a16="http://schemas.microsoft.com/office/drawing/2014/main" id="{4C165C52-2403-4E58-B40E-F8D48197968C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7" name="Rechthoek 53">
          <a:extLst>
            <a:ext uri="{FF2B5EF4-FFF2-40B4-BE49-F238E27FC236}">
              <a16:creationId xmlns:a16="http://schemas.microsoft.com/office/drawing/2014/main" id="{7DA75D45-EE5B-4A9E-A22D-497C8D4BC7EC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8" name="Rechthoek 53">
          <a:extLst>
            <a:ext uri="{FF2B5EF4-FFF2-40B4-BE49-F238E27FC236}">
              <a16:creationId xmlns:a16="http://schemas.microsoft.com/office/drawing/2014/main" id="{BDECCE99-9EB2-4E39-806C-E5400FA91AC5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89" name="Rechthoek 53">
          <a:extLst>
            <a:ext uri="{FF2B5EF4-FFF2-40B4-BE49-F238E27FC236}">
              <a16:creationId xmlns:a16="http://schemas.microsoft.com/office/drawing/2014/main" id="{8D475191-82C1-4685-8D59-F74942E463CD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0" name="Rechthoek 53">
          <a:extLst>
            <a:ext uri="{FF2B5EF4-FFF2-40B4-BE49-F238E27FC236}">
              <a16:creationId xmlns:a16="http://schemas.microsoft.com/office/drawing/2014/main" id="{7E463D45-6E93-466A-90FA-FDB10BCCD84B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1" name="Rechthoek 53">
          <a:extLst>
            <a:ext uri="{FF2B5EF4-FFF2-40B4-BE49-F238E27FC236}">
              <a16:creationId xmlns:a16="http://schemas.microsoft.com/office/drawing/2014/main" id="{44B0EAB4-93DF-441A-A3C4-CCE5D068AD2C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2" name="Rechthoek 53">
          <a:extLst>
            <a:ext uri="{FF2B5EF4-FFF2-40B4-BE49-F238E27FC236}">
              <a16:creationId xmlns:a16="http://schemas.microsoft.com/office/drawing/2014/main" id="{7149F3CA-5FE0-4376-A75B-E84A4DE7024D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3" name="Rechthoek 53">
          <a:extLst>
            <a:ext uri="{FF2B5EF4-FFF2-40B4-BE49-F238E27FC236}">
              <a16:creationId xmlns:a16="http://schemas.microsoft.com/office/drawing/2014/main" id="{386E73CD-608E-4ADA-82A1-8B481362D735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4" name="Rechthoek 53">
          <a:extLst>
            <a:ext uri="{FF2B5EF4-FFF2-40B4-BE49-F238E27FC236}">
              <a16:creationId xmlns:a16="http://schemas.microsoft.com/office/drawing/2014/main" id="{3CCA3D98-DDEE-49EC-98EE-BE9737F1B861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5" name="Rechthoek 53">
          <a:extLst>
            <a:ext uri="{FF2B5EF4-FFF2-40B4-BE49-F238E27FC236}">
              <a16:creationId xmlns:a16="http://schemas.microsoft.com/office/drawing/2014/main" id="{8632B5C5-5773-4D74-A18F-2D60574F92D2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6" name="Rechthoek 53">
          <a:extLst>
            <a:ext uri="{FF2B5EF4-FFF2-40B4-BE49-F238E27FC236}">
              <a16:creationId xmlns:a16="http://schemas.microsoft.com/office/drawing/2014/main" id="{273BC2D7-66F7-439A-86B9-A0CC386DDE47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7" name="Rechthoek 53">
          <a:extLst>
            <a:ext uri="{FF2B5EF4-FFF2-40B4-BE49-F238E27FC236}">
              <a16:creationId xmlns:a16="http://schemas.microsoft.com/office/drawing/2014/main" id="{52C99A05-C851-4B9F-BE1E-C6A840ED5A7B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8" name="Rechthoek 53">
          <a:extLst>
            <a:ext uri="{FF2B5EF4-FFF2-40B4-BE49-F238E27FC236}">
              <a16:creationId xmlns:a16="http://schemas.microsoft.com/office/drawing/2014/main" id="{4E3AEA8F-3DA8-4B1B-B664-4E4D924BFD2A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599" name="Rechthoek 53">
          <a:extLst>
            <a:ext uri="{FF2B5EF4-FFF2-40B4-BE49-F238E27FC236}">
              <a16:creationId xmlns:a16="http://schemas.microsoft.com/office/drawing/2014/main" id="{E2FB7030-0D33-4281-A50E-25CB2970C6B6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600" name="Rechthoek 53">
          <a:extLst>
            <a:ext uri="{FF2B5EF4-FFF2-40B4-BE49-F238E27FC236}">
              <a16:creationId xmlns:a16="http://schemas.microsoft.com/office/drawing/2014/main" id="{FF62245C-9858-4FBA-A28E-2C492FE81AD7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601" name="Rechthoek 53">
          <a:extLst>
            <a:ext uri="{FF2B5EF4-FFF2-40B4-BE49-F238E27FC236}">
              <a16:creationId xmlns:a16="http://schemas.microsoft.com/office/drawing/2014/main" id="{D6E832A0-AD8B-49FD-8538-4C8ECD873846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70</xdr:row>
      <xdr:rowOff>171450</xdr:rowOff>
    </xdr:to>
    <xdr:sp macro="" textlink="">
      <xdr:nvSpPr>
        <xdr:cNvPr id="602" name="Rechthoek 53">
          <a:extLst>
            <a:ext uri="{FF2B5EF4-FFF2-40B4-BE49-F238E27FC236}">
              <a16:creationId xmlns:a16="http://schemas.microsoft.com/office/drawing/2014/main" id="{98EC6A55-1B87-4513-9B44-0C63E2E6923C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161925</xdr:colOff>
      <xdr:row>91</xdr:row>
      <xdr:rowOff>219075</xdr:rowOff>
    </xdr:to>
    <xdr:sp macro="" textlink="">
      <xdr:nvSpPr>
        <xdr:cNvPr id="603" name="Rechthoek 53">
          <a:extLst>
            <a:ext uri="{FF2B5EF4-FFF2-40B4-BE49-F238E27FC236}">
              <a16:creationId xmlns:a16="http://schemas.microsoft.com/office/drawing/2014/main" id="{D130379E-9AD9-4340-9EFD-0B1490051AFF}"/>
            </a:ext>
          </a:extLst>
        </xdr:cNvPr>
        <xdr:cNvSpPr>
          <a:spLocks noChangeArrowheads="1"/>
        </xdr:cNvSpPr>
      </xdr:nvSpPr>
      <xdr:spPr bwMode="auto">
        <a:xfrm>
          <a:off x="1409700" y="3439477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161925</xdr:colOff>
      <xdr:row>91</xdr:row>
      <xdr:rowOff>219075</xdr:rowOff>
    </xdr:to>
    <xdr:sp macro="" textlink="">
      <xdr:nvSpPr>
        <xdr:cNvPr id="604" name="Rechthoek 53">
          <a:extLst>
            <a:ext uri="{FF2B5EF4-FFF2-40B4-BE49-F238E27FC236}">
              <a16:creationId xmlns:a16="http://schemas.microsoft.com/office/drawing/2014/main" id="{E897F0C2-62FE-40B0-821B-3FBB6AE45336}"/>
            </a:ext>
          </a:extLst>
        </xdr:cNvPr>
        <xdr:cNvSpPr>
          <a:spLocks noChangeArrowheads="1"/>
        </xdr:cNvSpPr>
      </xdr:nvSpPr>
      <xdr:spPr bwMode="auto">
        <a:xfrm>
          <a:off x="1409700" y="3439477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161925</xdr:colOff>
      <xdr:row>91</xdr:row>
      <xdr:rowOff>219075</xdr:rowOff>
    </xdr:to>
    <xdr:sp macro="" textlink="">
      <xdr:nvSpPr>
        <xdr:cNvPr id="605" name="Rechthoek 53">
          <a:extLst>
            <a:ext uri="{FF2B5EF4-FFF2-40B4-BE49-F238E27FC236}">
              <a16:creationId xmlns:a16="http://schemas.microsoft.com/office/drawing/2014/main" id="{DE52B16D-35A6-4741-93B7-F2566EFA2BD9}"/>
            </a:ext>
          </a:extLst>
        </xdr:cNvPr>
        <xdr:cNvSpPr>
          <a:spLocks noChangeArrowheads="1"/>
        </xdr:cNvSpPr>
      </xdr:nvSpPr>
      <xdr:spPr bwMode="auto">
        <a:xfrm>
          <a:off x="1409700" y="3439477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161925</xdr:colOff>
      <xdr:row>91</xdr:row>
      <xdr:rowOff>219075</xdr:rowOff>
    </xdr:to>
    <xdr:sp macro="" textlink="">
      <xdr:nvSpPr>
        <xdr:cNvPr id="606" name="Rechthoek 53">
          <a:extLst>
            <a:ext uri="{FF2B5EF4-FFF2-40B4-BE49-F238E27FC236}">
              <a16:creationId xmlns:a16="http://schemas.microsoft.com/office/drawing/2014/main" id="{A9D1CD92-7974-480D-97A4-5B006577BE86}"/>
            </a:ext>
          </a:extLst>
        </xdr:cNvPr>
        <xdr:cNvSpPr>
          <a:spLocks noChangeArrowheads="1"/>
        </xdr:cNvSpPr>
      </xdr:nvSpPr>
      <xdr:spPr bwMode="auto">
        <a:xfrm>
          <a:off x="1409700" y="3439477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219075</xdr:rowOff>
    </xdr:to>
    <xdr:sp macro="" textlink="">
      <xdr:nvSpPr>
        <xdr:cNvPr id="607" name="Rechthoek 53">
          <a:extLst>
            <a:ext uri="{FF2B5EF4-FFF2-40B4-BE49-F238E27FC236}">
              <a16:creationId xmlns:a16="http://schemas.microsoft.com/office/drawing/2014/main" id="{80ECDE78-4DAC-4EB2-A52E-A9ADBCE97BCD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66675</xdr:rowOff>
    </xdr:to>
    <xdr:sp macro="" textlink="">
      <xdr:nvSpPr>
        <xdr:cNvPr id="608" name="Rechthoek 53">
          <a:extLst>
            <a:ext uri="{FF2B5EF4-FFF2-40B4-BE49-F238E27FC236}">
              <a16:creationId xmlns:a16="http://schemas.microsoft.com/office/drawing/2014/main" id="{B80A6FDE-91A6-438A-8D61-B950EFBAFBFD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219075</xdr:rowOff>
    </xdr:to>
    <xdr:sp macro="" textlink="">
      <xdr:nvSpPr>
        <xdr:cNvPr id="609" name="Rechthoek 53">
          <a:extLst>
            <a:ext uri="{FF2B5EF4-FFF2-40B4-BE49-F238E27FC236}">
              <a16:creationId xmlns:a16="http://schemas.microsoft.com/office/drawing/2014/main" id="{4714AED8-BFCD-4BCB-9B1D-A2D437169600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164</xdr:row>
      <xdr:rowOff>238125</xdr:rowOff>
    </xdr:to>
    <xdr:sp macro="" textlink="">
      <xdr:nvSpPr>
        <xdr:cNvPr id="610" name="Rechthoek 53">
          <a:extLst>
            <a:ext uri="{FF2B5EF4-FFF2-40B4-BE49-F238E27FC236}">
              <a16:creationId xmlns:a16="http://schemas.microsoft.com/office/drawing/2014/main" id="{F30CCB08-C745-4F71-8B2D-F501B367CD94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219075</xdr:rowOff>
    </xdr:to>
    <xdr:sp macro="" textlink="">
      <xdr:nvSpPr>
        <xdr:cNvPr id="611" name="Rechthoek 53">
          <a:extLst>
            <a:ext uri="{FF2B5EF4-FFF2-40B4-BE49-F238E27FC236}">
              <a16:creationId xmlns:a16="http://schemas.microsoft.com/office/drawing/2014/main" id="{4BD5A5E1-F36F-4EEC-A5AA-448A88AED890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66675</xdr:rowOff>
    </xdr:to>
    <xdr:sp macro="" textlink="">
      <xdr:nvSpPr>
        <xdr:cNvPr id="612" name="Rechthoek 53">
          <a:extLst>
            <a:ext uri="{FF2B5EF4-FFF2-40B4-BE49-F238E27FC236}">
              <a16:creationId xmlns:a16="http://schemas.microsoft.com/office/drawing/2014/main" id="{293F9F3F-21E8-4512-9A67-0215839EA7BD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219075</xdr:rowOff>
    </xdr:to>
    <xdr:sp macro="" textlink="">
      <xdr:nvSpPr>
        <xdr:cNvPr id="613" name="Rechthoek 53">
          <a:extLst>
            <a:ext uri="{FF2B5EF4-FFF2-40B4-BE49-F238E27FC236}">
              <a16:creationId xmlns:a16="http://schemas.microsoft.com/office/drawing/2014/main" id="{06814703-F6AD-495B-9FE9-63C544FC1D18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164</xdr:row>
      <xdr:rowOff>238125</xdr:rowOff>
    </xdr:to>
    <xdr:sp macro="" textlink="">
      <xdr:nvSpPr>
        <xdr:cNvPr id="614" name="Rechthoek 53">
          <a:extLst>
            <a:ext uri="{FF2B5EF4-FFF2-40B4-BE49-F238E27FC236}">
              <a16:creationId xmlns:a16="http://schemas.microsoft.com/office/drawing/2014/main" id="{50E8B3C7-132C-4F2E-A969-AD2C7C1AB5D4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219075</xdr:rowOff>
    </xdr:to>
    <xdr:sp macro="" textlink="">
      <xdr:nvSpPr>
        <xdr:cNvPr id="615" name="Rechthoek 53">
          <a:extLst>
            <a:ext uri="{FF2B5EF4-FFF2-40B4-BE49-F238E27FC236}">
              <a16:creationId xmlns:a16="http://schemas.microsoft.com/office/drawing/2014/main" id="{70848101-503F-4453-B208-C60C701F9A4B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66675</xdr:rowOff>
    </xdr:to>
    <xdr:sp macro="" textlink="">
      <xdr:nvSpPr>
        <xdr:cNvPr id="616" name="Rechthoek 53">
          <a:extLst>
            <a:ext uri="{FF2B5EF4-FFF2-40B4-BE49-F238E27FC236}">
              <a16:creationId xmlns:a16="http://schemas.microsoft.com/office/drawing/2014/main" id="{83B2D544-E5B3-4710-B660-3535263AB46F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219075</xdr:rowOff>
    </xdr:to>
    <xdr:sp macro="" textlink="">
      <xdr:nvSpPr>
        <xdr:cNvPr id="617" name="Rechthoek 53">
          <a:extLst>
            <a:ext uri="{FF2B5EF4-FFF2-40B4-BE49-F238E27FC236}">
              <a16:creationId xmlns:a16="http://schemas.microsoft.com/office/drawing/2014/main" id="{AA53A08D-FBC3-4B77-8427-B69F979E9CD3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164</xdr:row>
      <xdr:rowOff>238125</xdr:rowOff>
    </xdr:to>
    <xdr:sp macro="" textlink="">
      <xdr:nvSpPr>
        <xdr:cNvPr id="618" name="Rechthoek 53">
          <a:extLst>
            <a:ext uri="{FF2B5EF4-FFF2-40B4-BE49-F238E27FC236}">
              <a16:creationId xmlns:a16="http://schemas.microsoft.com/office/drawing/2014/main" id="{06DC2664-A528-46D0-8D7D-1D45B16AA51D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165</xdr:row>
      <xdr:rowOff>66675</xdr:rowOff>
    </xdr:to>
    <xdr:sp macro="" textlink="">
      <xdr:nvSpPr>
        <xdr:cNvPr id="619" name="Rechthoek 53">
          <a:extLst>
            <a:ext uri="{FF2B5EF4-FFF2-40B4-BE49-F238E27FC236}">
              <a16:creationId xmlns:a16="http://schemas.microsoft.com/office/drawing/2014/main" id="{D72E2E3F-413A-4E86-A15B-3C224F32A684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163</xdr:row>
      <xdr:rowOff>0</xdr:rowOff>
    </xdr:from>
    <xdr:to>
      <xdr:col>2</xdr:col>
      <xdr:colOff>161925</xdr:colOff>
      <xdr:row>164</xdr:row>
      <xdr:rowOff>238125</xdr:rowOff>
    </xdr:to>
    <xdr:sp macro="" textlink="">
      <xdr:nvSpPr>
        <xdr:cNvPr id="620" name="Rechthoek 53">
          <a:extLst>
            <a:ext uri="{FF2B5EF4-FFF2-40B4-BE49-F238E27FC236}">
              <a16:creationId xmlns:a16="http://schemas.microsoft.com/office/drawing/2014/main" id="{CC68D272-4120-4BB9-864F-CF54A1210CFD}"/>
            </a:ext>
          </a:extLst>
        </xdr:cNvPr>
        <xdr:cNvSpPr>
          <a:spLocks noChangeArrowheads="1"/>
        </xdr:cNvSpPr>
      </xdr:nvSpPr>
      <xdr:spPr bwMode="auto">
        <a:xfrm>
          <a:off x="1409700" y="7169467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21" name="Rechthoek 53">
          <a:extLst>
            <a:ext uri="{FF2B5EF4-FFF2-40B4-BE49-F238E27FC236}">
              <a16:creationId xmlns:a16="http://schemas.microsoft.com/office/drawing/2014/main" id="{C78C95A0-E0C3-4812-B711-6DD10B4760EB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22" name="Rechthoek 53">
          <a:extLst>
            <a:ext uri="{FF2B5EF4-FFF2-40B4-BE49-F238E27FC236}">
              <a16:creationId xmlns:a16="http://schemas.microsoft.com/office/drawing/2014/main" id="{A93BC964-9FAF-43EA-966B-8D14339D144D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23" name="Rechthoek 53">
          <a:extLst>
            <a:ext uri="{FF2B5EF4-FFF2-40B4-BE49-F238E27FC236}">
              <a16:creationId xmlns:a16="http://schemas.microsoft.com/office/drawing/2014/main" id="{52B2A65A-AB0A-432E-B6DC-88A9B6B8B502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24" name="Rechthoek 53">
          <a:extLst>
            <a:ext uri="{FF2B5EF4-FFF2-40B4-BE49-F238E27FC236}">
              <a16:creationId xmlns:a16="http://schemas.microsoft.com/office/drawing/2014/main" id="{29712CA3-6091-4A7C-9D52-88D406FCE274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25" name="Rechthoek 53">
          <a:extLst>
            <a:ext uri="{FF2B5EF4-FFF2-40B4-BE49-F238E27FC236}">
              <a16:creationId xmlns:a16="http://schemas.microsoft.com/office/drawing/2014/main" id="{8D805D22-45CF-46BE-A4DC-0D4FE704D9BE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26" name="Rechthoek 53">
          <a:extLst>
            <a:ext uri="{FF2B5EF4-FFF2-40B4-BE49-F238E27FC236}">
              <a16:creationId xmlns:a16="http://schemas.microsoft.com/office/drawing/2014/main" id="{2AD93698-28B5-42E8-8609-AE38EB6B9621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27" name="Rechthoek 53">
          <a:extLst>
            <a:ext uri="{FF2B5EF4-FFF2-40B4-BE49-F238E27FC236}">
              <a16:creationId xmlns:a16="http://schemas.microsoft.com/office/drawing/2014/main" id="{FA41B7B3-E8A2-4271-B8FE-0A04247E6FAB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28" name="Rechthoek 53">
          <a:extLst>
            <a:ext uri="{FF2B5EF4-FFF2-40B4-BE49-F238E27FC236}">
              <a16:creationId xmlns:a16="http://schemas.microsoft.com/office/drawing/2014/main" id="{502FB3CE-12DD-468E-8A1E-48CF1D98141A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29" name="Rechthoek 53">
          <a:extLst>
            <a:ext uri="{FF2B5EF4-FFF2-40B4-BE49-F238E27FC236}">
              <a16:creationId xmlns:a16="http://schemas.microsoft.com/office/drawing/2014/main" id="{7D85AC83-A0DE-497B-9180-11623A26487E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30" name="Rechthoek 53">
          <a:extLst>
            <a:ext uri="{FF2B5EF4-FFF2-40B4-BE49-F238E27FC236}">
              <a16:creationId xmlns:a16="http://schemas.microsoft.com/office/drawing/2014/main" id="{428BF1C0-BA7C-4F5F-8D09-7B55126E325E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31" name="Rechthoek 53">
          <a:extLst>
            <a:ext uri="{FF2B5EF4-FFF2-40B4-BE49-F238E27FC236}">
              <a16:creationId xmlns:a16="http://schemas.microsoft.com/office/drawing/2014/main" id="{A899771E-6377-4D7C-B081-FB5C6B5DE456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32" name="Rechthoek 53">
          <a:extLst>
            <a:ext uri="{FF2B5EF4-FFF2-40B4-BE49-F238E27FC236}">
              <a16:creationId xmlns:a16="http://schemas.microsoft.com/office/drawing/2014/main" id="{018A6FF8-D3ED-431F-9FB6-342141021CB6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33" name="Rechthoek 53">
          <a:extLst>
            <a:ext uri="{FF2B5EF4-FFF2-40B4-BE49-F238E27FC236}">
              <a16:creationId xmlns:a16="http://schemas.microsoft.com/office/drawing/2014/main" id="{CBBBB78D-6F22-4F94-A5AB-70C9ED3130B1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34" name="Rechthoek 53">
          <a:extLst>
            <a:ext uri="{FF2B5EF4-FFF2-40B4-BE49-F238E27FC236}">
              <a16:creationId xmlns:a16="http://schemas.microsoft.com/office/drawing/2014/main" id="{496BABC0-E6DA-4CDE-BFA8-5771E5BFE512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35" name="Rechthoek 53">
          <a:extLst>
            <a:ext uri="{FF2B5EF4-FFF2-40B4-BE49-F238E27FC236}">
              <a16:creationId xmlns:a16="http://schemas.microsoft.com/office/drawing/2014/main" id="{4DE53C23-9E2D-4EB9-994D-1F8B7DA9EDB8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36" name="Rechthoek 53">
          <a:extLst>
            <a:ext uri="{FF2B5EF4-FFF2-40B4-BE49-F238E27FC236}">
              <a16:creationId xmlns:a16="http://schemas.microsoft.com/office/drawing/2014/main" id="{B817498F-55B3-403D-953F-B5E5A9CFCA0B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37" name="Rechthoek 53">
          <a:extLst>
            <a:ext uri="{FF2B5EF4-FFF2-40B4-BE49-F238E27FC236}">
              <a16:creationId xmlns:a16="http://schemas.microsoft.com/office/drawing/2014/main" id="{79618BB8-E529-4DB1-9705-DD1C171C3105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38" name="Rechthoek 53">
          <a:extLst>
            <a:ext uri="{FF2B5EF4-FFF2-40B4-BE49-F238E27FC236}">
              <a16:creationId xmlns:a16="http://schemas.microsoft.com/office/drawing/2014/main" id="{21C701C6-2BAB-49F8-99E9-4C0C9B26BF80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39" name="Rechthoek 53">
          <a:extLst>
            <a:ext uri="{FF2B5EF4-FFF2-40B4-BE49-F238E27FC236}">
              <a16:creationId xmlns:a16="http://schemas.microsoft.com/office/drawing/2014/main" id="{15921355-B98A-4626-8193-1A8D3FCA0B37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40" name="Rechthoek 53">
          <a:extLst>
            <a:ext uri="{FF2B5EF4-FFF2-40B4-BE49-F238E27FC236}">
              <a16:creationId xmlns:a16="http://schemas.microsoft.com/office/drawing/2014/main" id="{9BFBD0D3-B77A-4311-82F1-CA695DE684EA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41" name="Rechthoek 53">
          <a:extLst>
            <a:ext uri="{FF2B5EF4-FFF2-40B4-BE49-F238E27FC236}">
              <a16:creationId xmlns:a16="http://schemas.microsoft.com/office/drawing/2014/main" id="{3E5DC70D-C25F-4374-82D5-0E338EF45AB0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42" name="Rechthoek 53">
          <a:extLst>
            <a:ext uri="{FF2B5EF4-FFF2-40B4-BE49-F238E27FC236}">
              <a16:creationId xmlns:a16="http://schemas.microsoft.com/office/drawing/2014/main" id="{B36DDBD6-F537-4AD2-8331-B2302580B659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43" name="Rechthoek 53">
          <a:extLst>
            <a:ext uri="{FF2B5EF4-FFF2-40B4-BE49-F238E27FC236}">
              <a16:creationId xmlns:a16="http://schemas.microsoft.com/office/drawing/2014/main" id="{255AA841-0C14-463D-9C06-5D946E72D4EB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44" name="Rechthoek 53">
          <a:extLst>
            <a:ext uri="{FF2B5EF4-FFF2-40B4-BE49-F238E27FC236}">
              <a16:creationId xmlns:a16="http://schemas.microsoft.com/office/drawing/2014/main" id="{72C9790D-2F4A-44B5-90FF-4AFC6B200A13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45" name="Rechthoek 53">
          <a:extLst>
            <a:ext uri="{FF2B5EF4-FFF2-40B4-BE49-F238E27FC236}">
              <a16:creationId xmlns:a16="http://schemas.microsoft.com/office/drawing/2014/main" id="{96880C25-F0F4-4CAF-9EFA-7A9F1F0FA134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46" name="Rechthoek 53">
          <a:extLst>
            <a:ext uri="{FF2B5EF4-FFF2-40B4-BE49-F238E27FC236}">
              <a16:creationId xmlns:a16="http://schemas.microsoft.com/office/drawing/2014/main" id="{FDBB6581-9DE0-498A-A4DD-0FB1623EC28C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47" name="Rechthoek 53">
          <a:extLst>
            <a:ext uri="{FF2B5EF4-FFF2-40B4-BE49-F238E27FC236}">
              <a16:creationId xmlns:a16="http://schemas.microsoft.com/office/drawing/2014/main" id="{365C8278-DA0F-4A42-9B0B-224A742B98A2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48" name="Rechthoek 53">
          <a:extLst>
            <a:ext uri="{FF2B5EF4-FFF2-40B4-BE49-F238E27FC236}">
              <a16:creationId xmlns:a16="http://schemas.microsoft.com/office/drawing/2014/main" id="{A88E3CAE-DEF8-4465-AAE7-A0670210E1A9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49" name="Rechthoek 53">
          <a:extLst>
            <a:ext uri="{FF2B5EF4-FFF2-40B4-BE49-F238E27FC236}">
              <a16:creationId xmlns:a16="http://schemas.microsoft.com/office/drawing/2014/main" id="{FAC7EBE5-38C1-4FBE-BFF8-D89999137F67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50" name="Rechthoek 53">
          <a:extLst>
            <a:ext uri="{FF2B5EF4-FFF2-40B4-BE49-F238E27FC236}">
              <a16:creationId xmlns:a16="http://schemas.microsoft.com/office/drawing/2014/main" id="{EDE7BFBC-9311-42C8-A4B5-7FCB67CD4D50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95250</xdr:rowOff>
    </xdr:to>
    <xdr:sp macro="" textlink="">
      <xdr:nvSpPr>
        <xdr:cNvPr id="651" name="Rechthoek 53">
          <a:extLst>
            <a:ext uri="{FF2B5EF4-FFF2-40B4-BE49-F238E27FC236}">
              <a16:creationId xmlns:a16="http://schemas.microsoft.com/office/drawing/2014/main" id="{08D740B1-6E8E-4ADA-8EF7-428608FEEFD5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161925</xdr:colOff>
      <xdr:row>71</xdr:row>
      <xdr:rowOff>28575</xdr:rowOff>
    </xdr:to>
    <xdr:sp macro="" textlink="">
      <xdr:nvSpPr>
        <xdr:cNvPr id="652" name="Rechthoek 53">
          <a:extLst>
            <a:ext uri="{FF2B5EF4-FFF2-40B4-BE49-F238E27FC236}">
              <a16:creationId xmlns:a16="http://schemas.microsoft.com/office/drawing/2014/main" id="{E7490907-C276-477F-9B50-6E1C2AB84D31}"/>
            </a:ext>
          </a:extLst>
        </xdr:cNvPr>
        <xdr:cNvSpPr>
          <a:spLocks noChangeArrowheads="1"/>
        </xdr:cNvSpPr>
      </xdr:nvSpPr>
      <xdr:spPr bwMode="auto">
        <a:xfrm>
          <a:off x="1409700" y="2426017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53" name="Rechthoek 53">
          <a:extLst>
            <a:ext uri="{FF2B5EF4-FFF2-40B4-BE49-F238E27FC236}">
              <a16:creationId xmlns:a16="http://schemas.microsoft.com/office/drawing/2014/main" id="{7A3D9210-547B-4939-83AE-F81E03857596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54" name="Rechthoek 53">
          <a:extLst>
            <a:ext uri="{FF2B5EF4-FFF2-40B4-BE49-F238E27FC236}">
              <a16:creationId xmlns:a16="http://schemas.microsoft.com/office/drawing/2014/main" id="{6D27F97E-32E8-4331-AADA-E2034AC00227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55" name="Rechthoek 53">
          <a:extLst>
            <a:ext uri="{FF2B5EF4-FFF2-40B4-BE49-F238E27FC236}">
              <a16:creationId xmlns:a16="http://schemas.microsoft.com/office/drawing/2014/main" id="{B9E47B91-8717-46FD-8E32-833CB52000E0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56" name="Rechthoek 53">
          <a:extLst>
            <a:ext uri="{FF2B5EF4-FFF2-40B4-BE49-F238E27FC236}">
              <a16:creationId xmlns:a16="http://schemas.microsoft.com/office/drawing/2014/main" id="{9C44305A-C089-4EB9-8CD9-CD4ADF3997FC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57" name="Rechthoek 53">
          <a:extLst>
            <a:ext uri="{FF2B5EF4-FFF2-40B4-BE49-F238E27FC236}">
              <a16:creationId xmlns:a16="http://schemas.microsoft.com/office/drawing/2014/main" id="{4E54EC77-D5C8-4196-B9B0-1E72311C3BFE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58" name="Rechthoek 53">
          <a:extLst>
            <a:ext uri="{FF2B5EF4-FFF2-40B4-BE49-F238E27FC236}">
              <a16:creationId xmlns:a16="http://schemas.microsoft.com/office/drawing/2014/main" id="{F397B6C3-801F-4288-B687-04A5DD411F6B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59" name="Rechthoek 53">
          <a:extLst>
            <a:ext uri="{FF2B5EF4-FFF2-40B4-BE49-F238E27FC236}">
              <a16:creationId xmlns:a16="http://schemas.microsoft.com/office/drawing/2014/main" id="{4A15A7ED-9579-49F5-A8F5-09B5C202B31F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60" name="Rechthoek 53">
          <a:extLst>
            <a:ext uri="{FF2B5EF4-FFF2-40B4-BE49-F238E27FC236}">
              <a16:creationId xmlns:a16="http://schemas.microsoft.com/office/drawing/2014/main" id="{F3B526A1-3114-45BC-9EDF-B6CDBEE3FBF7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61" name="Rechthoek 53">
          <a:extLst>
            <a:ext uri="{FF2B5EF4-FFF2-40B4-BE49-F238E27FC236}">
              <a16:creationId xmlns:a16="http://schemas.microsoft.com/office/drawing/2014/main" id="{37D96A47-6D05-4960-BCFD-76414464771C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62" name="Rechthoek 53">
          <a:extLst>
            <a:ext uri="{FF2B5EF4-FFF2-40B4-BE49-F238E27FC236}">
              <a16:creationId xmlns:a16="http://schemas.microsoft.com/office/drawing/2014/main" id="{945722EB-F495-4708-9C25-CCA874817F67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63" name="Rechthoek 53">
          <a:extLst>
            <a:ext uri="{FF2B5EF4-FFF2-40B4-BE49-F238E27FC236}">
              <a16:creationId xmlns:a16="http://schemas.microsoft.com/office/drawing/2014/main" id="{8B3A66D2-8007-4BA7-9326-9A61F4A61241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64" name="Rechthoek 53">
          <a:extLst>
            <a:ext uri="{FF2B5EF4-FFF2-40B4-BE49-F238E27FC236}">
              <a16:creationId xmlns:a16="http://schemas.microsoft.com/office/drawing/2014/main" id="{76DB610E-5C91-4C97-8667-961909CB132D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65" name="Rechthoek 53">
          <a:extLst>
            <a:ext uri="{FF2B5EF4-FFF2-40B4-BE49-F238E27FC236}">
              <a16:creationId xmlns:a16="http://schemas.microsoft.com/office/drawing/2014/main" id="{2A250AB2-29F2-4E43-A4D3-25AC31B219E8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66" name="Rechthoek 53">
          <a:extLst>
            <a:ext uri="{FF2B5EF4-FFF2-40B4-BE49-F238E27FC236}">
              <a16:creationId xmlns:a16="http://schemas.microsoft.com/office/drawing/2014/main" id="{CD4D0892-1F9E-41A8-90DF-2DAC24C0F9AD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67" name="Rechthoek 53">
          <a:extLst>
            <a:ext uri="{FF2B5EF4-FFF2-40B4-BE49-F238E27FC236}">
              <a16:creationId xmlns:a16="http://schemas.microsoft.com/office/drawing/2014/main" id="{0086D315-DA70-4FE2-AB5F-8759905A3445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161925</xdr:colOff>
      <xdr:row>451</xdr:row>
      <xdr:rowOff>295275</xdr:rowOff>
    </xdr:to>
    <xdr:sp macro="" textlink="">
      <xdr:nvSpPr>
        <xdr:cNvPr id="668" name="Rechthoek 53">
          <a:extLst>
            <a:ext uri="{FF2B5EF4-FFF2-40B4-BE49-F238E27FC236}">
              <a16:creationId xmlns:a16="http://schemas.microsoft.com/office/drawing/2014/main" id="{F810F64E-7E2A-4924-B0F2-8FF8492F8682}"/>
            </a:ext>
          </a:extLst>
        </xdr:cNvPr>
        <xdr:cNvSpPr>
          <a:spLocks noChangeArrowheads="1"/>
        </xdr:cNvSpPr>
      </xdr:nvSpPr>
      <xdr:spPr bwMode="auto">
        <a:xfrm>
          <a:off x="1409700" y="233591100"/>
          <a:ext cx="161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69" name="Rechthoek 53">
          <a:extLst>
            <a:ext uri="{FF2B5EF4-FFF2-40B4-BE49-F238E27FC236}">
              <a16:creationId xmlns:a16="http://schemas.microsoft.com/office/drawing/2014/main" id="{49EFE55A-BEFB-48D2-AC26-3649D4E5460F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0" name="Rechthoek 53">
          <a:extLst>
            <a:ext uri="{FF2B5EF4-FFF2-40B4-BE49-F238E27FC236}">
              <a16:creationId xmlns:a16="http://schemas.microsoft.com/office/drawing/2014/main" id="{81936604-5920-4A48-A97A-C5393D904C6A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1" name="Rechthoek 53">
          <a:extLst>
            <a:ext uri="{FF2B5EF4-FFF2-40B4-BE49-F238E27FC236}">
              <a16:creationId xmlns:a16="http://schemas.microsoft.com/office/drawing/2014/main" id="{B29779EB-615C-40ED-B595-FE0373F72FBA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2" name="Rechthoek 53">
          <a:extLst>
            <a:ext uri="{FF2B5EF4-FFF2-40B4-BE49-F238E27FC236}">
              <a16:creationId xmlns:a16="http://schemas.microsoft.com/office/drawing/2014/main" id="{04A93977-02EC-4405-A95F-9C5564CA1618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3" name="Rechthoek 53">
          <a:extLst>
            <a:ext uri="{FF2B5EF4-FFF2-40B4-BE49-F238E27FC236}">
              <a16:creationId xmlns:a16="http://schemas.microsoft.com/office/drawing/2014/main" id="{998A0E9B-EC3E-45B2-86E0-55AFFAAF34E1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4" name="Rechthoek 53">
          <a:extLst>
            <a:ext uri="{FF2B5EF4-FFF2-40B4-BE49-F238E27FC236}">
              <a16:creationId xmlns:a16="http://schemas.microsoft.com/office/drawing/2014/main" id="{6A7CC115-C16D-408A-9FDA-17E1213BDC33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5" name="Rechthoek 53">
          <a:extLst>
            <a:ext uri="{FF2B5EF4-FFF2-40B4-BE49-F238E27FC236}">
              <a16:creationId xmlns:a16="http://schemas.microsoft.com/office/drawing/2014/main" id="{DE229209-4E73-4F61-9FA9-9C6A1B01B537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6" name="Rechthoek 53">
          <a:extLst>
            <a:ext uri="{FF2B5EF4-FFF2-40B4-BE49-F238E27FC236}">
              <a16:creationId xmlns:a16="http://schemas.microsoft.com/office/drawing/2014/main" id="{4395AB08-C8C7-4A45-A99A-80431A9492B4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7" name="Rechthoek 53">
          <a:extLst>
            <a:ext uri="{FF2B5EF4-FFF2-40B4-BE49-F238E27FC236}">
              <a16:creationId xmlns:a16="http://schemas.microsoft.com/office/drawing/2014/main" id="{D99F70AE-A58A-49B1-B3C8-95BC5808542C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8" name="Rechthoek 53">
          <a:extLst>
            <a:ext uri="{FF2B5EF4-FFF2-40B4-BE49-F238E27FC236}">
              <a16:creationId xmlns:a16="http://schemas.microsoft.com/office/drawing/2014/main" id="{D81B657E-1D1D-43A0-BB36-AB9C3D35F763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79" name="Rechthoek 53">
          <a:extLst>
            <a:ext uri="{FF2B5EF4-FFF2-40B4-BE49-F238E27FC236}">
              <a16:creationId xmlns:a16="http://schemas.microsoft.com/office/drawing/2014/main" id="{D08E424D-A10A-49A3-AA06-B4BE8C70FE6F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0" name="Rechthoek 53">
          <a:extLst>
            <a:ext uri="{FF2B5EF4-FFF2-40B4-BE49-F238E27FC236}">
              <a16:creationId xmlns:a16="http://schemas.microsoft.com/office/drawing/2014/main" id="{82A15D36-197D-47D0-A671-7BDA0171A777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1" name="Rechthoek 53">
          <a:extLst>
            <a:ext uri="{FF2B5EF4-FFF2-40B4-BE49-F238E27FC236}">
              <a16:creationId xmlns:a16="http://schemas.microsoft.com/office/drawing/2014/main" id="{05FE7E6C-CEC8-44F4-809B-3AB0243A79A3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2" name="Rechthoek 53">
          <a:extLst>
            <a:ext uri="{FF2B5EF4-FFF2-40B4-BE49-F238E27FC236}">
              <a16:creationId xmlns:a16="http://schemas.microsoft.com/office/drawing/2014/main" id="{8644A92C-F49C-4145-A147-F2CCDBAB5FEB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3" name="Rechthoek 53">
          <a:extLst>
            <a:ext uri="{FF2B5EF4-FFF2-40B4-BE49-F238E27FC236}">
              <a16:creationId xmlns:a16="http://schemas.microsoft.com/office/drawing/2014/main" id="{2C3C297C-62C9-4749-9C75-B6CC2A46B493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4" name="Rechthoek 53">
          <a:extLst>
            <a:ext uri="{FF2B5EF4-FFF2-40B4-BE49-F238E27FC236}">
              <a16:creationId xmlns:a16="http://schemas.microsoft.com/office/drawing/2014/main" id="{54EC64B7-7A6B-4F75-B35F-3E84A2D41FEE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5" name="Rechthoek 53">
          <a:extLst>
            <a:ext uri="{FF2B5EF4-FFF2-40B4-BE49-F238E27FC236}">
              <a16:creationId xmlns:a16="http://schemas.microsoft.com/office/drawing/2014/main" id="{9763D874-1362-46C9-8210-7AC68DDB6DB3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6" name="Rechthoek 53">
          <a:extLst>
            <a:ext uri="{FF2B5EF4-FFF2-40B4-BE49-F238E27FC236}">
              <a16:creationId xmlns:a16="http://schemas.microsoft.com/office/drawing/2014/main" id="{4B786519-BE60-4364-9C9A-FDF0BA86473F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7" name="Rechthoek 53">
          <a:extLst>
            <a:ext uri="{FF2B5EF4-FFF2-40B4-BE49-F238E27FC236}">
              <a16:creationId xmlns:a16="http://schemas.microsoft.com/office/drawing/2014/main" id="{84FE525B-F0B0-4352-A50B-559B15A72B0D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8" name="Rechthoek 53">
          <a:extLst>
            <a:ext uri="{FF2B5EF4-FFF2-40B4-BE49-F238E27FC236}">
              <a16:creationId xmlns:a16="http://schemas.microsoft.com/office/drawing/2014/main" id="{64D26454-457D-43AA-A3A7-485C3DDE8BA6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89" name="Rechthoek 53">
          <a:extLst>
            <a:ext uri="{FF2B5EF4-FFF2-40B4-BE49-F238E27FC236}">
              <a16:creationId xmlns:a16="http://schemas.microsoft.com/office/drawing/2014/main" id="{29B81AE4-E588-47ED-8BDF-685EDA33790E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0" name="Rechthoek 53">
          <a:extLst>
            <a:ext uri="{FF2B5EF4-FFF2-40B4-BE49-F238E27FC236}">
              <a16:creationId xmlns:a16="http://schemas.microsoft.com/office/drawing/2014/main" id="{16803CE9-7426-4E5B-9FD1-8C1EB508AF2C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1" name="Rechthoek 53">
          <a:extLst>
            <a:ext uri="{FF2B5EF4-FFF2-40B4-BE49-F238E27FC236}">
              <a16:creationId xmlns:a16="http://schemas.microsoft.com/office/drawing/2014/main" id="{B091F3D6-6596-4DA8-AED4-8F04A66FAAE1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2" name="Rechthoek 53">
          <a:extLst>
            <a:ext uri="{FF2B5EF4-FFF2-40B4-BE49-F238E27FC236}">
              <a16:creationId xmlns:a16="http://schemas.microsoft.com/office/drawing/2014/main" id="{4280A870-1649-469C-B015-DA46C45FE3A4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3" name="Rechthoek 53">
          <a:extLst>
            <a:ext uri="{FF2B5EF4-FFF2-40B4-BE49-F238E27FC236}">
              <a16:creationId xmlns:a16="http://schemas.microsoft.com/office/drawing/2014/main" id="{F9830CCF-971D-4B83-8DAE-692DD95D24BC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4" name="Rechthoek 53">
          <a:extLst>
            <a:ext uri="{FF2B5EF4-FFF2-40B4-BE49-F238E27FC236}">
              <a16:creationId xmlns:a16="http://schemas.microsoft.com/office/drawing/2014/main" id="{C074412D-F4CD-456D-BAA4-463F21DD09B0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5" name="Rechthoek 53">
          <a:extLst>
            <a:ext uri="{FF2B5EF4-FFF2-40B4-BE49-F238E27FC236}">
              <a16:creationId xmlns:a16="http://schemas.microsoft.com/office/drawing/2014/main" id="{54D4CCB9-DF90-47F8-A99C-56B38E57698A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6" name="Rechthoek 53">
          <a:extLst>
            <a:ext uri="{FF2B5EF4-FFF2-40B4-BE49-F238E27FC236}">
              <a16:creationId xmlns:a16="http://schemas.microsoft.com/office/drawing/2014/main" id="{9D07341B-D099-445C-88CF-23AA09AC82DE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7" name="Rechthoek 53">
          <a:extLst>
            <a:ext uri="{FF2B5EF4-FFF2-40B4-BE49-F238E27FC236}">
              <a16:creationId xmlns:a16="http://schemas.microsoft.com/office/drawing/2014/main" id="{70CC753D-2C32-4271-81AF-70150D7E19C7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8" name="Rechthoek 53">
          <a:extLst>
            <a:ext uri="{FF2B5EF4-FFF2-40B4-BE49-F238E27FC236}">
              <a16:creationId xmlns:a16="http://schemas.microsoft.com/office/drawing/2014/main" id="{DA901186-3A6A-4FC1-9EF6-DDE45AEFE835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699" name="Rechthoek 53">
          <a:extLst>
            <a:ext uri="{FF2B5EF4-FFF2-40B4-BE49-F238E27FC236}">
              <a16:creationId xmlns:a16="http://schemas.microsoft.com/office/drawing/2014/main" id="{1FE55D6C-7219-4588-9C43-74B683CE5140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0" name="Rechthoek 53">
          <a:extLst>
            <a:ext uri="{FF2B5EF4-FFF2-40B4-BE49-F238E27FC236}">
              <a16:creationId xmlns:a16="http://schemas.microsoft.com/office/drawing/2014/main" id="{6DB87A8B-FA71-40E6-89DC-A5BC62EA42C1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1" name="Rechthoek 53">
          <a:extLst>
            <a:ext uri="{FF2B5EF4-FFF2-40B4-BE49-F238E27FC236}">
              <a16:creationId xmlns:a16="http://schemas.microsoft.com/office/drawing/2014/main" id="{1E7ECA82-3D67-4DB4-9D63-F65860252181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2" name="Rechthoek 53">
          <a:extLst>
            <a:ext uri="{FF2B5EF4-FFF2-40B4-BE49-F238E27FC236}">
              <a16:creationId xmlns:a16="http://schemas.microsoft.com/office/drawing/2014/main" id="{6625100E-37B7-47C0-98FA-D3D980D82A49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3" name="Rechthoek 53">
          <a:extLst>
            <a:ext uri="{FF2B5EF4-FFF2-40B4-BE49-F238E27FC236}">
              <a16:creationId xmlns:a16="http://schemas.microsoft.com/office/drawing/2014/main" id="{3155193E-90A3-4DEE-880F-F4947F64FEA1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4" name="Rechthoek 53">
          <a:extLst>
            <a:ext uri="{FF2B5EF4-FFF2-40B4-BE49-F238E27FC236}">
              <a16:creationId xmlns:a16="http://schemas.microsoft.com/office/drawing/2014/main" id="{4FB23B65-FDC0-4BD5-A1EA-5B7282E11ADE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5" name="Rechthoek 53">
          <a:extLst>
            <a:ext uri="{FF2B5EF4-FFF2-40B4-BE49-F238E27FC236}">
              <a16:creationId xmlns:a16="http://schemas.microsoft.com/office/drawing/2014/main" id="{C31BDF36-6D36-4275-9071-55288ECDB9CD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6" name="Rechthoek 53">
          <a:extLst>
            <a:ext uri="{FF2B5EF4-FFF2-40B4-BE49-F238E27FC236}">
              <a16:creationId xmlns:a16="http://schemas.microsoft.com/office/drawing/2014/main" id="{BBA7BF11-F960-496F-A440-7DD9B0BE3AC0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7" name="Rechthoek 53">
          <a:extLst>
            <a:ext uri="{FF2B5EF4-FFF2-40B4-BE49-F238E27FC236}">
              <a16:creationId xmlns:a16="http://schemas.microsoft.com/office/drawing/2014/main" id="{B7DF41D8-4287-4580-85AF-D25482707DD5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8" name="Rechthoek 53">
          <a:extLst>
            <a:ext uri="{FF2B5EF4-FFF2-40B4-BE49-F238E27FC236}">
              <a16:creationId xmlns:a16="http://schemas.microsoft.com/office/drawing/2014/main" id="{284A6791-CBF1-4FAE-9A74-BEB13634F88F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09" name="Rechthoek 53">
          <a:extLst>
            <a:ext uri="{FF2B5EF4-FFF2-40B4-BE49-F238E27FC236}">
              <a16:creationId xmlns:a16="http://schemas.microsoft.com/office/drawing/2014/main" id="{09267BC0-9D95-4EF3-BA3C-3E25C8063AFB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0" name="Rechthoek 53">
          <a:extLst>
            <a:ext uri="{FF2B5EF4-FFF2-40B4-BE49-F238E27FC236}">
              <a16:creationId xmlns:a16="http://schemas.microsoft.com/office/drawing/2014/main" id="{0F628A1C-F670-4E60-89B5-590F5C18F0F2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1" name="Rechthoek 53">
          <a:extLst>
            <a:ext uri="{FF2B5EF4-FFF2-40B4-BE49-F238E27FC236}">
              <a16:creationId xmlns:a16="http://schemas.microsoft.com/office/drawing/2014/main" id="{0BA8FFA4-A26E-4837-9010-EBEEF69CCF5F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2" name="Rechthoek 53">
          <a:extLst>
            <a:ext uri="{FF2B5EF4-FFF2-40B4-BE49-F238E27FC236}">
              <a16:creationId xmlns:a16="http://schemas.microsoft.com/office/drawing/2014/main" id="{C0252B89-B2A0-4F4E-8C9F-84F36CF876F5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3" name="Rechthoek 53">
          <a:extLst>
            <a:ext uri="{FF2B5EF4-FFF2-40B4-BE49-F238E27FC236}">
              <a16:creationId xmlns:a16="http://schemas.microsoft.com/office/drawing/2014/main" id="{9ED7D4AF-1AF1-4C18-AF64-E9CA6AC971F6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4" name="Rechthoek 53">
          <a:extLst>
            <a:ext uri="{FF2B5EF4-FFF2-40B4-BE49-F238E27FC236}">
              <a16:creationId xmlns:a16="http://schemas.microsoft.com/office/drawing/2014/main" id="{43195D65-8B68-4AB4-8A9C-42B998A5A953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5" name="Rechthoek 53">
          <a:extLst>
            <a:ext uri="{FF2B5EF4-FFF2-40B4-BE49-F238E27FC236}">
              <a16:creationId xmlns:a16="http://schemas.microsoft.com/office/drawing/2014/main" id="{6F63D5EE-8770-479A-83B5-B58E6A5D6BF1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6" name="Rechthoek 53">
          <a:extLst>
            <a:ext uri="{FF2B5EF4-FFF2-40B4-BE49-F238E27FC236}">
              <a16:creationId xmlns:a16="http://schemas.microsoft.com/office/drawing/2014/main" id="{91E0C283-4B7B-44C3-B512-CBDD3A54B1A1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7" name="Rechthoek 53">
          <a:extLst>
            <a:ext uri="{FF2B5EF4-FFF2-40B4-BE49-F238E27FC236}">
              <a16:creationId xmlns:a16="http://schemas.microsoft.com/office/drawing/2014/main" id="{6320485D-167F-4785-B9E6-4C340A1AE00E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8" name="Rechthoek 53">
          <a:extLst>
            <a:ext uri="{FF2B5EF4-FFF2-40B4-BE49-F238E27FC236}">
              <a16:creationId xmlns:a16="http://schemas.microsoft.com/office/drawing/2014/main" id="{DBF6093C-C068-44D9-9FBE-DCA9E1576E00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19" name="Rechthoek 53">
          <a:extLst>
            <a:ext uri="{FF2B5EF4-FFF2-40B4-BE49-F238E27FC236}">
              <a16:creationId xmlns:a16="http://schemas.microsoft.com/office/drawing/2014/main" id="{74F3ADFC-5C40-4D37-BABE-F1233B67DDFC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171450</xdr:rowOff>
    </xdr:to>
    <xdr:sp macro="" textlink="">
      <xdr:nvSpPr>
        <xdr:cNvPr id="720" name="Rechthoek 53">
          <a:extLst>
            <a:ext uri="{FF2B5EF4-FFF2-40B4-BE49-F238E27FC236}">
              <a16:creationId xmlns:a16="http://schemas.microsoft.com/office/drawing/2014/main" id="{440D0403-5B8F-412B-92E2-F3123FC61715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21" name="Rechthoek 53">
          <a:extLst>
            <a:ext uri="{FF2B5EF4-FFF2-40B4-BE49-F238E27FC236}">
              <a16:creationId xmlns:a16="http://schemas.microsoft.com/office/drawing/2014/main" id="{5FD24DE7-5DDD-44E0-BE11-5F8458989515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22" name="Rechthoek 53">
          <a:extLst>
            <a:ext uri="{FF2B5EF4-FFF2-40B4-BE49-F238E27FC236}">
              <a16:creationId xmlns:a16="http://schemas.microsoft.com/office/drawing/2014/main" id="{0B35507F-20AB-4CAF-BDFB-3F9261F9B80C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23" name="Rechthoek 53">
          <a:extLst>
            <a:ext uri="{FF2B5EF4-FFF2-40B4-BE49-F238E27FC236}">
              <a16:creationId xmlns:a16="http://schemas.microsoft.com/office/drawing/2014/main" id="{31E1214E-EB45-4B0F-8108-C9167C9D4921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24" name="Rechthoek 53">
          <a:extLst>
            <a:ext uri="{FF2B5EF4-FFF2-40B4-BE49-F238E27FC236}">
              <a16:creationId xmlns:a16="http://schemas.microsoft.com/office/drawing/2014/main" id="{0046F3E0-A775-4B2F-ABAB-9D0BBE9E72F9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25" name="Rechthoek 53">
          <a:extLst>
            <a:ext uri="{FF2B5EF4-FFF2-40B4-BE49-F238E27FC236}">
              <a16:creationId xmlns:a16="http://schemas.microsoft.com/office/drawing/2014/main" id="{A8686DB5-74D7-4477-876D-CE4D1F13C84D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26" name="Rechthoek 53">
          <a:extLst>
            <a:ext uri="{FF2B5EF4-FFF2-40B4-BE49-F238E27FC236}">
              <a16:creationId xmlns:a16="http://schemas.microsoft.com/office/drawing/2014/main" id="{5A8C1D87-DB3C-453D-953A-AC7AD888B2DC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27" name="Rechthoek 53">
          <a:extLst>
            <a:ext uri="{FF2B5EF4-FFF2-40B4-BE49-F238E27FC236}">
              <a16:creationId xmlns:a16="http://schemas.microsoft.com/office/drawing/2014/main" id="{DFC197CA-5E0D-4D1F-A572-163344CAAF80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28" name="Rechthoek 53">
          <a:extLst>
            <a:ext uri="{FF2B5EF4-FFF2-40B4-BE49-F238E27FC236}">
              <a16:creationId xmlns:a16="http://schemas.microsoft.com/office/drawing/2014/main" id="{10CB2617-C022-4BFB-8E87-06A166183DE6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29" name="Rechthoek 53">
          <a:extLst>
            <a:ext uri="{FF2B5EF4-FFF2-40B4-BE49-F238E27FC236}">
              <a16:creationId xmlns:a16="http://schemas.microsoft.com/office/drawing/2014/main" id="{7C5C868B-D826-45E9-A417-2248AEE9B267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30" name="Rechthoek 53">
          <a:extLst>
            <a:ext uri="{FF2B5EF4-FFF2-40B4-BE49-F238E27FC236}">
              <a16:creationId xmlns:a16="http://schemas.microsoft.com/office/drawing/2014/main" id="{E357A210-827E-44B3-81DC-571D962137E4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31" name="Rechthoek 53">
          <a:extLst>
            <a:ext uri="{FF2B5EF4-FFF2-40B4-BE49-F238E27FC236}">
              <a16:creationId xmlns:a16="http://schemas.microsoft.com/office/drawing/2014/main" id="{92C3A9C6-3D41-43B7-8B7D-982B915B9E87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32" name="Rechthoek 53">
          <a:extLst>
            <a:ext uri="{FF2B5EF4-FFF2-40B4-BE49-F238E27FC236}">
              <a16:creationId xmlns:a16="http://schemas.microsoft.com/office/drawing/2014/main" id="{37656261-8291-4C64-9F44-1981FDC358FE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33" name="Rechthoek 53">
          <a:extLst>
            <a:ext uri="{FF2B5EF4-FFF2-40B4-BE49-F238E27FC236}">
              <a16:creationId xmlns:a16="http://schemas.microsoft.com/office/drawing/2014/main" id="{D5EAFD16-4F34-40AD-BD8E-F37DD328DFD4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34" name="Rechthoek 53">
          <a:extLst>
            <a:ext uri="{FF2B5EF4-FFF2-40B4-BE49-F238E27FC236}">
              <a16:creationId xmlns:a16="http://schemas.microsoft.com/office/drawing/2014/main" id="{1CE9F3B7-BEF3-451E-91AE-20A8CBACBFFF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35" name="Rechthoek 53">
          <a:extLst>
            <a:ext uri="{FF2B5EF4-FFF2-40B4-BE49-F238E27FC236}">
              <a16:creationId xmlns:a16="http://schemas.microsoft.com/office/drawing/2014/main" id="{69377CED-E29F-4117-9DA3-C759CD4331A3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36" name="Rechthoek 53">
          <a:extLst>
            <a:ext uri="{FF2B5EF4-FFF2-40B4-BE49-F238E27FC236}">
              <a16:creationId xmlns:a16="http://schemas.microsoft.com/office/drawing/2014/main" id="{6AFAA82B-E839-46D3-B563-1BE10B6351EC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37" name="Rechthoek 53">
          <a:extLst>
            <a:ext uri="{FF2B5EF4-FFF2-40B4-BE49-F238E27FC236}">
              <a16:creationId xmlns:a16="http://schemas.microsoft.com/office/drawing/2014/main" id="{229450DD-6EF2-4E11-B03D-63DD0FFB6B29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38" name="Rechthoek 53">
          <a:extLst>
            <a:ext uri="{FF2B5EF4-FFF2-40B4-BE49-F238E27FC236}">
              <a16:creationId xmlns:a16="http://schemas.microsoft.com/office/drawing/2014/main" id="{F648FB1F-7619-47A2-9741-F8B14773BF34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39" name="Rechthoek 53">
          <a:extLst>
            <a:ext uri="{FF2B5EF4-FFF2-40B4-BE49-F238E27FC236}">
              <a16:creationId xmlns:a16="http://schemas.microsoft.com/office/drawing/2014/main" id="{15585BC5-D423-44B1-8BCA-9A58F95B8F16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40" name="Rechthoek 53">
          <a:extLst>
            <a:ext uri="{FF2B5EF4-FFF2-40B4-BE49-F238E27FC236}">
              <a16:creationId xmlns:a16="http://schemas.microsoft.com/office/drawing/2014/main" id="{EF2CBA71-9E15-4657-88CA-11E0EB9EA010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41" name="Rechthoek 53">
          <a:extLst>
            <a:ext uri="{FF2B5EF4-FFF2-40B4-BE49-F238E27FC236}">
              <a16:creationId xmlns:a16="http://schemas.microsoft.com/office/drawing/2014/main" id="{89E01B7E-AEEA-4BB6-8477-0D720F74AB20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42" name="Rechthoek 53">
          <a:extLst>
            <a:ext uri="{FF2B5EF4-FFF2-40B4-BE49-F238E27FC236}">
              <a16:creationId xmlns:a16="http://schemas.microsoft.com/office/drawing/2014/main" id="{7902C9EC-158F-4A4E-A51A-18DA6D92E35F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43" name="Rechthoek 53">
          <a:extLst>
            <a:ext uri="{FF2B5EF4-FFF2-40B4-BE49-F238E27FC236}">
              <a16:creationId xmlns:a16="http://schemas.microsoft.com/office/drawing/2014/main" id="{6EB96236-3DCF-427A-B624-AD022ADFDAFF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44" name="Rechthoek 53">
          <a:extLst>
            <a:ext uri="{FF2B5EF4-FFF2-40B4-BE49-F238E27FC236}">
              <a16:creationId xmlns:a16="http://schemas.microsoft.com/office/drawing/2014/main" id="{B40F5DBC-CC2A-4380-8800-2E11F167A560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45" name="Rechthoek 53">
          <a:extLst>
            <a:ext uri="{FF2B5EF4-FFF2-40B4-BE49-F238E27FC236}">
              <a16:creationId xmlns:a16="http://schemas.microsoft.com/office/drawing/2014/main" id="{13216D02-950D-4189-B288-F08D0E13F5BE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46" name="Rechthoek 53">
          <a:extLst>
            <a:ext uri="{FF2B5EF4-FFF2-40B4-BE49-F238E27FC236}">
              <a16:creationId xmlns:a16="http://schemas.microsoft.com/office/drawing/2014/main" id="{C3372965-DE1A-45DA-8BC6-5E35E5271775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47" name="Rechthoek 53">
          <a:extLst>
            <a:ext uri="{FF2B5EF4-FFF2-40B4-BE49-F238E27FC236}">
              <a16:creationId xmlns:a16="http://schemas.microsoft.com/office/drawing/2014/main" id="{54E9BF56-F639-4FAF-8ED1-4ABFC09E7912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48" name="Rechthoek 53">
          <a:extLst>
            <a:ext uri="{FF2B5EF4-FFF2-40B4-BE49-F238E27FC236}">
              <a16:creationId xmlns:a16="http://schemas.microsoft.com/office/drawing/2014/main" id="{1F963C63-8205-45A7-9686-BB0E39087C0A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49" name="Rechthoek 53">
          <a:extLst>
            <a:ext uri="{FF2B5EF4-FFF2-40B4-BE49-F238E27FC236}">
              <a16:creationId xmlns:a16="http://schemas.microsoft.com/office/drawing/2014/main" id="{4DC278C9-0410-448D-98AF-07BB377CCD23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50" name="Rechthoek 53">
          <a:extLst>
            <a:ext uri="{FF2B5EF4-FFF2-40B4-BE49-F238E27FC236}">
              <a16:creationId xmlns:a16="http://schemas.microsoft.com/office/drawing/2014/main" id="{C08EB516-0216-40D4-A187-4C783E29EC1A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95250</xdr:rowOff>
    </xdr:to>
    <xdr:sp macro="" textlink="">
      <xdr:nvSpPr>
        <xdr:cNvPr id="751" name="Rechthoek 53">
          <a:extLst>
            <a:ext uri="{FF2B5EF4-FFF2-40B4-BE49-F238E27FC236}">
              <a16:creationId xmlns:a16="http://schemas.microsoft.com/office/drawing/2014/main" id="{94FCEAB5-4EE5-4F3C-8DD9-30372001FD21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34</xdr:row>
      <xdr:rowOff>28575</xdr:rowOff>
    </xdr:to>
    <xdr:sp macro="" textlink="">
      <xdr:nvSpPr>
        <xdr:cNvPr id="752" name="Rechthoek 53">
          <a:extLst>
            <a:ext uri="{FF2B5EF4-FFF2-40B4-BE49-F238E27FC236}">
              <a16:creationId xmlns:a16="http://schemas.microsoft.com/office/drawing/2014/main" id="{6405E747-D5A1-4A25-937C-A509EC9C4D69}"/>
            </a:ext>
          </a:extLst>
        </xdr:cNvPr>
        <xdr:cNvSpPr>
          <a:spLocks noChangeArrowheads="1"/>
        </xdr:cNvSpPr>
      </xdr:nvSpPr>
      <xdr:spPr bwMode="auto">
        <a:xfrm>
          <a:off x="1409700" y="83915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101600</xdr:colOff>
      <xdr:row>16</xdr:row>
      <xdr:rowOff>76200</xdr:rowOff>
    </xdr:from>
    <xdr:to>
      <xdr:col>16</xdr:col>
      <xdr:colOff>106574</xdr:colOff>
      <xdr:row>26</xdr:row>
      <xdr:rowOff>292100</xdr:rowOff>
    </xdr:to>
    <xdr:pic>
      <xdr:nvPicPr>
        <xdr:cNvPr id="753" name="Рисунок 63" descr="Лили-азиатска-Танго-Лайон-Харт_новый размер.jpg">
          <a:extLst>
            <a:ext uri="{FF2B5EF4-FFF2-40B4-BE49-F238E27FC236}">
              <a16:creationId xmlns:a16="http://schemas.microsoft.com/office/drawing/2014/main" id="{509FE232-BB55-499F-8741-CE406E24D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493500" y="3568700"/>
          <a:ext cx="1922674" cy="2857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355600</xdr:colOff>
      <xdr:row>16</xdr:row>
      <xdr:rowOff>76200</xdr:rowOff>
    </xdr:from>
    <xdr:to>
      <xdr:col>17</xdr:col>
      <xdr:colOff>645776</xdr:colOff>
      <xdr:row>26</xdr:row>
      <xdr:rowOff>292100</xdr:rowOff>
    </xdr:to>
    <xdr:pic>
      <xdr:nvPicPr>
        <xdr:cNvPr id="754" name="Рисунок 753">
          <a:extLst>
            <a:ext uri="{FF2B5EF4-FFF2-40B4-BE49-F238E27FC236}">
              <a16:creationId xmlns:a16="http://schemas.microsoft.com/office/drawing/2014/main" id="{EF7B4424-0AB6-45B0-A426-037628CE3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65200" y="3568700"/>
          <a:ext cx="1864976" cy="2857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1363</xdr:row>
      <xdr:rowOff>0</xdr:rowOff>
    </xdr:from>
    <xdr:to>
      <xdr:col>2</xdr:col>
      <xdr:colOff>160020</xdr:colOff>
      <xdr:row>1367</xdr:row>
      <xdr:rowOff>138687</xdr:rowOff>
    </xdr:to>
    <xdr:sp macro="" textlink="">
      <xdr:nvSpPr>
        <xdr:cNvPr id="2" name="Rechthoek 5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155767</xdr:rowOff>
    </xdr:to>
    <xdr:sp macro="" textlink="">
      <xdr:nvSpPr>
        <xdr:cNvPr id="3" name="Rechthoek 5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4" name="Rechthoek 5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985</xdr:rowOff>
    </xdr:to>
    <xdr:sp macro="" textlink="">
      <xdr:nvSpPr>
        <xdr:cNvPr id="5" name="Rechthoek 5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6" name="Rechthoek 5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155767</xdr:rowOff>
    </xdr:to>
    <xdr:sp macro="" textlink="">
      <xdr:nvSpPr>
        <xdr:cNvPr id="7" name="Rechthoek 5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8" name="Rechthoek 5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985</xdr:rowOff>
    </xdr:to>
    <xdr:sp macro="" textlink="">
      <xdr:nvSpPr>
        <xdr:cNvPr id="9" name="Rechthoek 5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10" name="Rechthoek 5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155767</xdr:rowOff>
    </xdr:to>
    <xdr:sp macro="" textlink="">
      <xdr:nvSpPr>
        <xdr:cNvPr id="11" name="Rechthoek 5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12" name="Rechthoek 5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985</xdr:rowOff>
    </xdr:to>
    <xdr:sp macro="" textlink="">
      <xdr:nvSpPr>
        <xdr:cNvPr id="13" name="Rechthoek 5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155767</xdr:rowOff>
    </xdr:to>
    <xdr:sp macro="" textlink="">
      <xdr:nvSpPr>
        <xdr:cNvPr id="14" name="Rechthoek 5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985</xdr:rowOff>
    </xdr:to>
    <xdr:sp macro="" textlink="">
      <xdr:nvSpPr>
        <xdr:cNvPr id="15" name="Rechthoek 5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1365</xdr:row>
      <xdr:rowOff>220060</xdr:rowOff>
    </xdr:to>
    <xdr:sp macro="" textlink="">
      <xdr:nvSpPr>
        <xdr:cNvPr id="16" name="Rechthoek 5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1365</xdr:row>
      <xdr:rowOff>220060</xdr:rowOff>
    </xdr:to>
    <xdr:sp macro="" textlink="">
      <xdr:nvSpPr>
        <xdr:cNvPr id="17" name="Rechthoek 5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1365</xdr:row>
      <xdr:rowOff>220060</xdr:rowOff>
    </xdr:to>
    <xdr:sp macro="" textlink="">
      <xdr:nvSpPr>
        <xdr:cNvPr id="18" name="Rechthoek 5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1365</xdr:row>
      <xdr:rowOff>220060</xdr:rowOff>
    </xdr:to>
    <xdr:sp macro="" textlink="">
      <xdr:nvSpPr>
        <xdr:cNvPr id="19" name="Rechthoek 5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129162</xdr:rowOff>
    </xdr:to>
    <xdr:sp macro="" textlink="">
      <xdr:nvSpPr>
        <xdr:cNvPr id="20" name="Rechthoek 53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145831</xdr:rowOff>
    </xdr:to>
    <xdr:sp macro="" textlink="">
      <xdr:nvSpPr>
        <xdr:cNvPr id="21" name="Rechthoek 5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129162</xdr:rowOff>
    </xdr:to>
    <xdr:sp macro="" textlink="">
      <xdr:nvSpPr>
        <xdr:cNvPr id="22" name="Rechthoek 53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1365</xdr:row>
      <xdr:rowOff>220060</xdr:rowOff>
    </xdr:to>
    <xdr:sp macro="" textlink="">
      <xdr:nvSpPr>
        <xdr:cNvPr id="23" name="Rechthoek 53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129162</xdr:rowOff>
    </xdr:to>
    <xdr:sp macro="" textlink="">
      <xdr:nvSpPr>
        <xdr:cNvPr id="24" name="Rechthoek 5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145831</xdr:rowOff>
    </xdr:to>
    <xdr:sp macro="" textlink="">
      <xdr:nvSpPr>
        <xdr:cNvPr id="25" name="Rechthoek 53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129162</xdr:rowOff>
    </xdr:to>
    <xdr:sp macro="" textlink="">
      <xdr:nvSpPr>
        <xdr:cNvPr id="26" name="Rechthoek 53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1365</xdr:row>
      <xdr:rowOff>220060</xdr:rowOff>
    </xdr:to>
    <xdr:sp macro="" textlink="">
      <xdr:nvSpPr>
        <xdr:cNvPr id="27" name="Rechthoek 53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129162</xdr:rowOff>
    </xdr:to>
    <xdr:sp macro="" textlink="">
      <xdr:nvSpPr>
        <xdr:cNvPr id="28" name="Rechthoek 53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145831</xdr:rowOff>
    </xdr:to>
    <xdr:sp macro="" textlink="">
      <xdr:nvSpPr>
        <xdr:cNvPr id="29" name="Rechthoek 5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129162</xdr:rowOff>
    </xdr:to>
    <xdr:sp macro="" textlink="">
      <xdr:nvSpPr>
        <xdr:cNvPr id="30" name="Rechthoek 53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1365</xdr:row>
      <xdr:rowOff>220060</xdr:rowOff>
    </xdr:to>
    <xdr:sp macro="" textlink="">
      <xdr:nvSpPr>
        <xdr:cNvPr id="31" name="Rechthoek 5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145831</xdr:rowOff>
    </xdr:to>
    <xdr:sp macro="" textlink="">
      <xdr:nvSpPr>
        <xdr:cNvPr id="32" name="Rechthoek 53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1365</xdr:row>
      <xdr:rowOff>220060</xdr:rowOff>
    </xdr:to>
    <xdr:sp macro="" textlink="">
      <xdr:nvSpPr>
        <xdr:cNvPr id="33" name="Rechthoek 53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34" name="Rechthoek 5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155767</xdr:rowOff>
    </xdr:to>
    <xdr:sp macro="" textlink="">
      <xdr:nvSpPr>
        <xdr:cNvPr id="35" name="Rechthoek 53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36" name="Rechthoek 5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985</xdr:rowOff>
    </xdr:to>
    <xdr:sp macro="" textlink="">
      <xdr:nvSpPr>
        <xdr:cNvPr id="37" name="Rechthoek 53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38" name="Rechthoek 53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155767</xdr:rowOff>
    </xdr:to>
    <xdr:sp macro="" textlink="">
      <xdr:nvSpPr>
        <xdr:cNvPr id="39" name="Rechthoek 53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40" name="Rechthoek 53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985</xdr:rowOff>
    </xdr:to>
    <xdr:sp macro="" textlink="">
      <xdr:nvSpPr>
        <xdr:cNvPr id="41" name="Rechthoek 5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42" name="Rechthoek 5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155767</xdr:rowOff>
    </xdr:to>
    <xdr:sp macro="" textlink="">
      <xdr:nvSpPr>
        <xdr:cNvPr id="43" name="Rechthoek 5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1367</xdr:row>
      <xdr:rowOff>138687</xdr:rowOff>
    </xdr:to>
    <xdr:sp macro="" textlink="">
      <xdr:nvSpPr>
        <xdr:cNvPr id="44" name="Rechthoek 5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985</xdr:rowOff>
    </xdr:to>
    <xdr:sp macro="" textlink="">
      <xdr:nvSpPr>
        <xdr:cNvPr id="45" name="Rechthoek 53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155767</xdr:rowOff>
    </xdr:to>
    <xdr:sp macro="" textlink="">
      <xdr:nvSpPr>
        <xdr:cNvPr id="46" name="Rechthoek 53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985</xdr:rowOff>
    </xdr:to>
    <xdr:sp macro="" textlink="">
      <xdr:nvSpPr>
        <xdr:cNvPr id="47" name="Rechthoek 53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48" name="Rechthoek 53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49" name="Rechthoek 53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0" name="Rechthoek 5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1" name="Rechthoek 53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2" name="Rechthoek 53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3" name="Rechthoek 53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4" name="Rechthoek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5" name="Rechthoek 53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6" name="Rechthoek 53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7" name="Rechthoek 53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8" name="Rechthoek 53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1366</xdr:row>
      <xdr:rowOff>98206</xdr:rowOff>
    </xdr:to>
    <xdr:sp macro="" textlink="">
      <xdr:nvSpPr>
        <xdr:cNvPr id="59" name="Rechthoek 5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Arrowheads="1"/>
        </xdr:cNvSpPr>
      </xdr:nvSpPr>
      <xdr:spPr bwMode="auto">
        <a:xfrm>
          <a:off x="485775" y="68675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62" name="Rechthoek 53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176214</xdr:rowOff>
    </xdr:to>
    <xdr:sp macro="" textlink="">
      <xdr:nvSpPr>
        <xdr:cNvPr id="63" name="Rechthoek 53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64" name="Rechthoek 5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104775</xdr:rowOff>
    </xdr:to>
    <xdr:sp macro="" textlink="">
      <xdr:nvSpPr>
        <xdr:cNvPr id="65" name="Rechthoek 53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66" name="Rechthoek 53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176214</xdr:rowOff>
    </xdr:to>
    <xdr:sp macro="" textlink="">
      <xdr:nvSpPr>
        <xdr:cNvPr id="67" name="Rechthoek 53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68" name="Rechthoek 53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104775</xdr:rowOff>
    </xdr:to>
    <xdr:sp macro="" textlink="">
      <xdr:nvSpPr>
        <xdr:cNvPr id="69" name="Rechthoek 53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70" name="Rechthoek 53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176214</xdr:rowOff>
    </xdr:to>
    <xdr:sp macro="" textlink="">
      <xdr:nvSpPr>
        <xdr:cNvPr id="71" name="Rechthoek 53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72" name="Rechthoek 53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104775</xdr:rowOff>
    </xdr:to>
    <xdr:sp macro="" textlink="">
      <xdr:nvSpPr>
        <xdr:cNvPr id="73" name="Rechthoek 53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176214</xdr:rowOff>
    </xdr:to>
    <xdr:sp macro="" textlink="">
      <xdr:nvSpPr>
        <xdr:cNvPr id="74" name="Rechthoek 5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104775</xdr:rowOff>
    </xdr:to>
    <xdr:sp macro="" textlink="">
      <xdr:nvSpPr>
        <xdr:cNvPr id="75" name="Rechthoek 53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85725</xdr:rowOff>
    </xdr:to>
    <xdr:sp macro="" textlink="">
      <xdr:nvSpPr>
        <xdr:cNvPr id="76" name="Rechthoek 53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85725</xdr:rowOff>
    </xdr:to>
    <xdr:sp macro="" textlink="">
      <xdr:nvSpPr>
        <xdr:cNvPr id="77" name="Rechthoek 53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85725</xdr:rowOff>
    </xdr:to>
    <xdr:sp macro="" textlink="">
      <xdr:nvSpPr>
        <xdr:cNvPr id="78" name="Rechthoek 53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85725</xdr:rowOff>
    </xdr:to>
    <xdr:sp macro="" textlink="">
      <xdr:nvSpPr>
        <xdr:cNvPr id="79" name="Rechthoek 53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19050</xdr:rowOff>
    </xdr:to>
    <xdr:sp macro="" textlink="">
      <xdr:nvSpPr>
        <xdr:cNvPr id="80" name="Rechthoek 53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166689</xdr:rowOff>
    </xdr:to>
    <xdr:sp macro="" textlink="">
      <xdr:nvSpPr>
        <xdr:cNvPr id="81" name="Rechthoek 53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19050</xdr:rowOff>
    </xdr:to>
    <xdr:sp macro="" textlink="">
      <xdr:nvSpPr>
        <xdr:cNvPr id="82" name="Rechthoek 53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85725</xdr:rowOff>
    </xdr:to>
    <xdr:sp macro="" textlink="">
      <xdr:nvSpPr>
        <xdr:cNvPr id="83" name="Rechthoek 53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19050</xdr:rowOff>
    </xdr:to>
    <xdr:sp macro="" textlink="">
      <xdr:nvSpPr>
        <xdr:cNvPr id="84" name="Rechthoek 5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166689</xdr:rowOff>
    </xdr:to>
    <xdr:sp macro="" textlink="">
      <xdr:nvSpPr>
        <xdr:cNvPr id="85" name="Rechthoek 53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19050</xdr:rowOff>
    </xdr:to>
    <xdr:sp macro="" textlink="">
      <xdr:nvSpPr>
        <xdr:cNvPr id="86" name="Rechthoek 53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85725</xdr:rowOff>
    </xdr:to>
    <xdr:sp macro="" textlink="">
      <xdr:nvSpPr>
        <xdr:cNvPr id="87" name="Rechthoek 53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19050</xdr:rowOff>
    </xdr:to>
    <xdr:sp macro="" textlink="">
      <xdr:nvSpPr>
        <xdr:cNvPr id="88" name="Rechthoek 53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166689</xdr:rowOff>
    </xdr:to>
    <xdr:sp macro="" textlink="">
      <xdr:nvSpPr>
        <xdr:cNvPr id="89" name="Rechthoek 53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19050</xdr:rowOff>
    </xdr:to>
    <xdr:sp macro="" textlink="">
      <xdr:nvSpPr>
        <xdr:cNvPr id="90" name="Rechthoek 53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85725</xdr:rowOff>
    </xdr:to>
    <xdr:sp macro="" textlink="">
      <xdr:nvSpPr>
        <xdr:cNvPr id="91" name="Rechthoek 53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166689</xdr:rowOff>
    </xdr:to>
    <xdr:sp macro="" textlink="">
      <xdr:nvSpPr>
        <xdr:cNvPr id="92" name="Rechthoek 53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85725</xdr:rowOff>
    </xdr:to>
    <xdr:sp macro="" textlink="">
      <xdr:nvSpPr>
        <xdr:cNvPr id="93" name="Rechthoek 53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94" name="Rechthoek 5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176214</xdr:rowOff>
    </xdr:to>
    <xdr:sp macro="" textlink="">
      <xdr:nvSpPr>
        <xdr:cNvPr id="95" name="Rechthoek 53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96" name="Rechthoek 5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104775</xdr:rowOff>
    </xdr:to>
    <xdr:sp macro="" textlink="">
      <xdr:nvSpPr>
        <xdr:cNvPr id="97" name="Rechthoek 53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98" name="Rechthoek 53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176214</xdr:rowOff>
    </xdr:to>
    <xdr:sp macro="" textlink="">
      <xdr:nvSpPr>
        <xdr:cNvPr id="99" name="Rechthoek 53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100" name="Rechthoek 53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104775</xdr:rowOff>
    </xdr:to>
    <xdr:sp macro="" textlink="">
      <xdr:nvSpPr>
        <xdr:cNvPr id="101" name="Rechthoek 53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102" name="Rechthoek 53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176214</xdr:rowOff>
    </xdr:to>
    <xdr:sp macro="" textlink="">
      <xdr:nvSpPr>
        <xdr:cNvPr id="103" name="Rechthoek 53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1383</xdr:row>
      <xdr:rowOff>28575</xdr:rowOff>
    </xdr:to>
    <xdr:sp macro="" textlink="">
      <xdr:nvSpPr>
        <xdr:cNvPr id="104" name="Rechthoek 5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104775</xdr:rowOff>
    </xdr:to>
    <xdr:sp macro="" textlink="">
      <xdr:nvSpPr>
        <xdr:cNvPr id="105" name="Rechthoek 53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176214</xdr:rowOff>
    </xdr:to>
    <xdr:sp macro="" textlink="">
      <xdr:nvSpPr>
        <xdr:cNvPr id="106" name="Rechthoek 53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1378</xdr:row>
      <xdr:rowOff>104775</xdr:rowOff>
    </xdr:to>
    <xdr:sp macro="" textlink="">
      <xdr:nvSpPr>
        <xdr:cNvPr id="107" name="Rechthoek 53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08" name="Rechthoek 53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09" name="Rechthoek 53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0" name="Rechthoek 53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1" name="Rechthoek 53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2" name="Rechthoek 53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3" name="Rechthoek 53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4" name="Rechthoek 5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5" name="Rechthoek 53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6" name="Rechthoek 53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7" name="Rechthoek 53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8" name="Rechthoek 53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1379</xdr:row>
      <xdr:rowOff>119064</xdr:rowOff>
    </xdr:to>
    <xdr:sp macro="" textlink="">
      <xdr:nvSpPr>
        <xdr:cNvPr id="119" name="Rechthoek 53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>
          <a:spLocks noChangeArrowheads="1"/>
        </xdr:cNvSpPr>
      </xdr:nvSpPr>
      <xdr:spPr bwMode="auto">
        <a:xfrm>
          <a:off x="485775" y="2234850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223839</xdr:rowOff>
    </xdr:to>
    <xdr:sp macro="" textlink="">
      <xdr:nvSpPr>
        <xdr:cNvPr id="120" name="Rechthoek 53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223839</xdr:rowOff>
    </xdr:to>
    <xdr:sp macro="" textlink="">
      <xdr:nvSpPr>
        <xdr:cNvPr id="121" name="Rechthoek 53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223839</xdr:rowOff>
    </xdr:to>
    <xdr:sp macro="" textlink="">
      <xdr:nvSpPr>
        <xdr:cNvPr id="122" name="Rechthoek 53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223839</xdr:rowOff>
    </xdr:to>
    <xdr:sp macro="" textlink="">
      <xdr:nvSpPr>
        <xdr:cNvPr id="123" name="Rechthoek 53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204789</xdr:rowOff>
    </xdr:to>
    <xdr:sp macro="" textlink="">
      <xdr:nvSpPr>
        <xdr:cNvPr id="124" name="Rechthoek 5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204789</xdr:rowOff>
    </xdr:to>
    <xdr:sp macro="" textlink="">
      <xdr:nvSpPr>
        <xdr:cNvPr id="125" name="Rechthoek 53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204789</xdr:rowOff>
    </xdr:to>
    <xdr:sp macro="" textlink="">
      <xdr:nvSpPr>
        <xdr:cNvPr id="126" name="Rechthoek 53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204789</xdr:rowOff>
    </xdr:to>
    <xdr:sp macro="" textlink="">
      <xdr:nvSpPr>
        <xdr:cNvPr id="127" name="Rechthoek 53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204789</xdr:rowOff>
    </xdr:to>
    <xdr:sp macro="" textlink="">
      <xdr:nvSpPr>
        <xdr:cNvPr id="128" name="Rechthoek 53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204789</xdr:rowOff>
    </xdr:to>
    <xdr:sp macro="" textlink="">
      <xdr:nvSpPr>
        <xdr:cNvPr id="129" name="Rechthoek 53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204789</xdr:rowOff>
    </xdr:to>
    <xdr:sp macro="" textlink="">
      <xdr:nvSpPr>
        <xdr:cNvPr id="130" name="Rechthoek 53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204789</xdr:rowOff>
    </xdr:to>
    <xdr:sp macro="" textlink="">
      <xdr:nvSpPr>
        <xdr:cNvPr id="131" name="Rechthoek 53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223839</xdr:rowOff>
    </xdr:to>
    <xdr:sp macro="" textlink="">
      <xdr:nvSpPr>
        <xdr:cNvPr id="132" name="Rechthoek 53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223839</xdr:rowOff>
    </xdr:to>
    <xdr:sp macro="" textlink="">
      <xdr:nvSpPr>
        <xdr:cNvPr id="133" name="Rechthoek 53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223839</xdr:rowOff>
    </xdr:to>
    <xdr:sp macro="" textlink="">
      <xdr:nvSpPr>
        <xdr:cNvPr id="134" name="Rechthoek 5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1371</xdr:row>
      <xdr:rowOff>223839</xdr:rowOff>
    </xdr:to>
    <xdr:sp macro="" textlink="">
      <xdr:nvSpPr>
        <xdr:cNvPr id="135" name="Rechthoek 53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1373</xdr:row>
      <xdr:rowOff>115254</xdr:rowOff>
    </xdr:to>
    <xdr:sp macro="" textlink="">
      <xdr:nvSpPr>
        <xdr:cNvPr id="136" name="Rechthoek 53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37" name="Rechthoek 53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38" name="Rechthoek 53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39" name="Rechthoek 53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40" name="Rechthoek 53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41" name="Rechthoek 53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42" name="Rechthoek 53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43" name="Rechthoek 53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44" name="Rechthoek 5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45" name="Rechthoek 53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46" name="Rechthoek 53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4764</xdr:rowOff>
    </xdr:to>
    <xdr:sp macro="" textlink="">
      <xdr:nvSpPr>
        <xdr:cNvPr id="147" name="Rechthoek 53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SpPr>
          <a:spLocks noChangeArrowheads="1"/>
        </xdr:cNvSpPr>
      </xdr:nvSpPr>
      <xdr:spPr bwMode="auto">
        <a:xfrm>
          <a:off x="485775" y="2270093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48" name="Rechthoek 53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204788</xdr:rowOff>
    </xdr:to>
    <xdr:sp macro="" textlink="">
      <xdr:nvSpPr>
        <xdr:cNvPr id="149" name="Rechthoek 53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50" name="Rechthoek 53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128588</xdr:rowOff>
    </xdr:to>
    <xdr:sp macro="" textlink="">
      <xdr:nvSpPr>
        <xdr:cNvPr id="151" name="Rechthoek 53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52" name="Rechthoek 53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204788</xdr:rowOff>
    </xdr:to>
    <xdr:sp macro="" textlink="">
      <xdr:nvSpPr>
        <xdr:cNvPr id="153" name="Rechthoek 53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54" name="Rechthoek 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128588</xdr:rowOff>
    </xdr:to>
    <xdr:sp macro="" textlink="">
      <xdr:nvSpPr>
        <xdr:cNvPr id="155" name="Rechthoek 53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56" name="Rechthoek 53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204788</xdr:rowOff>
    </xdr:to>
    <xdr:sp macro="" textlink="">
      <xdr:nvSpPr>
        <xdr:cNvPr id="157" name="Rechthoek 53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58" name="Rechthoek 53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128588</xdr:rowOff>
    </xdr:to>
    <xdr:sp macro="" textlink="">
      <xdr:nvSpPr>
        <xdr:cNvPr id="159" name="Rechthoek 53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204788</xdr:rowOff>
    </xdr:to>
    <xdr:sp macro="" textlink="">
      <xdr:nvSpPr>
        <xdr:cNvPr id="160" name="Rechthoek 53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128588</xdr:rowOff>
    </xdr:to>
    <xdr:sp macro="" textlink="">
      <xdr:nvSpPr>
        <xdr:cNvPr id="161" name="Rechthoek 53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109538</xdr:rowOff>
    </xdr:to>
    <xdr:sp macro="" textlink="">
      <xdr:nvSpPr>
        <xdr:cNvPr id="162" name="Rechthoek 53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109538</xdr:rowOff>
    </xdr:to>
    <xdr:sp macro="" textlink="">
      <xdr:nvSpPr>
        <xdr:cNvPr id="163" name="Rechthoek 53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109538</xdr:rowOff>
    </xdr:to>
    <xdr:sp macro="" textlink="">
      <xdr:nvSpPr>
        <xdr:cNvPr id="164" name="Rechthoek 5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109538</xdr:rowOff>
    </xdr:to>
    <xdr:sp macro="" textlink="">
      <xdr:nvSpPr>
        <xdr:cNvPr id="165" name="Rechthoek 53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38100</xdr:rowOff>
    </xdr:to>
    <xdr:sp macro="" textlink="">
      <xdr:nvSpPr>
        <xdr:cNvPr id="166" name="Rechthoek 53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195263</xdr:rowOff>
    </xdr:to>
    <xdr:sp macro="" textlink="">
      <xdr:nvSpPr>
        <xdr:cNvPr id="167" name="Rechthoek 53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38100</xdr:rowOff>
    </xdr:to>
    <xdr:sp macro="" textlink="">
      <xdr:nvSpPr>
        <xdr:cNvPr id="168" name="Rechthoek 53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109538</xdr:rowOff>
    </xdr:to>
    <xdr:sp macro="" textlink="">
      <xdr:nvSpPr>
        <xdr:cNvPr id="169" name="Rechthoek 53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38100</xdr:rowOff>
    </xdr:to>
    <xdr:sp macro="" textlink="">
      <xdr:nvSpPr>
        <xdr:cNvPr id="170" name="Rechthoek 53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195263</xdr:rowOff>
    </xdr:to>
    <xdr:sp macro="" textlink="">
      <xdr:nvSpPr>
        <xdr:cNvPr id="171" name="Rechthoek 53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38100</xdr:rowOff>
    </xdr:to>
    <xdr:sp macro="" textlink="">
      <xdr:nvSpPr>
        <xdr:cNvPr id="172" name="Rechthoek 53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109538</xdr:rowOff>
    </xdr:to>
    <xdr:sp macro="" textlink="">
      <xdr:nvSpPr>
        <xdr:cNvPr id="173" name="Rechthoek 53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38100</xdr:rowOff>
    </xdr:to>
    <xdr:sp macro="" textlink="">
      <xdr:nvSpPr>
        <xdr:cNvPr id="174" name="Rechthoek 5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195263</xdr:rowOff>
    </xdr:to>
    <xdr:sp macro="" textlink="">
      <xdr:nvSpPr>
        <xdr:cNvPr id="175" name="Rechthoek 53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38100</xdr:rowOff>
    </xdr:to>
    <xdr:sp macro="" textlink="">
      <xdr:nvSpPr>
        <xdr:cNvPr id="176" name="Rechthoek 53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109538</xdr:rowOff>
    </xdr:to>
    <xdr:sp macro="" textlink="">
      <xdr:nvSpPr>
        <xdr:cNvPr id="177" name="Rechthoek 53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195263</xdr:rowOff>
    </xdr:to>
    <xdr:sp macro="" textlink="">
      <xdr:nvSpPr>
        <xdr:cNvPr id="178" name="Rechthoek 53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109538</xdr:rowOff>
    </xdr:to>
    <xdr:sp macro="" textlink="">
      <xdr:nvSpPr>
        <xdr:cNvPr id="179" name="Rechthoek 53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80" name="Rechthoek 53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204788</xdr:rowOff>
    </xdr:to>
    <xdr:sp macro="" textlink="">
      <xdr:nvSpPr>
        <xdr:cNvPr id="181" name="Rechthoek 53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82" name="Rechthoek 53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128588</xdr:rowOff>
    </xdr:to>
    <xdr:sp macro="" textlink="">
      <xdr:nvSpPr>
        <xdr:cNvPr id="183" name="Rechthoek 53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84" name="Rechthoek 5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204788</xdr:rowOff>
    </xdr:to>
    <xdr:sp macro="" textlink="">
      <xdr:nvSpPr>
        <xdr:cNvPr id="185" name="Rechthoek 53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86" name="Rechthoek 53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128588</xdr:rowOff>
    </xdr:to>
    <xdr:sp macro="" textlink="">
      <xdr:nvSpPr>
        <xdr:cNvPr id="187" name="Rechthoek 53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88" name="Rechthoek 53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204788</xdr:rowOff>
    </xdr:to>
    <xdr:sp macro="" textlink="">
      <xdr:nvSpPr>
        <xdr:cNvPr id="189" name="Rechthoek 53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1372</xdr:row>
      <xdr:rowOff>47625</xdr:rowOff>
    </xdr:to>
    <xdr:sp macro="" textlink="">
      <xdr:nvSpPr>
        <xdr:cNvPr id="190" name="Rechthoek 53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128588</xdr:rowOff>
    </xdr:to>
    <xdr:sp macro="" textlink="">
      <xdr:nvSpPr>
        <xdr:cNvPr id="191" name="Rechthoek 53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204788</xdr:rowOff>
    </xdr:to>
    <xdr:sp macro="" textlink="">
      <xdr:nvSpPr>
        <xdr:cNvPr id="192" name="Rechthoek 53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128588</xdr:rowOff>
    </xdr:to>
    <xdr:sp macro="" textlink="">
      <xdr:nvSpPr>
        <xdr:cNvPr id="193" name="Rechthoek 53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194" name="Rechthoek 5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195" name="Rechthoek 53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196" name="Rechthoek 53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197" name="Rechthoek 53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198" name="Rechthoek 53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199" name="Rechthoek 53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200" name="Rechthoek 53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201" name="Rechthoek 53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202" name="Rechthoek 53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203" name="Rechthoek 53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204" name="Rechthoek 5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161925</xdr:colOff>
      <xdr:row>1369</xdr:row>
      <xdr:rowOff>147638</xdr:rowOff>
    </xdr:to>
    <xdr:sp macro="" textlink="">
      <xdr:nvSpPr>
        <xdr:cNvPr id="205" name="Rechthoek 53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SpPr>
          <a:spLocks noChangeArrowheads="1"/>
        </xdr:cNvSpPr>
      </xdr:nvSpPr>
      <xdr:spPr bwMode="auto">
        <a:xfrm>
          <a:off x="485775" y="691610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211933</xdr:colOff>
      <xdr:row>1</xdr:row>
      <xdr:rowOff>19050</xdr:rowOff>
    </xdr:from>
    <xdr:to>
      <xdr:col>2</xdr:col>
      <xdr:colOff>1273971</xdr:colOff>
      <xdr:row>9</xdr:row>
      <xdr:rowOff>85725</xdr:rowOff>
    </xdr:to>
    <xdr:pic>
      <xdr:nvPicPr>
        <xdr:cNvPr id="206" name="Рисунок 1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9" y="257175"/>
          <a:ext cx="1062038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250031</xdr:colOff>
      <xdr:row>14</xdr:row>
      <xdr:rowOff>11906</xdr:rowOff>
    </xdr:from>
    <xdr:to>
      <xdr:col>16</xdr:col>
      <xdr:colOff>192011</xdr:colOff>
      <xdr:row>23</xdr:row>
      <xdr:rowOff>74542</xdr:rowOff>
    </xdr:to>
    <xdr:pic>
      <xdr:nvPicPr>
        <xdr:cNvPr id="210" name="Рисунок 64" descr="Хоста-гибридна-Дельта-Дон_новый размер.jpg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96687" y="2702719"/>
          <a:ext cx="1529856" cy="23605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595312</xdr:colOff>
      <xdr:row>14</xdr:row>
      <xdr:rowOff>-1</xdr:rowOff>
    </xdr:from>
    <xdr:to>
      <xdr:col>17</xdr:col>
      <xdr:colOff>640290</xdr:colOff>
      <xdr:row>23</xdr:row>
      <xdr:rowOff>45594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58812" y="2690812"/>
          <a:ext cx="1545166" cy="23435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17</xdr:col>
      <xdr:colOff>833437</xdr:colOff>
      <xdr:row>14</xdr:row>
      <xdr:rowOff>-1</xdr:rowOff>
    </xdr:from>
    <xdr:to>
      <xdr:col>19</xdr:col>
      <xdr:colOff>428228</xdr:colOff>
      <xdr:row>23</xdr:row>
      <xdr:rowOff>23214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97125" y="2690812"/>
          <a:ext cx="1547414" cy="23211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19</xdr:col>
      <xdr:colOff>631031</xdr:colOff>
      <xdr:row>13</xdr:row>
      <xdr:rowOff>226218</xdr:rowOff>
    </xdr:from>
    <xdr:to>
      <xdr:col>22</xdr:col>
      <xdr:colOff>118651</xdr:colOff>
      <xdr:row>23</xdr:row>
      <xdr:rowOff>39688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847344" y="2678906"/>
          <a:ext cx="1566334" cy="2349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09" name="Rechthoek 53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63879</xdr:rowOff>
    </xdr:to>
    <xdr:sp macro="" textlink="">
      <xdr:nvSpPr>
        <xdr:cNvPr id="214" name="Rechthoek 5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8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15" name="Rechthoek 53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223837</xdr:rowOff>
    </xdr:to>
    <xdr:sp macro="" textlink="">
      <xdr:nvSpPr>
        <xdr:cNvPr id="216" name="Rechthoek 53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17" name="Rechthoek 53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63879</xdr:rowOff>
    </xdr:to>
    <xdr:sp macro="" textlink="">
      <xdr:nvSpPr>
        <xdr:cNvPr id="218" name="Rechthoek 53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8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19" name="Rechthoek 53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223837</xdr:rowOff>
    </xdr:to>
    <xdr:sp macro="" textlink="">
      <xdr:nvSpPr>
        <xdr:cNvPr id="220" name="Rechthoek 53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21" name="Rechthoek 53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63879</xdr:rowOff>
    </xdr:to>
    <xdr:sp macro="" textlink="">
      <xdr:nvSpPr>
        <xdr:cNvPr id="222" name="Rechthoek 53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8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23" name="Rechthoek 53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223837</xdr:rowOff>
    </xdr:to>
    <xdr:sp macro="" textlink="">
      <xdr:nvSpPr>
        <xdr:cNvPr id="224" name="Rechthoek 5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63879</xdr:rowOff>
    </xdr:to>
    <xdr:sp macro="" textlink="">
      <xdr:nvSpPr>
        <xdr:cNvPr id="225" name="Rechthoek 53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8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223837</xdr:rowOff>
    </xdr:to>
    <xdr:sp macro="" textlink="">
      <xdr:nvSpPr>
        <xdr:cNvPr id="226" name="Rechthoek 53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208597</xdr:rowOff>
    </xdr:to>
    <xdr:sp macro="" textlink="">
      <xdr:nvSpPr>
        <xdr:cNvPr id="227" name="Rechthoek 53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208597</xdr:rowOff>
    </xdr:to>
    <xdr:sp macro="" textlink="">
      <xdr:nvSpPr>
        <xdr:cNvPr id="228" name="Rechthoek 53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208597</xdr:rowOff>
    </xdr:to>
    <xdr:sp macro="" textlink="">
      <xdr:nvSpPr>
        <xdr:cNvPr id="229" name="Rechthoek 53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208597</xdr:rowOff>
    </xdr:to>
    <xdr:sp macro="" textlink="">
      <xdr:nvSpPr>
        <xdr:cNvPr id="230" name="Rechthoek 53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173816</xdr:rowOff>
    </xdr:to>
    <xdr:sp macro="" textlink="">
      <xdr:nvSpPr>
        <xdr:cNvPr id="231" name="Rechthoek 53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1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48639</xdr:rowOff>
    </xdr:to>
    <xdr:sp macro="" textlink="">
      <xdr:nvSpPr>
        <xdr:cNvPr id="232" name="Rechthoek 53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65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173816</xdr:rowOff>
    </xdr:to>
    <xdr:sp macro="" textlink="">
      <xdr:nvSpPr>
        <xdr:cNvPr id="233" name="Rechthoek 53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1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208597</xdr:rowOff>
    </xdr:to>
    <xdr:sp macro="" textlink="">
      <xdr:nvSpPr>
        <xdr:cNvPr id="234" name="Rechthoek 5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173816</xdr:rowOff>
    </xdr:to>
    <xdr:sp macro="" textlink="">
      <xdr:nvSpPr>
        <xdr:cNvPr id="235" name="Rechthoek 53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1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48639</xdr:rowOff>
    </xdr:to>
    <xdr:sp macro="" textlink="">
      <xdr:nvSpPr>
        <xdr:cNvPr id="236" name="Rechthoek 53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65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173816</xdr:rowOff>
    </xdr:to>
    <xdr:sp macro="" textlink="">
      <xdr:nvSpPr>
        <xdr:cNvPr id="237" name="Rechthoek 53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1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208597</xdr:rowOff>
    </xdr:to>
    <xdr:sp macro="" textlink="">
      <xdr:nvSpPr>
        <xdr:cNvPr id="238" name="Rechthoek 53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173816</xdr:rowOff>
    </xdr:to>
    <xdr:sp macro="" textlink="">
      <xdr:nvSpPr>
        <xdr:cNvPr id="239" name="Rechthoek 53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1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48639</xdr:rowOff>
    </xdr:to>
    <xdr:sp macro="" textlink="">
      <xdr:nvSpPr>
        <xdr:cNvPr id="240" name="Rechthoek 53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65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173816</xdr:rowOff>
    </xdr:to>
    <xdr:sp macro="" textlink="">
      <xdr:nvSpPr>
        <xdr:cNvPr id="241" name="Rechthoek 53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1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208597</xdr:rowOff>
    </xdr:to>
    <xdr:sp macro="" textlink="">
      <xdr:nvSpPr>
        <xdr:cNvPr id="242" name="Rechthoek 53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48639</xdr:rowOff>
    </xdr:to>
    <xdr:sp macro="" textlink="">
      <xdr:nvSpPr>
        <xdr:cNvPr id="243" name="Rechthoek 53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65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208597</xdr:rowOff>
    </xdr:to>
    <xdr:sp macro="" textlink="">
      <xdr:nvSpPr>
        <xdr:cNvPr id="244" name="Rechthoek 5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45" name="Rechthoek 53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63879</xdr:rowOff>
    </xdr:to>
    <xdr:sp macro="" textlink="">
      <xdr:nvSpPr>
        <xdr:cNvPr id="246" name="Rechthoek 53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8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47" name="Rechthoek 53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223837</xdr:rowOff>
    </xdr:to>
    <xdr:sp macro="" textlink="">
      <xdr:nvSpPr>
        <xdr:cNvPr id="248" name="Rechthoek 53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49" name="Rechthoek 53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63879</xdr:rowOff>
    </xdr:to>
    <xdr:sp macro="" textlink="">
      <xdr:nvSpPr>
        <xdr:cNvPr id="250" name="Rechthoek 53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8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51" name="Rechthoek 53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223837</xdr:rowOff>
    </xdr:to>
    <xdr:sp macro="" textlink="">
      <xdr:nvSpPr>
        <xdr:cNvPr id="252" name="Rechthoek 53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53" name="Rechthoek 53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63879</xdr:rowOff>
    </xdr:to>
    <xdr:sp macro="" textlink="">
      <xdr:nvSpPr>
        <xdr:cNvPr id="254" name="Rechthoek 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8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1367</xdr:row>
      <xdr:rowOff>181436</xdr:rowOff>
    </xdr:to>
    <xdr:sp macro="" textlink="">
      <xdr:nvSpPr>
        <xdr:cNvPr id="255" name="Rechthoek 53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723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223837</xdr:rowOff>
    </xdr:to>
    <xdr:sp macro="" textlink="">
      <xdr:nvSpPr>
        <xdr:cNvPr id="256" name="Rechthoek 53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63879</xdr:rowOff>
    </xdr:to>
    <xdr:sp macro="" textlink="">
      <xdr:nvSpPr>
        <xdr:cNvPr id="257" name="Rechthoek 53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8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1364</xdr:row>
      <xdr:rowOff>223837</xdr:rowOff>
    </xdr:to>
    <xdr:sp macro="" textlink="">
      <xdr:nvSpPr>
        <xdr:cNvPr id="258" name="Rechthoek 53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59" name="Rechthoek 53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0" name="Rechthoek 53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1" name="Rechthoek 53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2" name="Rechthoek 53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3" name="Rechthoek 53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4" name="Rechthoek 5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5" name="Rechthoek 53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6" name="Rechthoek 53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7" name="Rechthoek 53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8" name="Rechthoek 53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69" name="Rechthoek 53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1363</xdr:row>
      <xdr:rowOff>0</xdr:rowOff>
    </xdr:from>
    <xdr:to>
      <xdr:col>2</xdr:col>
      <xdr:colOff>167640</xdr:colOff>
      <xdr:row>1365</xdr:row>
      <xdr:rowOff>8572</xdr:rowOff>
    </xdr:to>
    <xdr:sp macro="" textlink="">
      <xdr:nvSpPr>
        <xdr:cNvPr id="270" name="Rechthoek 53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>
          <a:spLocks noChangeArrowheads="1"/>
        </xdr:cNvSpPr>
      </xdr:nvSpPr>
      <xdr:spPr bwMode="auto">
        <a:xfrm>
          <a:off x="617220" y="6720840"/>
          <a:ext cx="16764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635</xdr:row>
      <xdr:rowOff>0</xdr:rowOff>
    </xdr:from>
    <xdr:to>
      <xdr:col>2</xdr:col>
      <xdr:colOff>161925</xdr:colOff>
      <xdr:row>636</xdr:row>
      <xdr:rowOff>76201</xdr:rowOff>
    </xdr:to>
    <xdr:sp macro="" textlink="">
      <xdr:nvSpPr>
        <xdr:cNvPr id="271" name="Rechthoek 53">
          <a:extLst>
            <a:ext uri="{FF2B5EF4-FFF2-40B4-BE49-F238E27FC236}">
              <a16:creationId xmlns:a16="http://schemas.microsoft.com/office/drawing/2014/main" id="{B5BA8E15-218A-4F47-8B48-83BB98A0201D}"/>
            </a:ext>
          </a:extLst>
        </xdr:cNvPr>
        <xdr:cNvSpPr>
          <a:spLocks noChangeArrowheads="1"/>
        </xdr:cNvSpPr>
      </xdr:nvSpPr>
      <xdr:spPr bwMode="auto">
        <a:xfrm>
          <a:off x="600075" y="1664017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72" name="Rechthoek 53">
          <a:extLst>
            <a:ext uri="{FF2B5EF4-FFF2-40B4-BE49-F238E27FC236}">
              <a16:creationId xmlns:a16="http://schemas.microsoft.com/office/drawing/2014/main" id="{1497EB47-94B9-4ED5-9E08-06A9C8784490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73" name="Rechthoek 53">
          <a:extLst>
            <a:ext uri="{FF2B5EF4-FFF2-40B4-BE49-F238E27FC236}">
              <a16:creationId xmlns:a16="http://schemas.microsoft.com/office/drawing/2014/main" id="{33C87288-60D1-4390-922D-186F30A747DD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74" name="Rechthoek 53">
          <a:extLst>
            <a:ext uri="{FF2B5EF4-FFF2-40B4-BE49-F238E27FC236}">
              <a16:creationId xmlns:a16="http://schemas.microsoft.com/office/drawing/2014/main" id="{77F0C6BF-DCD2-4185-93ED-3267158A922E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75" name="Rechthoek 53">
          <a:extLst>
            <a:ext uri="{FF2B5EF4-FFF2-40B4-BE49-F238E27FC236}">
              <a16:creationId xmlns:a16="http://schemas.microsoft.com/office/drawing/2014/main" id="{EC988B59-0004-4CB5-A377-83F6B31F4D36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76" name="Rechthoek 53">
          <a:extLst>
            <a:ext uri="{FF2B5EF4-FFF2-40B4-BE49-F238E27FC236}">
              <a16:creationId xmlns:a16="http://schemas.microsoft.com/office/drawing/2014/main" id="{5674850A-D3BB-44FD-B4B9-5EC002A355F5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77" name="Rechthoek 53">
          <a:extLst>
            <a:ext uri="{FF2B5EF4-FFF2-40B4-BE49-F238E27FC236}">
              <a16:creationId xmlns:a16="http://schemas.microsoft.com/office/drawing/2014/main" id="{07FEB90F-3BC9-4982-A73C-1F259BA500D6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78" name="Rechthoek 53">
          <a:extLst>
            <a:ext uri="{FF2B5EF4-FFF2-40B4-BE49-F238E27FC236}">
              <a16:creationId xmlns:a16="http://schemas.microsoft.com/office/drawing/2014/main" id="{3903618C-3116-4E77-86D6-F43ACDCB7785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79" name="Rechthoek 53">
          <a:extLst>
            <a:ext uri="{FF2B5EF4-FFF2-40B4-BE49-F238E27FC236}">
              <a16:creationId xmlns:a16="http://schemas.microsoft.com/office/drawing/2014/main" id="{1D7E2B46-774E-473A-82C2-2361E8050030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0" name="Rechthoek 53">
          <a:extLst>
            <a:ext uri="{FF2B5EF4-FFF2-40B4-BE49-F238E27FC236}">
              <a16:creationId xmlns:a16="http://schemas.microsoft.com/office/drawing/2014/main" id="{9A71F81F-2734-48DA-A2D4-2ACF21344CC9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1" name="Rechthoek 53">
          <a:extLst>
            <a:ext uri="{FF2B5EF4-FFF2-40B4-BE49-F238E27FC236}">
              <a16:creationId xmlns:a16="http://schemas.microsoft.com/office/drawing/2014/main" id="{6A59A982-3DBA-44AE-AAFA-55F590D639F4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2" name="Rechthoek 53">
          <a:extLst>
            <a:ext uri="{FF2B5EF4-FFF2-40B4-BE49-F238E27FC236}">
              <a16:creationId xmlns:a16="http://schemas.microsoft.com/office/drawing/2014/main" id="{6573D3C8-7A65-4554-B776-1860A994EB08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3" name="Rechthoek 53">
          <a:extLst>
            <a:ext uri="{FF2B5EF4-FFF2-40B4-BE49-F238E27FC236}">
              <a16:creationId xmlns:a16="http://schemas.microsoft.com/office/drawing/2014/main" id="{318141AB-0C15-4D4D-8AE9-83ADA80ECEA2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4" name="Rechthoek 53">
          <a:extLst>
            <a:ext uri="{FF2B5EF4-FFF2-40B4-BE49-F238E27FC236}">
              <a16:creationId xmlns:a16="http://schemas.microsoft.com/office/drawing/2014/main" id="{69201B36-7C06-42A0-8790-FD34EAB23F06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5" name="Rechthoek 53">
          <a:extLst>
            <a:ext uri="{FF2B5EF4-FFF2-40B4-BE49-F238E27FC236}">
              <a16:creationId xmlns:a16="http://schemas.microsoft.com/office/drawing/2014/main" id="{54430DA2-6D69-49D8-B9A1-872F191D6D10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6" name="Rechthoek 53">
          <a:extLst>
            <a:ext uri="{FF2B5EF4-FFF2-40B4-BE49-F238E27FC236}">
              <a16:creationId xmlns:a16="http://schemas.microsoft.com/office/drawing/2014/main" id="{83C28F5A-9155-4811-8568-FE09ED53544F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7" name="Rechthoek 53">
          <a:extLst>
            <a:ext uri="{FF2B5EF4-FFF2-40B4-BE49-F238E27FC236}">
              <a16:creationId xmlns:a16="http://schemas.microsoft.com/office/drawing/2014/main" id="{1F02EC00-8ECB-4E6A-8029-474EC33F5EE4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8" name="Rechthoek 53">
          <a:extLst>
            <a:ext uri="{FF2B5EF4-FFF2-40B4-BE49-F238E27FC236}">
              <a16:creationId xmlns:a16="http://schemas.microsoft.com/office/drawing/2014/main" id="{9B4F3C9D-EBE1-48A3-BA6B-604140C45A2C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89" name="Rechthoek 53">
          <a:extLst>
            <a:ext uri="{FF2B5EF4-FFF2-40B4-BE49-F238E27FC236}">
              <a16:creationId xmlns:a16="http://schemas.microsoft.com/office/drawing/2014/main" id="{F1875F77-883C-48C0-97DE-EBCEBF2826AC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0" name="Rechthoek 53">
          <a:extLst>
            <a:ext uri="{FF2B5EF4-FFF2-40B4-BE49-F238E27FC236}">
              <a16:creationId xmlns:a16="http://schemas.microsoft.com/office/drawing/2014/main" id="{3848A6E4-BC4F-4991-A934-A091919DAB38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1" name="Rechthoek 53">
          <a:extLst>
            <a:ext uri="{FF2B5EF4-FFF2-40B4-BE49-F238E27FC236}">
              <a16:creationId xmlns:a16="http://schemas.microsoft.com/office/drawing/2014/main" id="{19691EE3-BCA3-480E-802F-F8D382A2F812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2" name="Rechthoek 53">
          <a:extLst>
            <a:ext uri="{FF2B5EF4-FFF2-40B4-BE49-F238E27FC236}">
              <a16:creationId xmlns:a16="http://schemas.microsoft.com/office/drawing/2014/main" id="{2C31EEFC-D652-4963-A682-27B83B610AA2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3" name="Rechthoek 53">
          <a:extLst>
            <a:ext uri="{FF2B5EF4-FFF2-40B4-BE49-F238E27FC236}">
              <a16:creationId xmlns:a16="http://schemas.microsoft.com/office/drawing/2014/main" id="{F8A0A629-A9E0-4DAC-AA0D-3C90E03AE52C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4" name="Rechthoek 53">
          <a:extLst>
            <a:ext uri="{FF2B5EF4-FFF2-40B4-BE49-F238E27FC236}">
              <a16:creationId xmlns:a16="http://schemas.microsoft.com/office/drawing/2014/main" id="{D226B714-5635-4656-A5B5-22649953E2D0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5" name="Rechthoek 53">
          <a:extLst>
            <a:ext uri="{FF2B5EF4-FFF2-40B4-BE49-F238E27FC236}">
              <a16:creationId xmlns:a16="http://schemas.microsoft.com/office/drawing/2014/main" id="{ED9D446F-1F02-4481-B24E-668AB1492642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6" name="Rechthoek 53">
          <a:extLst>
            <a:ext uri="{FF2B5EF4-FFF2-40B4-BE49-F238E27FC236}">
              <a16:creationId xmlns:a16="http://schemas.microsoft.com/office/drawing/2014/main" id="{7D3E6299-1016-41C9-A61E-1E6E7BE6406C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7" name="Rechthoek 53">
          <a:extLst>
            <a:ext uri="{FF2B5EF4-FFF2-40B4-BE49-F238E27FC236}">
              <a16:creationId xmlns:a16="http://schemas.microsoft.com/office/drawing/2014/main" id="{0B0836FD-DDA9-49F4-9AEB-43FEC91A50BB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8" name="Rechthoek 53">
          <a:extLst>
            <a:ext uri="{FF2B5EF4-FFF2-40B4-BE49-F238E27FC236}">
              <a16:creationId xmlns:a16="http://schemas.microsoft.com/office/drawing/2014/main" id="{59BB17DD-B2B5-48EC-AA32-AD4A7306773D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299" name="Rechthoek 53">
          <a:extLst>
            <a:ext uri="{FF2B5EF4-FFF2-40B4-BE49-F238E27FC236}">
              <a16:creationId xmlns:a16="http://schemas.microsoft.com/office/drawing/2014/main" id="{0CEC4C9E-6303-4EBF-A871-EADB1081AE6A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0" name="Rechthoek 53">
          <a:extLst>
            <a:ext uri="{FF2B5EF4-FFF2-40B4-BE49-F238E27FC236}">
              <a16:creationId xmlns:a16="http://schemas.microsoft.com/office/drawing/2014/main" id="{B7031135-0D96-49AD-AE9F-C52F533EE524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1" name="Rechthoek 53">
          <a:extLst>
            <a:ext uri="{FF2B5EF4-FFF2-40B4-BE49-F238E27FC236}">
              <a16:creationId xmlns:a16="http://schemas.microsoft.com/office/drawing/2014/main" id="{C36C7690-ECB5-468D-8891-53A37C821737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2" name="Rechthoek 53">
          <a:extLst>
            <a:ext uri="{FF2B5EF4-FFF2-40B4-BE49-F238E27FC236}">
              <a16:creationId xmlns:a16="http://schemas.microsoft.com/office/drawing/2014/main" id="{05F54FFE-516E-49F3-9229-8BACFBBBC87C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3" name="Rechthoek 53">
          <a:extLst>
            <a:ext uri="{FF2B5EF4-FFF2-40B4-BE49-F238E27FC236}">
              <a16:creationId xmlns:a16="http://schemas.microsoft.com/office/drawing/2014/main" id="{B13188F7-21AA-4A50-93DF-A2C9566B393C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4" name="Rechthoek 53">
          <a:extLst>
            <a:ext uri="{FF2B5EF4-FFF2-40B4-BE49-F238E27FC236}">
              <a16:creationId xmlns:a16="http://schemas.microsoft.com/office/drawing/2014/main" id="{B3520E30-6E22-43B1-8574-66B071A2757C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5" name="Rechthoek 53">
          <a:extLst>
            <a:ext uri="{FF2B5EF4-FFF2-40B4-BE49-F238E27FC236}">
              <a16:creationId xmlns:a16="http://schemas.microsoft.com/office/drawing/2014/main" id="{E8D3E572-C5AD-4363-96B4-740F1FC4ADB9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6" name="Rechthoek 53">
          <a:extLst>
            <a:ext uri="{FF2B5EF4-FFF2-40B4-BE49-F238E27FC236}">
              <a16:creationId xmlns:a16="http://schemas.microsoft.com/office/drawing/2014/main" id="{EF90F1B0-DCD5-408C-994B-6A2196042CD7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7" name="Rechthoek 53">
          <a:extLst>
            <a:ext uri="{FF2B5EF4-FFF2-40B4-BE49-F238E27FC236}">
              <a16:creationId xmlns:a16="http://schemas.microsoft.com/office/drawing/2014/main" id="{9D9A495C-63C1-4F98-88EB-DDD2444E0212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8" name="Rechthoek 53">
          <a:extLst>
            <a:ext uri="{FF2B5EF4-FFF2-40B4-BE49-F238E27FC236}">
              <a16:creationId xmlns:a16="http://schemas.microsoft.com/office/drawing/2014/main" id="{FE87B694-6D85-4256-90BA-E4DA0DC66D09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09" name="Rechthoek 53">
          <a:extLst>
            <a:ext uri="{FF2B5EF4-FFF2-40B4-BE49-F238E27FC236}">
              <a16:creationId xmlns:a16="http://schemas.microsoft.com/office/drawing/2014/main" id="{F1072E2B-E134-44EA-8400-B0C0C6E3C067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10" name="Rechthoek 53">
          <a:extLst>
            <a:ext uri="{FF2B5EF4-FFF2-40B4-BE49-F238E27FC236}">
              <a16:creationId xmlns:a16="http://schemas.microsoft.com/office/drawing/2014/main" id="{D7D5504B-AFC4-4DA0-8D84-DD6E9DB12B7F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11" name="Rechthoek 53">
          <a:extLst>
            <a:ext uri="{FF2B5EF4-FFF2-40B4-BE49-F238E27FC236}">
              <a16:creationId xmlns:a16="http://schemas.microsoft.com/office/drawing/2014/main" id="{C18910F3-3186-4634-B8ED-DB407B6902A2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12" name="Rechthoek 53">
          <a:extLst>
            <a:ext uri="{FF2B5EF4-FFF2-40B4-BE49-F238E27FC236}">
              <a16:creationId xmlns:a16="http://schemas.microsoft.com/office/drawing/2014/main" id="{64EAC381-914A-4BA1-BCCE-315ECAB75EED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13" name="Rechthoek 53">
          <a:extLst>
            <a:ext uri="{FF2B5EF4-FFF2-40B4-BE49-F238E27FC236}">
              <a16:creationId xmlns:a16="http://schemas.microsoft.com/office/drawing/2014/main" id="{DCD27474-D199-4E80-A941-5A6F259155E4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38100</xdr:colOff>
      <xdr:row>635</xdr:row>
      <xdr:rowOff>0</xdr:rowOff>
    </xdr:from>
    <xdr:to>
      <xdr:col>2</xdr:col>
      <xdr:colOff>200025</xdr:colOff>
      <xdr:row>635</xdr:row>
      <xdr:rowOff>228600</xdr:rowOff>
    </xdr:to>
    <xdr:sp macro="" textlink="">
      <xdr:nvSpPr>
        <xdr:cNvPr id="314" name="Rechthoek 53">
          <a:extLst>
            <a:ext uri="{FF2B5EF4-FFF2-40B4-BE49-F238E27FC236}">
              <a16:creationId xmlns:a16="http://schemas.microsoft.com/office/drawing/2014/main" id="{FD273A47-89D3-4F38-94CF-137FE0C02044}"/>
            </a:ext>
          </a:extLst>
        </xdr:cNvPr>
        <xdr:cNvSpPr>
          <a:spLocks noChangeArrowheads="1"/>
        </xdr:cNvSpPr>
      </xdr:nvSpPr>
      <xdr:spPr bwMode="auto">
        <a:xfrm>
          <a:off x="2114550" y="165735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15" name="Rechthoek 53">
          <a:extLst>
            <a:ext uri="{FF2B5EF4-FFF2-40B4-BE49-F238E27FC236}">
              <a16:creationId xmlns:a16="http://schemas.microsoft.com/office/drawing/2014/main" id="{36FAF0F8-C843-4EF6-A20D-3E10823163C7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16" name="Rechthoek 53">
          <a:extLst>
            <a:ext uri="{FF2B5EF4-FFF2-40B4-BE49-F238E27FC236}">
              <a16:creationId xmlns:a16="http://schemas.microsoft.com/office/drawing/2014/main" id="{93EA373A-B5F0-4521-8EC9-A2814D956FE7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17" name="Rechthoek 53">
          <a:extLst>
            <a:ext uri="{FF2B5EF4-FFF2-40B4-BE49-F238E27FC236}">
              <a16:creationId xmlns:a16="http://schemas.microsoft.com/office/drawing/2014/main" id="{2B252DAD-B08E-41C7-BAD9-47DADEE45879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18" name="Rechthoek 53">
          <a:extLst>
            <a:ext uri="{FF2B5EF4-FFF2-40B4-BE49-F238E27FC236}">
              <a16:creationId xmlns:a16="http://schemas.microsoft.com/office/drawing/2014/main" id="{0C3F0F24-B860-45B6-8CE9-7F6DE9E269D5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19" name="Rechthoek 53">
          <a:extLst>
            <a:ext uri="{FF2B5EF4-FFF2-40B4-BE49-F238E27FC236}">
              <a16:creationId xmlns:a16="http://schemas.microsoft.com/office/drawing/2014/main" id="{E55A31C7-83BF-40B4-9D08-22C0FB6F840A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20" name="Rechthoek 53">
          <a:extLst>
            <a:ext uri="{FF2B5EF4-FFF2-40B4-BE49-F238E27FC236}">
              <a16:creationId xmlns:a16="http://schemas.microsoft.com/office/drawing/2014/main" id="{84936FAE-1264-493D-92E1-88DEA8D9E5AD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21" name="Rechthoek 53">
          <a:extLst>
            <a:ext uri="{FF2B5EF4-FFF2-40B4-BE49-F238E27FC236}">
              <a16:creationId xmlns:a16="http://schemas.microsoft.com/office/drawing/2014/main" id="{A568327F-E979-479C-97A9-2434853EE8EE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22" name="Rechthoek 53">
          <a:extLst>
            <a:ext uri="{FF2B5EF4-FFF2-40B4-BE49-F238E27FC236}">
              <a16:creationId xmlns:a16="http://schemas.microsoft.com/office/drawing/2014/main" id="{9A1F6A49-A643-47FF-92C7-B27B7C7B956B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23" name="Rechthoek 53">
          <a:extLst>
            <a:ext uri="{FF2B5EF4-FFF2-40B4-BE49-F238E27FC236}">
              <a16:creationId xmlns:a16="http://schemas.microsoft.com/office/drawing/2014/main" id="{4403F006-4B02-494B-8E95-F0D1C3E3E031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24" name="Rechthoek 53">
          <a:extLst>
            <a:ext uri="{FF2B5EF4-FFF2-40B4-BE49-F238E27FC236}">
              <a16:creationId xmlns:a16="http://schemas.microsoft.com/office/drawing/2014/main" id="{F8FDEAC3-C7D3-42AD-BFCE-0A8CEEF8FC04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25" name="Rechthoek 53">
          <a:extLst>
            <a:ext uri="{FF2B5EF4-FFF2-40B4-BE49-F238E27FC236}">
              <a16:creationId xmlns:a16="http://schemas.microsoft.com/office/drawing/2014/main" id="{B55B9F2D-1DC9-4A30-8D29-E367C632125E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26" name="Rechthoek 53">
          <a:extLst>
            <a:ext uri="{FF2B5EF4-FFF2-40B4-BE49-F238E27FC236}">
              <a16:creationId xmlns:a16="http://schemas.microsoft.com/office/drawing/2014/main" id="{3599002B-FF72-45B3-A926-358877715CA9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327" name="Rechthoek 53">
          <a:extLst>
            <a:ext uri="{FF2B5EF4-FFF2-40B4-BE49-F238E27FC236}">
              <a16:creationId xmlns:a16="http://schemas.microsoft.com/office/drawing/2014/main" id="{A7E18CF7-E75E-4A58-970F-87CEB285757A}"/>
            </a:ext>
          </a:extLst>
        </xdr:cNvPr>
        <xdr:cNvSpPr>
          <a:spLocks noChangeArrowheads="1"/>
        </xdr:cNvSpPr>
      </xdr:nvSpPr>
      <xdr:spPr bwMode="auto">
        <a:xfrm>
          <a:off x="2076450" y="686752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28" name="Rechthoek 53">
          <a:extLst>
            <a:ext uri="{FF2B5EF4-FFF2-40B4-BE49-F238E27FC236}">
              <a16:creationId xmlns:a16="http://schemas.microsoft.com/office/drawing/2014/main" id="{73039A68-B81C-4045-AC81-EB5ED811F872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29" name="Rechthoek 53">
          <a:extLst>
            <a:ext uri="{FF2B5EF4-FFF2-40B4-BE49-F238E27FC236}">
              <a16:creationId xmlns:a16="http://schemas.microsoft.com/office/drawing/2014/main" id="{443B6C76-7033-4AC9-8896-030BECF15B3A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0" name="Rechthoek 53">
          <a:extLst>
            <a:ext uri="{FF2B5EF4-FFF2-40B4-BE49-F238E27FC236}">
              <a16:creationId xmlns:a16="http://schemas.microsoft.com/office/drawing/2014/main" id="{09380C66-EA89-4E30-A6CD-A9C5E06B3E38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1" name="Rechthoek 53">
          <a:extLst>
            <a:ext uri="{FF2B5EF4-FFF2-40B4-BE49-F238E27FC236}">
              <a16:creationId xmlns:a16="http://schemas.microsoft.com/office/drawing/2014/main" id="{D20A4AAB-9EE7-4F0B-BF60-AC442941AACF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2" name="Rechthoek 53">
          <a:extLst>
            <a:ext uri="{FF2B5EF4-FFF2-40B4-BE49-F238E27FC236}">
              <a16:creationId xmlns:a16="http://schemas.microsoft.com/office/drawing/2014/main" id="{4E271990-1A00-45F1-A70A-678EF4AD6B9E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3" name="Rechthoek 53">
          <a:extLst>
            <a:ext uri="{FF2B5EF4-FFF2-40B4-BE49-F238E27FC236}">
              <a16:creationId xmlns:a16="http://schemas.microsoft.com/office/drawing/2014/main" id="{68CD70AA-9FDB-4BB0-9504-88F98590A336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4" name="Rechthoek 53">
          <a:extLst>
            <a:ext uri="{FF2B5EF4-FFF2-40B4-BE49-F238E27FC236}">
              <a16:creationId xmlns:a16="http://schemas.microsoft.com/office/drawing/2014/main" id="{302717E3-BA23-4ED0-8F06-91D7723FAF9B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5" name="Rechthoek 53">
          <a:extLst>
            <a:ext uri="{FF2B5EF4-FFF2-40B4-BE49-F238E27FC236}">
              <a16:creationId xmlns:a16="http://schemas.microsoft.com/office/drawing/2014/main" id="{8EFF4D88-2276-4E1B-AB16-C8FA1040BD30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6" name="Rechthoek 53">
          <a:extLst>
            <a:ext uri="{FF2B5EF4-FFF2-40B4-BE49-F238E27FC236}">
              <a16:creationId xmlns:a16="http://schemas.microsoft.com/office/drawing/2014/main" id="{DADFC5AD-5DF3-42BD-875A-33A1E2FB6EC8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7" name="Rechthoek 53">
          <a:extLst>
            <a:ext uri="{FF2B5EF4-FFF2-40B4-BE49-F238E27FC236}">
              <a16:creationId xmlns:a16="http://schemas.microsoft.com/office/drawing/2014/main" id="{C3F82C4F-DCF8-4CF7-A9BD-46E929285735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8" name="Rechthoek 53">
          <a:extLst>
            <a:ext uri="{FF2B5EF4-FFF2-40B4-BE49-F238E27FC236}">
              <a16:creationId xmlns:a16="http://schemas.microsoft.com/office/drawing/2014/main" id="{E55C6ADC-4112-4221-84F5-2809CC4FFB37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39" name="Rechthoek 53">
          <a:extLst>
            <a:ext uri="{FF2B5EF4-FFF2-40B4-BE49-F238E27FC236}">
              <a16:creationId xmlns:a16="http://schemas.microsoft.com/office/drawing/2014/main" id="{9EB43901-1BE2-43A5-BEB8-83DE0A9928DD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0" name="Rechthoek 53">
          <a:extLst>
            <a:ext uri="{FF2B5EF4-FFF2-40B4-BE49-F238E27FC236}">
              <a16:creationId xmlns:a16="http://schemas.microsoft.com/office/drawing/2014/main" id="{BE9E64A8-423A-4B66-B888-B7C11798193D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1" name="Rechthoek 53">
          <a:extLst>
            <a:ext uri="{FF2B5EF4-FFF2-40B4-BE49-F238E27FC236}">
              <a16:creationId xmlns:a16="http://schemas.microsoft.com/office/drawing/2014/main" id="{F7237D14-5436-4F33-92C3-9C9658AD3532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2" name="Rechthoek 53">
          <a:extLst>
            <a:ext uri="{FF2B5EF4-FFF2-40B4-BE49-F238E27FC236}">
              <a16:creationId xmlns:a16="http://schemas.microsoft.com/office/drawing/2014/main" id="{A45D0CAC-BEE6-454A-A22F-1005C5994851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3" name="Rechthoek 53">
          <a:extLst>
            <a:ext uri="{FF2B5EF4-FFF2-40B4-BE49-F238E27FC236}">
              <a16:creationId xmlns:a16="http://schemas.microsoft.com/office/drawing/2014/main" id="{25E9ADD2-B43A-404C-82CF-13FEABEC01E3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4" name="Rechthoek 53">
          <a:extLst>
            <a:ext uri="{FF2B5EF4-FFF2-40B4-BE49-F238E27FC236}">
              <a16:creationId xmlns:a16="http://schemas.microsoft.com/office/drawing/2014/main" id="{125C8A8A-062C-4F2B-B247-7B14663B976A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5" name="Rechthoek 53">
          <a:extLst>
            <a:ext uri="{FF2B5EF4-FFF2-40B4-BE49-F238E27FC236}">
              <a16:creationId xmlns:a16="http://schemas.microsoft.com/office/drawing/2014/main" id="{2660D68E-1977-4B12-AF18-8791CA7B956F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6" name="Rechthoek 53">
          <a:extLst>
            <a:ext uri="{FF2B5EF4-FFF2-40B4-BE49-F238E27FC236}">
              <a16:creationId xmlns:a16="http://schemas.microsoft.com/office/drawing/2014/main" id="{C9BBCFB9-56B5-4059-B6E9-7083BDE445AD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7" name="Rechthoek 53">
          <a:extLst>
            <a:ext uri="{FF2B5EF4-FFF2-40B4-BE49-F238E27FC236}">
              <a16:creationId xmlns:a16="http://schemas.microsoft.com/office/drawing/2014/main" id="{D709DF59-5F8F-432B-B298-3593CCB6350F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8" name="Rechthoek 53">
          <a:extLst>
            <a:ext uri="{FF2B5EF4-FFF2-40B4-BE49-F238E27FC236}">
              <a16:creationId xmlns:a16="http://schemas.microsoft.com/office/drawing/2014/main" id="{85AD634F-34EC-4558-B9A3-E5D198150777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49" name="Rechthoek 53">
          <a:extLst>
            <a:ext uri="{FF2B5EF4-FFF2-40B4-BE49-F238E27FC236}">
              <a16:creationId xmlns:a16="http://schemas.microsoft.com/office/drawing/2014/main" id="{E4BD3BE1-F29D-4562-9D48-CBFBA74FFE51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0" name="Rechthoek 53">
          <a:extLst>
            <a:ext uri="{FF2B5EF4-FFF2-40B4-BE49-F238E27FC236}">
              <a16:creationId xmlns:a16="http://schemas.microsoft.com/office/drawing/2014/main" id="{D1838754-64CD-4A4E-A243-E42D9FEADF2F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1" name="Rechthoek 53">
          <a:extLst>
            <a:ext uri="{FF2B5EF4-FFF2-40B4-BE49-F238E27FC236}">
              <a16:creationId xmlns:a16="http://schemas.microsoft.com/office/drawing/2014/main" id="{C78C6A6C-2361-4D42-B324-EDE8D02C1012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2" name="Rechthoek 53">
          <a:extLst>
            <a:ext uri="{FF2B5EF4-FFF2-40B4-BE49-F238E27FC236}">
              <a16:creationId xmlns:a16="http://schemas.microsoft.com/office/drawing/2014/main" id="{9ACA767C-3800-43F6-B68F-2D7827E51BB9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3" name="Rechthoek 53">
          <a:extLst>
            <a:ext uri="{FF2B5EF4-FFF2-40B4-BE49-F238E27FC236}">
              <a16:creationId xmlns:a16="http://schemas.microsoft.com/office/drawing/2014/main" id="{BE3D69E1-BF72-4C5E-93A2-F77BE1097EF4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4" name="Rechthoek 53">
          <a:extLst>
            <a:ext uri="{FF2B5EF4-FFF2-40B4-BE49-F238E27FC236}">
              <a16:creationId xmlns:a16="http://schemas.microsoft.com/office/drawing/2014/main" id="{6A7D6A4C-77F1-448C-A844-FBD1767E8095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5" name="Rechthoek 53">
          <a:extLst>
            <a:ext uri="{FF2B5EF4-FFF2-40B4-BE49-F238E27FC236}">
              <a16:creationId xmlns:a16="http://schemas.microsoft.com/office/drawing/2014/main" id="{69BA5B7E-31D4-42DB-8AAC-AECCA1E2B1FB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6" name="Rechthoek 53">
          <a:extLst>
            <a:ext uri="{FF2B5EF4-FFF2-40B4-BE49-F238E27FC236}">
              <a16:creationId xmlns:a16="http://schemas.microsoft.com/office/drawing/2014/main" id="{E83636B0-869A-4F76-959E-1C1067E2E931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7" name="Rechthoek 53">
          <a:extLst>
            <a:ext uri="{FF2B5EF4-FFF2-40B4-BE49-F238E27FC236}">
              <a16:creationId xmlns:a16="http://schemas.microsoft.com/office/drawing/2014/main" id="{99A6390A-837C-49D6-80CF-6A7AF35C22E3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8" name="Rechthoek 53">
          <a:extLst>
            <a:ext uri="{FF2B5EF4-FFF2-40B4-BE49-F238E27FC236}">
              <a16:creationId xmlns:a16="http://schemas.microsoft.com/office/drawing/2014/main" id="{9F5B7D7E-5D29-4BD7-9465-74CBE6D37C19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59" name="Rechthoek 53">
          <a:extLst>
            <a:ext uri="{FF2B5EF4-FFF2-40B4-BE49-F238E27FC236}">
              <a16:creationId xmlns:a16="http://schemas.microsoft.com/office/drawing/2014/main" id="{3941FEEF-6ADD-4BEF-9D41-160B40E554EE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0" name="Rechthoek 53">
          <a:extLst>
            <a:ext uri="{FF2B5EF4-FFF2-40B4-BE49-F238E27FC236}">
              <a16:creationId xmlns:a16="http://schemas.microsoft.com/office/drawing/2014/main" id="{4CAAD559-98E5-437E-84CD-E48C742B31D7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1" name="Rechthoek 53">
          <a:extLst>
            <a:ext uri="{FF2B5EF4-FFF2-40B4-BE49-F238E27FC236}">
              <a16:creationId xmlns:a16="http://schemas.microsoft.com/office/drawing/2014/main" id="{94ED4C06-0FB4-45A3-AA15-9684D896DFB6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2" name="Rechthoek 53">
          <a:extLst>
            <a:ext uri="{FF2B5EF4-FFF2-40B4-BE49-F238E27FC236}">
              <a16:creationId xmlns:a16="http://schemas.microsoft.com/office/drawing/2014/main" id="{E2333D25-05D9-4D6E-A39F-9F0857630211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3" name="Rechthoek 53">
          <a:extLst>
            <a:ext uri="{FF2B5EF4-FFF2-40B4-BE49-F238E27FC236}">
              <a16:creationId xmlns:a16="http://schemas.microsoft.com/office/drawing/2014/main" id="{240B58F7-A2E4-4372-A55F-23D1A4F7C8EA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4" name="Rechthoek 53">
          <a:extLst>
            <a:ext uri="{FF2B5EF4-FFF2-40B4-BE49-F238E27FC236}">
              <a16:creationId xmlns:a16="http://schemas.microsoft.com/office/drawing/2014/main" id="{C799941E-ABAA-4ABE-8ED6-78F1B8B2A5D4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5" name="Rechthoek 53">
          <a:extLst>
            <a:ext uri="{FF2B5EF4-FFF2-40B4-BE49-F238E27FC236}">
              <a16:creationId xmlns:a16="http://schemas.microsoft.com/office/drawing/2014/main" id="{77C9DC2C-9574-41B9-81F8-0D013B7834A0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6" name="Rechthoek 53">
          <a:extLst>
            <a:ext uri="{FF2B5EF4-FFF2-40B4-BE49-F238E27FC236}">
              <a16:creationId xmlns:a16="http://schemas.microsoft.com/office/drawing/2014/main" id="{6EFF354A-0834-457B-A830-C5B67DA6811B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7" name="Rechthoek 53">
          <a:extLst>
            <a:ext uri="{FF2B5EF4-FFF2-40B4-BE49-F238E27FC236}">
              <a16:creationId xmlns:a16="http://schemas.microsoft.com/office/drawing/2014/main" id="{AA28C204-F9D3-4C73-93A4-0FA339D17EA4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8" name="Rechthoek 53">
          <a:extLst>
            <a:ext uri="{FF2B5EF4-FFF2-40B4-BE49-F238E27FC236}">
              <a16:creationId xmlns:a16="http://schemas.microsoft.com/office/drawing/2014/main" id="{C9043A5B-9042-48FF-B5DC-FBCCCBA687AA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69" name="Rechthoek 53">
          <a:extLst>
            <a:ext uri="{FF2B5EF4-FFF2-40B4-BE49-F238E27FC236}">
              <a16:creationId xmlns:a16="http://schemas.microsoft.com/office/drawing/2014/main" id="{9694F13B-4D66-451F-83A7-BA6EA16E4D09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0" name="Rechthoek 53">
          <a:extLst>
            <a:ext uri="{FF2B5EF4-FFF2-40B4-BE49-F238E27FC236}">
              <a16:creationId xmlns:a16="http://schemas.microsoft.com/office/drawing/2014/main" id="{429159B5-43D2-4F54-8383-CAD2C57E9500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1" name="Rechthoek 53">
          <a:extLst>
            <a:ext uri="{FF2B5EF4-FFF2-40B4-BE49-F238E27FC236}">
              <a16:creationId xmlns:a16="http://schemas.microsoft.com/office/drawing/2014/main" id="{98CFD5EE-B51F-452C-9A74-D5A044A02FFC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2" name="Rechthoek 53">
          <a:extLst>
            <a:ext uri="{FF2B5EF4-FFF2-40B4-BE49-F238E27FC236}">
              <a16:creationId xmlns:a16="http://schemas.microsoft.com/office/drawing/2014/main" id="{F9591A5D-4961-4EC8-BFE8-316C2E633780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3" name="Rechthoek 53">
          <a:extLst>
            <a:ext uri="{FF2B5EF4-FFF2-40B4-BE49-F238E27FC236}">
              <a16:creationId xmlns:a16="http://schemas.microsoft.com/office/drawing/2014/main" id="{AC0DA730-25FD-4F1A-9A50-990850D69AF4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4" name="Rechthoek 53">
          <a:extLst>
            <a:ext uri="{FF2B5EF4-FFF2-40B4-BE49-F238E27FC236}">
              <a16:creationId xmlns:a16="http://schemas.microsoft.com/office/drawing/2014/main" id="{CFCEC904-56DB-4A44-B3C6-05DC4A78044B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5" name="Rechthoek 53">
          <a:extLst>
            <a:ext uri="{FF2B5EF4-FFF2-40B4-BE49-F238E27FC236}">
              <a16:creationId xmlns:a16="http://schemas.microsoft.com/office/drawing/2014/main" id="{ADE74B01-755F-4DC1-A29E-08C2EE206641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6" name="Rechthoek 53">
          <a:extLst>
            <a:ext uri="{FF2B5EF4-FFF2-40B4-BE49-F238E27FC236}">
              <a16:creationId xmlns:a16="http://schemas.microsoft.com/office/drawing/2014/main" id="{94B974FA-182E-42BF-A0F1-C2CC643708D3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7" name="Rechthoek 53">
          <a:extLst>
            <a:ext uri="{FF2B5EF4-FFF2-40B4-BE49-F238E27FC236}">
              <a16:creationId xmlns:a16="http://schemas.microsoft.com/office/drawing/2014/main" id="{2807515C-56FE-4896-A774-36B1FFB069BF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8" name="Rechthoek 53">
          <a:extLst>
            <a:ext uri="{FF2B5EF4-FFF2-40B4-BE49-F238E27FC236}">
              <a16:creationId xmlns:a16="http://schemas.microsoft.com/office/drawing/2014/main" id="{FB713964-E318-49B2-9C60-4CBCA0C5CBB4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79" name="Rechthoek 53">
          <a:extLst>
            <a:ext uri="{FF2B5EF4-FFF2-40B4-BE49-F238E27FC236}">
              <a16:creationId xmlns:a16="http://schemas.microsoft.com/office/drawing/2014/main" id="{AC832DA3-642A-4597-A57B-D1FCF01A744F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80" name="Rechthoek 53">
          <a:extLst>
            <a:ext uri="{FF2B5EF4-FFF2-40B4-BE49-F238E27FC236}">
              <a16:creationId xmlns:a16="http://schemas.microsoft.com/office/drawing/2014/main" id="{4BA26081-7D05-4E97-9D88-291B2F294A41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81" name="Rechthoek 53">
          <a:extLst>
            <a:ext uri="{FF2B5EF4-FFF2-40B4-BE49-F238E27FC236}">
              <a16:creationId xmlns:a16="http://schemas.microsoft.com/office/drawing/2014/main" id="{F3619BBD-85D1-4D57-B8FB-81E634E5299E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82" name="Rechthoek 53">
          <a:extLst>
            <a:ext uri="{FF2B5EF4-FFF2-40B4-BE49-F238E27FC236}">
              <a16:creationId xmlns:a16="http://schemas.microsoft.com/office/drawing/2014/main" id="{C016CF29-1418-4F5F-B0E0-163A291BE5F9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83" name="Rechthoek 53">
          <a:extLst>
            <a:ext uri="{FF2B5EF4-FFF2-40B4-BE49-F238E27FC236}">
              <a16:creationId xmlns:a16="http://schemas.microsoft.com/office/drawing/2014/main" id="{98ED2CFE-6FCC-4A6C-8AA3-BC6FD93C46DC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84" name="Rechthoek 53">
          <a:extLst>
            <a:ext uri="{FF2B5EF4-FFF2-40B4-BE49-F238E27FC236}">
              <a16:creationId xmlns:a16="http://schemas.microsoft.com/office/drawing/2014/main" id="{CFD68EE9-5B8B-4261-92F3-3950EB460C02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1326</xdr:row>
      <xdr:rowOff>0</xdr:rowOff>
    </xdr:from>
    <xdr:to>
      <xdr:col>2</xdr:col>
      <xdr:colOff>161925</xdr:colOff>
      <xdr:row>1327</xdr:row>
      <xdr:rowOff>0</xdr:rowOff>
    </xdr:to>
    <xdr:sp macro="" textlink="">
      <xdr:nvSpPr>
        <xdr:cNvPr id="385" name="Rechthoek 53">
          <a:extLst>
            <a:ext uri="{FF2B5EF4-FFF2-40B4-BE49-F238E27FC236}">
              <a16:creationId xmlns:a16="http://schemas.microsoft.com/office/drawing/2014/main" id="{CB22E3F9-5415-4775-8495-84C161A43A32}"/>
            </a:ext>
          </a:extLst>
        </xdr:cNvPr>
        <xdr:cNvSpPr>
          <a:spLocks noChangeArrowheads="1"/>
        </xdr:cNvSpPr>
      </xdr:nvSpPr>
      <xdr:spPr bwMode="auto">
        <a:xfrm>
          <a:off x="2076450" y="504948825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86" name="Rechthoek 53">
          <a:extLst>
            <a:ext uri="{FF2B5EF4-FFF2-40B4-BE49-F238E27FC236}">
              <a16:creationId xmlns:a16="http://schemas.microsoft.com/office/drawing/2014/main" id="{BA6B13AB-5D89-4DC7-8152-12FBAB3F32F5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87" name="Rechthoek 53">
          <a:extLst>
            <a:ext uri="{FF2B5EF4-FFF2-40B4-BE49-F238E27FC236}">
              <a16:creationId xmlns:a16="http://schemas.microsoft.com/office/drawing/2014/main" id="{5592817D-3475-4EDB-9079-931ADA63B008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88" name="Rechthoek 53">
          <a:extLst>
            <a:ext uri="{FF2B5EF4-FFF2-40B4-BE49-F238E27FC236}">
              <a16:creationId xmlns:a16="http://schemas.microsoft.com/office/drawing/2014/main" id="{C466BB24-A7A5-450A-BA14-408DE3609F02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89" name="Rechthoek 53">
          <a:extLst>
            <a:ext uri="{FF2B5EF4-FFF2-40B4-BE49-F238E27FC236}">
              <a16:creationId xmlns:a16="http://schemas.microsoft.com/office/drawing/2014/main" id="{D1BD1F84-9E1A-4781-9129-C61990EB2B11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0" name="Rechthoek 53">
          <a:extLst>
            <a:ext uri="{FF2B5EF4-FFF2-40B4-BE49-F238E27FC236}">
              <a16:creationId xmlns:a16="http://schemas.microsoft.com/office/drawing/2014/main" id="{F21310C1-4A92-434B-816F-AA4616017F3F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1" name="Rechthoek 53">
          <a:extLst>
            <a:ext uri="{FF2B5EF4-FFF2-40B4-BE49-F238E27FC236}">
              <a16:creationId xmlns:a16="http://schemas.microsoft.com/office/drawing/2014/main" id="{A3006625-EEED-48E7-AD1D-8C631C952A33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2" name="Rechthoek 53">
          <a:extLst>
            <a:ext uri="{FF2B5EF4-FFF2-40B4-BE49-F238E27FC236}">
              <a16:creationId xmlns:a16="http://schemas.microsoft.com/office/drawing/2014/main" id="{A2A24328-1ECA-4979-870C-33B6568FD9FF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3" name="Rechthoek 53">
          <a:extLst>
            <a:ext uri="{FF2B5EF4-FFF2-40B4-BE49-F238E27FC236}">
              <a16:creationId xmlns:a16="http://schemas.microsoft.com/office/drawing/2014/main" id="{D9427A3A-9BD7-476D-A8A8-E84E89D45C75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4" name="Rechthoek 53">
          <a:extLst>
            <a:ext uri="{FF2B5EF4-FFF2-40B4-BE49-F238E27FC236}">
              <a16:creationId xmlns:a16="http://schemas.microsoft.com/office/drawing/2014/main" id="{0759256F-880D-4316-96EC-B5B2725C7DEB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5" name="Rechthoek 53">
          <a:extLst>
            <a:ext uri="{FF2B5EF4-FFF2-40B4-BE49-F238E27FC236}">
              <a16:creationId xmlns:a16="http://schemas.microsoft.com/office/drawing/2014/main" id="{9565C36C-6BF9-4BC0-8D83-772A3F986CDE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6" name="Rechthoek 53">
          <a:extLst>
            <a:ext uri="{FF2B5EF4-FFF2-40B4-BE49-F238E27FC236}">
              <a16:creationId xmlns:a16="http://schemas.microsoft.com/office/drawing/2014/main" id="{F92F4844-6AC5-447B-BCCE-9E013B77AA7E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7" name="Rechthoek 53">
          <a:extLst>
            <a:ext uri="{FF2B5EF4-FFF2-40B4-BE49-F238E27FC236}">
              <a16:creationId xmlns:a16="http://schemas.microsoft.com/office/drawing/2014/main" id="{5F89B748-2493-4D9A-BB14-A715C6736EFE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8" name="Rechthoek 53">
          <a:extLst>
            <a:ext uri="{FF2B5EF4-FFF2-40B4-BE49-F238E27FC236}">
              <a16:creationId xmlns:a16="http://schemas.microsoft.com/office/drawing/2014/main" id="{E6C74CD8-A210-47A1-9D38-E4E49F5552AA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399" name="Rechthoek 53">
          <a:extLst>
            <a:ext uri="{FF2B5EF4-FFF2-40B4-BE49-F238E27FC236}">
              <a16:creationId xmlns:a16="http://schemas.microsoft.com/office/drawing/2014/main" id="{BACC1869-E1D1-49AC-9E5C-CED3A4AF7E70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0" name="Rechthoek 53">
          <a:extLst>
            <a:ext uri="{FF2B5EF4-FFF2-40B4-BE49-F238E27FC236}">
              <a16:creationId xmlns:a16="http://schemas.microsoft.com/office/drawing/2014/main" id="{1D100D32-9563-4D21-8D79-3885DBE2CA98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1" name="Rechthoek 53">
          <a:extLst>
            <a:ext uri="{FF2B5EF4-FFF2-40B4-BE49-F238E27FC236}">
              <a16:creationId xmlns:a16="http://schemas.microsoft.com/office/drawing/2014/main" id="{094B19A3-DB45-48B5-8BAF-2EC951970ACC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2" name="Rechthoek 53">
          <a:extLst>
            <a:ext uri="{FF2B5EF4-FFF2-40B4-BE49-F238E27FC236}">
              <a16:creationId xmlns:a16="http://schemas.microsoft.com/office/drawing/2014/main" id="{68E8F9AE-7A76-4BD0-B433-335FD386079A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3" name="Rechthoek 53">
          <a:extLst>
            <a:ext uri="{FF2B5EF4-FFF2-40B4-BE49-F238E27FC236}">
              <a16:creationId xmlns:a16="http://schemas.microsoft.com/office/drawing/2014/main" id="{D2CC8D0C-FD3A-4BCB-9A29-DB2615D819BD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4" name="Rechthoek 53">
          <a:extLst>
            <a:ext uri="{FF2B5EF4-FFF2-40B4-BE49-F238E27FC236}">
              <a16:creationId xmlns:a16="http://schemas.microsoft.com/office/drawing/2014/main" id="{C79D91B1-C9FF-4AFF-8AA2-F3EEB596C2D9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5" name="Rechthoek 53">
          <a:extLst>
            <a:ext uri="{FF2B5EF4-FFF2-40B4-BE49-F238E27FC236}">
              <a16:creationId xmlns:a16="http://schemas.microsoft.com/office/drawing/2014/main" id="{CC853870-AD84-4EC8-81BA-CE3980DB592D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6" name="Rechthoek 53">
          <a:extLst>
            <a:ext uri="{FF2B5EF4-FFF2-40B4-BE49-F238E27FC236}">
              <a16:creationId xmlns:a16="http://schemas.microsoft.com/office/drawing/2014/main" id="{2A88D70A-1B54-4BC2-B963-E01D33AF6F04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7" name="Rechthoek 53">
          <a:extLst>
            <a:ext uri="{FF2B5EF4-FFF2-40B4-BE49-F238E27FC236}">
              <a16:creationId xmlns:a16="http://schemas.microsoft.com/office/drawing/2014/main" id="{E8329FAE-26CA-494A-8FB5-17A0AA54D2AE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8" name="Rechthoek 53">
          <a:extLst>
            <a:ext uri="{FF2B5EF4-FFF2-40B4-BE49-F238E27FC236}">
              <a16:creationId xmlns:a16="http://schemas.microsoft.com/office/drawing/2014/main" id="{029C5EDD-C39E-41A3-8733-87B299344EA7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09" name="Rechthoek 53">
          <a:extLst>
            <a:ext uri="{FF2B5EF4-FFF2-40B4-BE49-F238E27FC236}">
              <a16:creationId xmlns:a16="http://schemas.microsoft.com/office/drawing/2014/main" id="{44E77CB9-EB08-4607-AD39-D9D90951CE35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10" name="Rechthoek 53">
          <a:extLst>
            <a:ext uri="{FF2B5EF4-FFF2-40B4-BE49-F238E27FC236}">
              <a16:creationId xmlns:a16="http://schemas.microsoft.com/office/drawing/2014/main" id="{B2F85F3D-4644-4DDA-A1E1-53005908E56F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11" name="Rechthoek 53">
          <a:extLst>
            <a:ext uri="{FF2B5EF4-FFF2-40B4-BE49-F238E27FC236}">
              <a16:creationId xmlns:a16="http://schemas.microsoft.com/office/drawing/2014/main" id="{142D28D7-6EEC-46A3-8877-A72CD8F0A137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12" name="Rechthoek 53">
          <a:extLst>
            <a:ext uri="{FF2B5EF4-FFF2-40B4-BE49-F238E27FC236}">
              <a16:creationId xmlns:a16="http://schemas.microsoft.com/office/drawing/2014/main" id="{17333793-92F6-49F3-893D-BBD06390A0F6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1328</xdr:row>
      <xdr:rowOff>0</xdr:rowOff>
    </xdr:from>
    <xdr:to>
      <xdr:col>2</xdr:col>
      <xdr:colOff>161925</xdr:colOff>
      <xdr:row>1329</xdr:row>
      <xdr:rowOff>0</xdr:rowOff>
    </xdr:to>
    <xdr:sp macro="" textlink="">
      <xdr:nvSpPr>
        <xdr:cNvPr id="413" name="Rechthoek 53">
          <a:extLst>
            <a:ext uri="{FF2B5EF4-FFF2-40B4-BE49-F238E27FC236}">
              <a16:creationId xmlns:a16="http://schemas.microsoft.com/office/drawing/2014/main" id="{4089CFB6-9C5D-4283-8F44-C570ED3114F3}"/>
            </a:ext>
          </a:extLst>
        </xdr:cNvPr>
        <xdr:cNvSpPr>
          <a:spLocks noChangeArrowheads="1"/>
        </xdr:cNvSpPr>
      </xdr:nvSpPr>
      <xdr:spPr bwMode="auto">
        <a:xfrm>
          <a:off x="2076450" y="50703480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14" name="Rechthoek 53">
          <a:extLst>
            <a:ext uri="{FF2B5EF4-FFF2-40B4-BE49-F238E27FC236}">
              <a16:creationId xmlns:a16="http://schemas.microsoft.com/office/drawing/2014/main" id="{9300EDC7-CE38-406B-BA65-40BE3F9792D6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15" name="Rechthoek 53">
          <a:extLst>
            <a:ext uri="{FF2B5EF4-FFF2-40B4-BE49-F238E27FC236}">
              <a16:creationId xmlns:a16="http://schemas.microsoft.com/office/drawing/2014/main" id="{53276938-5A91-497C-AB48-8E21D1827246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16" name="Rechthoek 53">
          <a:extLst>
            <a:ext uri="{FF2B5EF4-FFF2-40B4-BE49-F238E27FC236}">
              <a16:creationId xmlns:a16="http://schemas.microsoft.com/office/drawing/2014/main" id="{C2230AD9-C139-4C67-98A4-E40F6855A3B5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17" name="Rechthoek 53">
          <a:extLst>
            <a:ext uri="{FF2B5EF4-FFF2-40B4-BE49-F238E27FC236}">
              <a16:creationId xmlns:a16="http://schemas.microsoft.com/office/drawing/2014/main" id="{5B8F905E-7B26-406D-AC13-032FB0C033BA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18" name="Rechthoek 53">
          <a:extLst>
            <a:ext uri="{FF2B5EF4-FFF2-40B4-BE49-F238E27FC236}">
              <a16:creationId xmlns:a16="http://schemas.microsoft.com/office/drawing/2014/main" id="{CA614146-01F8-4A0D-B6DD-662F01DAF693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19" name="Rechthoek 53">
          <a:extLst>
            <a:ext uri="{FF2B5EF4-FFF2-40B4-BE49-F238E27FC236}">
              <a16:creationId xmlns:a16="http://schemas.microsoft.com/office/drawing/2014/main" id="{17AD641D-F443-4626-85FC-4A6CBD62063D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20" name="Rechthoek 53">
          <a:extLst>
            <a:ext uri="{FF2B5EF4-FFF2-40B4-BE49-F238E27FC236}">
              <a16:creationId xmlns:a16="http://schemas.microsoft.com/office/drawing/2014/main" id="{CC75CBE1-D55B-4699-B790-BFC09C51FC74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21" name="Rechthoek 53">
          <a:extLst>
            <a:ext uri="{FF2B5EF4-FFF2-40B4-BE49-F238E27FC236}">
              <a16:creationId xmlns:a16="http://schemas.microsoft.com/office/drawing/2014/main" id="{A75FC758-4E8E-4516-AB2E-942758508C8D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22" name="Rechthoek 53">
          <a:extLst>
            <a:ext uri="{FF2B5EF4-FFF2-40B4-BE49-F238E27FC236}">
              <a16:creationId xmlns:a16="http://schemas.microsoft.com/office/drawing/2014/main" id="{2DE6533A-3BEA-4160-8AC7-3FC4D793081F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23" name="Rechthoek 53">
          <a:extLst>
            <a:ext uri="{FF2B5EF4-FFF2-40B4-BE49-F238E27FC236}">
              <a16:creationId xmlns:a16="http://schemas.microsoft.com/office/drawing/2014/main" id="{B12A03BE-4809-4813-8459-94D1746322CE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24" name="Rechthoek 53">
          <a:extLst>
            <a:ext uri="{FF2B5EF4-FFF2-40B4-BE49-F238E27FC236}">
              <a16:creationId xmlns:a16="http://schemas.microsoft.com/office/drawing/2014/main" id="{76C5BD5B-9A45-47A6-A13D-CAFBEB67E742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25" name="Rechthoek 53">
          <a:extLst>
            <a:ext uri="{FF2B5EF4-FFF2-40B4-BE49-F238E27FC236}">
              <a16:creationId xmlns:a16="http://schemas.microsoft.com/office/drawing/2014/main" id="{A0A89AD9-5B4D-4B09-8C80-BA351E270672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26" name="Rechthoek 53">
          <a:extLst>
            <a:ext uri="{FF2B5EF4-FFF2-40B4-BE49-F238E27FC236}">
              <a16:creationId xmlns:a16="http://schemas.microsoft.com/office/drawing/2014/main" id="{606C4CC7-DF5A-4ACC-8F05-D5090656BA59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27" name="Rechthoek 53">
          <a:extLst>
            <a:ext uri="{FF2B5EF4-FFF2-40B4-BE49-F238E27FC236}">
              <a16:creationId xmlns:a16="http://schemas.microsoft.com/office/drawing/2014/main" id="{CAC9952E-1DBE-4B33-8A1A-1D9552ECBB60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28" name="Rechthoek 53">
          <a:extLst>
            <a:ext uri="{FF2B5EF4-FFF2-40B4-BE49-F238E27FC236}">
              <a16:creationId xmlns:a16="http://schemas.microsoft.com/office/drawing/2014/main" id="{288BE867-67D7-4D12-AB33-80CD23D89179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29" name="Rechthoek 53">
          <a:extLst>
            <a:ext uri="{FF2B5EF4-FFF2-40B4-BE49-F238E27FC236}">
              <a16:creationId xmlns:a16="http://schemas.microsoft.com/office/drawing/2014/main" id="{3C40446B-1813-4FCE-91C7-263DE3E1CE96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0" name="Rechthoek 53">
          <a:extLst>
            <a:ext uri="{FF2B5EF4-FFF2-40B4-BE49-F238E27FC236}">
              <a16:creationId xmlns:a16="http://schemas.microsoft.com/office/drawing/2014/main" id="{407B2608-AD3E-49F4-BD37-8A244807FD76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1" name="Rechthoek 53">
          <a:extLst>
            <a:ext uri="{FF2B5EF4-FFF2-40B4-BE49-F238E27FC236}">
              <a16:creationId xmlns:a16="http://schemas.microsoft.com/office/drawing/2014/main" id="{580DFBBE-FAD3-4F0A-A14B-76C0A356241D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2" name="Rechthoek 53">
          <a:extLst>
            <a:ext uri="{FF2B5EF4-FFF2-40B4-BE49-F238E27FC236}">
              <a16:creationId xmlns:a16="http://schemas.microsoft.com/office/drawing/2014/main" id="{C6EFF72B-94C6-4535-9A7B-6C1309C41D2C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3" name="Rechthoek 53">
          <a:extLst>
            <a:ext uri="{FF2B5EF4-FFF2-40B4-BE49-F238E27FC236}">
              <a16:creationId xmlns:a16="http://schemas.microsoft.com/office/drawing/2014/main" id="{0CE848D8-11C0-40C8-AC12-130FF0744BFA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4" name="Rechthoek 53">
          <a:extLst>
            <a:ext uri="{FF2B5EF4-FFF2-40B4-BE49-F238E27FC236}">
              <a16:creationId xmlns:a16="http://schemas.microsoft.com/office/drawing/2014/main" id="{A79CAA93-56F7-4271-A7C5-B76F6C88F2B4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5" name="Rechthoek 53">
          <a:extLst>
            <a:ext uri="{FF2B5EF4-FFF2-40B4-BE49-F238E27FC236}">
              <a16:creationId xmlns:a16="http://schemas.microsoft.com/office/drawing/2014/main" id="{1093C458-D5BF-4F47-94D9-F172FD8A69D9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6" name="Rechthoek 53">
          <a:extLst>
            <a:ext uri="{FF2B5EF4-FFF2-40B4-BE49-F238E27FC236}">
              <a16:creationId xmlns:a16="http://schemas.microsoft.com/office/drawing/2014/main" id="{954C01B5-8C71-4E6B-9750-3B534824A2F9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7" name="Rechthoek 53">
          <a:extLst>
            <a:ext uri="{FF2B5EF4-FFF2-40B4-BE49-F238E27FC236}">
              <a16:creationId xmlns:a16="http://schemas.microsoft.com/office/drawing/2014/main" id="{0BB90B46-3685-4FA6-822F-4904FF43A255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8" name="Rechthoek 53">
          <a:extLst>
            <a:ext uri="{FF2B5EF4-FFF2-40B4-BE49-F238E27FC236}">
              <a16:creationId xmlns:a16="http://schemas.microsoft.com/office/drawing/2014/main" id="{A94DE869-C11D-4966-8583-3E5B5FF9D047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39" name="Rechthoek 53">
          <a:extLst>
            <a:ext uri="{FF2B5EF4-FFF2-40B4-BE49-F238E27FC236}">
              <a16:creationId xmlns:a16="http://schemas.microsoft.com/office/drawing/2014/main" id="{E44CAC26-78D4-4E41-9594-FBAB4DFBD13E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40" name="Rechthoek 53">
          <a:extLst>
            <a:ext uri="{FF2B5EF4-FFF2-40B4-BE49-F238E27FC236}">
              <a16:creationId xmlns:a16="http://schemas.microsoft.com/office/drawing/2014/main" id="{6CE2A8DB-0138-4D1B-AAE4-9F73A9ED16E0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41" name="Rechthoek 53">
          <a:extLst>
            <a:ext uri="{FF2B5EF4-FFF2-40B4-BE49-F238E27FC236}">
              <a16:creationId xmlns:a16="http://schemas.microsoft.com/office/drawing/2014/main" id="{F0CF2E36-EE46-445C-8698-2A2340298912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42" name="Rechthoek 53">
          <a:extLst>
            <a:ext uri="{FF2B5EF4-FFF2-40B4-BE49-F238E27FC236}">
              <a16:creationId xmlns:a16="http://schemas.microsoft.com/office/drawing/2014/main" id="{75EC18A8-EFCA-41A0-ABC3-25BD7D925409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43" name="Rechthoek 53">
          <a:extLst>
            <a:ext uri="{FF2B5EF4-FFF2-40B4-BE49-F238E27FC236}">
              <a16:creationId xmlns:a16="http://schemas.microsoft.com/office/drawing/2014/main" id="{8B3DDDC0-1DCC-4068-BDF5-76D99AB1AB45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44" name="Rechthoek 53">
          <a:extLst>
            <a:ext uri="{FF2B5EF4-FFF2-40B4-BE49-F238E27FC236}">
              <a16:creationId xmlns:a16="http://schemas.microsoft.com/office/drawing/2014/main" id="{6719C980-B6B5-4AEC-9A66-A0243489AB6F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45" name="Rechthoek 53">
          <a:extLst>
            <a:ext uri="{FF2B5EF4-FFF2-40B4-BE49-F238E27FC236}">
              <a16:creationId xmlns:a16="http://schemas.microsoft.com/office/drawing/2014/main" id="{11D913CD-65CA-4EB2-88EB-A9EE7545689C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46" name="Rechthoek 53">
          <a:extLst>
            <a:ext uri="{FF2B5EF4-FFF2-40B4-BE49-F238E27FC236}">
              <a16:creationId xmlns:a16="http://schemas.microsoft.com/office/drawing/2014/main" id="{D165328F-F9DA-4AD4-BCCF-BCB37CD885F5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47" name="Rechthoek 53">
          <a:extLst>
            <a:ext uri="{FF2B5EF4-FFF2-40B4-BE49-F238E27FC236}">
              <a16:creationId xmlns:a16="http://schemas.microsoft.com/office/drawing/2014/main" id="{1F7F8BAD-06F6-4365-B03E-5F557E32C6D5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48" name="Rechthoek 53">
          <a:extLst>
            <a:ext uri="{FF2B5EF4-FFF2-40B4-BE49-F238E27FC236}">
              <a16:creationId xmlns:a16="http://schemas.microsoft.com/office/drawing/2014/main" id="{2965DF5C-C7C1-4AA8-9127-A5867C6AC631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49" name="Rechthoek 53">
          <a:extLst>
            <a:ext uri="{FF2B5EF4-FFF2-40B4-BE49-F238E27FC236}">
              <a16:creationId xmlns:a16="http://schemas.microsoft.com/office/drawing/2014/main" id="{95F68FE6-0898-4548-B858-5BDAB5B6B5B7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50" name="Rechthoek 53">
          <a:extLst>
            <a:ext uri="{FF2B5EF4-FFF2-40B4-BE49-F238E27FC236}">
              <a16:creationId xmlns:a16="http://schemas.microsoft.com/office/drawing/2014/main" id="{93A75F5C-A67F-4F0D-9F8F-27C5F864E921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51" name="Rechthoek 53">
          <a:extLst>
            <a:ext uri="{FF2B5EF4-FFF2-40B4-BE49-F238E27FC236}">
              <a16:creationId xmlns:a16="http://schemas.microsoft.com/office/drawing/2014/main" id="{8EC042D2-63BE-4989-B079-1DEDD13DB937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52" name="Rechthoek 53">
          <a:extLst>
            <a:ext uri="{FF2B5EF4-FFF2-40B4-BE49-F238E27FC236}">
              <a16:creationId xmlns:a16="http://schemas.microsoft.com/office/drawing/2014/main" id="{2870C158-BAC1-44F9-9221-3B5F9591E7A9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53" name="Rechthoek 53">
          <a:extLst>
            <a:ext uri="{FF2B5EF4-FFF2-40B4-BE49-F238E27FC236}">
              <a16:creationId xmlns:a16="http://schemas.microsoft.com/office/drawing/2014/main" id="{A9385A7A-FBD0-4630-A4A8-CCD22C347850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54" name="Rechthoek 53">
          <a:extLst>
            <a:ext uri="{FF2B5EF4-FFF2-40B4-BE49-F238E27FC236}">
              <a16:creationId xmlns:a16="http://schemas.microsoft.com/office/drawing/2014/main" id="{124E21A9-626A-4E50-A768-566162FF65A1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55" name="Rechthoek 53">
          <a:extLst>
            <a:ext uri="{FF2B5EF4-FFF2-40B4-BE49-F238E27FC236}">
              <a16:creationId xmlns:a16="http://schemas.microsoft.com/office/drawing/2014/main" id="{9B4CDB6C-3CD1-4370-B871-242B5FF790F4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9525</xdr:rowOff>
    </xdr:to>
    <xdr:sp macro="" textlink="">
      <xdr:nvSpPr>
        <xdr:cNvPr id="456" name="Rechthoek 53">
          <a:extLst>
            <a:ext uri="{FF2B5EF4-FFF2-40B4-BE49-F238E27FC236}">
              <a16:creationId xmlns:a16="http://schemas.microsoft.com/office/drawing/2014/main" id="{00B780D4-B9D9-4875-A8DC-30B0CDA8E833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57" name="Rechthoek 53">
          <a:extLst>
            <a:ext uri="{FF2B5EF4-FFF2-40B4-BE49-F238E27FC236}">
              <a16:creationId xmlns:a16="http://schemas.microsoft.com/office/drawing/2014/main" id="{A7432844-9C73-4DFF-A4F2-2D28398EB4FF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58" name="Rechthoek 53">
          <a:extLst>
            <a:ext uri="{FF2B5EF4-FFF2-40B4-BE49-F238E27FC236}">
              <a16:creationId xmlns:a16="http://schemas.microsoft.com/office/drawing/2014/main" id="{7ED76D25-D3CB-451A-9691-C66F9C716397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59" name="Rechthoek 53">
          <a:extLst>
            <a:ext uri="{FF2B5EF4-FFF2-40B4-BE49-F238E27FC236}">
              <a16:creationId xmlns:a16="http://schemas.microsoft.com/office/drawing/2014/main" id="{45BBEFDD-6C71-42B1-A823-A1A1871145AA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0" name="Rechthoek 53">
          <a:extLst>
            <a:ext uri="{FF2B5EF4-FFF2-40B4-BE49-F238E27FC236}">
              <a16:creationId xmlns:a16="http://schemas.microsoft.com/office/drawing/2014/main" id="{EB10E515-D605-49D1-B91C-49328167F42C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1" name="Rechthoek 53">
          <a:extLst>
            <a:ext uri="{FF2B5EF4-FFF2-40B4-BE49-F238E27FC236}">
              <a16:creationId xmlns:a16="http://schemas.microsoft.com/office/drawing/2014/main" id="{0B2E0928-FAED-4BD2-B739-4FDEFF8238AB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2" name="Rechthoek 53">
          <a:extLst>
            <a:ext uri="{FF2B5EF4-FFF2-40B4-BE49-F238E27FC236}">
              <a16:creationId xmlns:a16="http://schemas.microsoft.com/office/drawing/2014/main" id="{54C502B7-A962-46FC-892C-9D11291F0665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3" name="Rechthoek 53">
          <a:extLst>
            <a:ext uri="{FF2B5EF4-FFF2-40B4-BE49-F238E27FC236}">
              <a16:creationId xmlns:a16="http://schemas.microsoft.com/office/drawing/2014/main" id="{32406F87-0314-4815-88C4-975E8AD5048C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4" name="Rechthoek 53">
          <a:extLst>
            <a:ext uri="{FF2B5EF4-FFF2-40B4-BE49-F238E27FC236}">
              <a16:creationId xmlns:a16="http://schemas.microsoft.com/office/drawing/2014/main" id="{C43B907B-F0F7-4098-B6F0-47C1C28CCD7F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5" name="Rechthoek 53">
          <a:extLst>
            <a:ext uri="{FF2B5EF4-FFF2-40B4-BE49-F238E27FC236}">
              <a16:creationId xmlns:a16="http://schemas.microsoft.com/office/drawing/2014/main" id="{8137A7B3-46E6-482B-B97D-4B4F967CF55D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6" name="Rechthoek 53">
          <a:extLst>
            <a:ext uri="{FF2B5EF4-FFF2-40B4-BE49-F238E27FC236}">
              <a16:creationId xmlns:a16="http://schemas.microsoft.com/office/drawing/2014/main" id="{39427398-7F95-4509-96C8-1F202F5190E4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7" name="Rechthoek 53">
          <a:extLst>
            <a:ext uri="{FF2B5EF4-FFF2-40B4-BE49-F238E27FC236}">
              <a16:creationId xmlns:a16="http://schemas.microsoft.com/office/drawing/2014/main" id="{4CA31F46-DEAA-47EF-8E59-EC346B427032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8" name="Rechthoek 53">
          <a:extLst>
            <a:ext uri="{FF2B5EF4-FFF2-40B4-BE49-F238E27FC236}">
              <a16:creationId xmlns:a16="http://schemas.microsoft.com/office/drawing/2014/main" id="{5AAAD7C5-A215-4FEF-A7E6-6B905B90A2A4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69" name="Rechthoek 53">
          <a:extLst>
            <a:ext uri="{FF2B5EF4-FFF2-40B4-BE49-F238E27FC236}">
              <a16:creationId xmlns:a16="http://schemas.microsoft.com/office/drawing/2014/main" id="{D36ED76F-C289-4DEC-A2C4-A1A768E3A8F0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70" name="Rechthoek 53">
          <a:extLst>
            <a:ext uri="{FF2B5EF4-FFF2-40B4-BE49-F238E27FC236}">
              <a16:creationId xmlns:a16="http://schemas.microsoft.com/office/drawing/2014/main" id="{BF5622A8-EC65-49C8-89AB-EFF6E6E82F1E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956</xdr:row>
      <xdr:rowOff>0</xdr:rowOff>
    </xdr:from>
    <xdr:to>
      <xdr:col>2</xdr:col>
      <xdr:colOff>161925</xdr:colOff>
      <xdr:row>957</xdr:row>
      <xdr:rowOff>0</xdr:rowOff>
    </xdr:to>
    <xdr:sp macro="" textlink="">
      <xdr:nvSpPr>
        <xdr:cNvPr id="471" name="Rechthoek 53">
          <a:extLst>
            <a:ext uri="{FF2B5EF4-FFF2-40B4-BE49-F238E27FC236}">
              <a16:creationId xmlns:a16="http://schemas.microsoft.com/office/drawing/2014/main" id="{8AC80012-A24A-434A-9211-6C186E8EE723}"/>
            </a:ext>
          </a:extLst>
        </xdr:cNvPr>
        <xdr:cNvSpPr>
          <a:spLocks noChangeArrowheads="1"/>
        </xdr:cNvSpPr>
      </xdr:nvSpPr>
      <xdr:spPr bwMode="auto">
        <a:xfrm>
          <a:off x="2076450" y="271367250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160020</xdr:colOff>
      <xdr:row>637</xdr:row>
      <xdr:rowOff>162500</xdr:rowOff>
    </xdr:to>
    <xdr:sp macro="" textlink="">
      <xdr:nvSpPr>
        <xdr:cNvPr id="472" name="Rechthoek 53">
          <a:extLst>
            <a:ext uri="{FF2B5EF4-FFF2-40B4-BE49-F238E27FC236}">
              <a16:creationId xmlns:a16="http://schemas.microsoft.com/office/drawing/2014/main" id="{6A0D5F56-5F8A-49F1-85AC-3ABAC34D07F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0020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55755</xdr:rowOff>
    </xdr:to>
    <xdr:sp macro="" textlink="">
      <xdr:nvSpPr>
        <xdr:cNvPr id="473" name="Rechthoek 53">
          <a:extLst>
            <a:ext uri="{FF2B5EF4-FFF2-40B4-BE49-F238E27FC236}">
              <a16:creationId xmlns:a16="http://schemas.microsoft.com/office/drawing/2014/main" id="{DDD1DB35-9FC0-4B2E-A9DE-D398D1ECB6D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70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74" name="Rechthoek 53">
          <a:extLst>
            <a:ext uri="{FF2B5EF4-FFF2-40B4-BE49-F238E27FC236}">
              <a16:creationId xmlns:a16="http://schemas.microsoft.com/office/drawing/2014/main" id="{89C3F8FA-CEA9-4D97-8E6C-42249F79AC1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75" name="Rechthoek 53">
          <a:extLst>
            <a:ext uri="{FF2B5EF4-FFF2-40B4-BE49-F238E27FC236}">
              <a16:creationId xmlns:a16="http://schemas.microsoft.com/office/drawing/2014/main" id="{2586B313-B9CE-4E83-8236-891A74443F3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71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76" name="Rechthoek 53">
          <a:extLst>
            <a:ext uri="{FF2B5EF4-FFF2-40B4-BE49-F238E27FC236}">
              <a16:creationId xmlns:a16="http://schemas.microsoft.com/office/drawing/2014/main" id="{364DCE48-C410-45D3-AC5A-2F28C8F9185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55755</xdr:rowOff>
    </xdr:to>
    <xdr:sp macro="" textlink="">
      <xdr:nvSpPr>
        <xdr:cNvPr id="477" name="Rechthoek 53">
          <a:extLst>
            <a:ext uri="{FF2B5EF4-FFF2-40B4-BE49-F238E27FC236}">
              <a16:creationId xmlns:a16="http://schemas.microsoft.com/office/drawing/2014/main" id="{5E7101E3-AC80-4889-A6D9-78B362536C9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70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78" name="Rechthoek 53">
          <a:extLst>
            <a:ext uri="{FF2B5EF4-FFF2-40B4-BE49-F238E27FC236}">
              <a16:creationId xmlns:a16="http://schemas.microsoft.com/office/drawing/2014/main" id="{BD8C534F-E2BF-4346-8E1A-B68FA1DA318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79" name="Rechthoek 53">
          <a:extLst>
            <a:ext uri="{FF2B5EF4-FFF2-40B4-BE49-F238E27FC236}">
              <a16:creationId xmlns:a16="http://schemas.microsoft.com/office/drawing/2014/main" id="{30457EFE-B3B9-4088-985D-5B7404750B2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71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80" name="Rechthoek 53">
          <a:extLst>
            <a:ext uri="{FF2B5EF4-FFF2-40B4-BE49-F238E27FC236}">
              <a16:creationId xmlns:a16="http://schemas.microsoft.com/office/drawing/2014/main" id="{D4233542-3141-4A66-B13A-70D9F7BAA74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55755</xdr:rowOff>
    </xdr:to>
    <xdr:sp macro="" textlink="">
      <xdr:nvSpPr>
        <xdr:cNvPr id="481" name="Rechthoek 53">
          <a:extLst>
            <a:ext uri="{FF2B5EF4-FFF2-40B4-BE49-F238E27FC236}">
              <a16:creationId xmlns:a16="http://schemas.microsoft.com/office/drawing/2014/main" id="{CCCEEC90-E3DB-455B-9051-85AE53E1385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70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82" name="Rechthoek 53">
          <a:extLst>
            <a:ext uri="{FF2B5EF4-FFF2-40B4-BE49-F238E27FC236}">
              <a16:creationId xmlns:a16="http://schemas.microsoft.com/office/drawing/2014/main" id="{D08D04AF-0661-4173-BA7B-D9730FCE3E9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83" name="Rechthoek 53">
          <a:extLst>
            <a:ext uri="{FF2B5EF4-FFF2-40B4-BE49-F238E27FC236}">
              <a16:creationId xmlns:a16="http://schemas.microsoft.com/office/drawing/2014/main" id="{135CF3C4-050E-4F7D-951F-482A9631125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71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55755</xdr:rowOff>
    </xdr:to>
    <xdr:sp macro="" textlink="">
      <xdr:nvSpPr>
        <xdr:cNvPr id="484" name="Rechthoek 53">
          <a:extLst>
            <a:ext uri="{FF2B5EF4-FFF2-40B4-BE49-F238E27FC236}">
              <a16:creationId xmlns:a16="http://schemas.microsoft.com/office/drawing/2014/main" id="{F3BAC715-B9A0-4C19-8AD5-11CD9259DB9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70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85" name="Rechthoek 53">
          <a:extLst>
            <a:ext uri="{FF2B5EF4-FFF2-40B4-BE49-F238E27FC236}">
              <a16:creationId xmlns:a16="http://schemas.microsoft.com/office/drawing/2014/main" id="{FFC2762B-65FC-4720-BC95-C625D598A51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71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86" name="Rechthoek 53">
          <a:extLst>
            <a:ext uri="{FF2B5EF4-FFF2-40B4-BE49-F238E27FC236}">
              <a16:creationId xmlns:a16="http://schemas.microsoft.com/office/drawing/2014/main" id="{199F12C4-5ABF-42E9-A018-B65F2BEC37F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69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87" name="Rechthoek 53">
          <a:extLst>
            <a:ext uri="{FF2B5EF4-FFF2-40B4-BE49-F238E27FC236}">
              <a16:creationId xmlns:a16="http://schemas.microsoft.com/office/drawing/2014/main" id="{FF0280AF-937A-445D-BE32-7E4C06776FF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69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88" name="Rechthoek 53">
          <a:extLst>
            <a:ext uri="{FF2B5EF4-FFF2-40B4-BE49-F238E27FC236}">
              <a16:creationId xmlns:a16="http://schemas.microsoft.com/office/drawing/2014/main" id="{6A8AE61F-0809-401D-BB3B-4CA05507E75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69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89" name="Rechthoek 53">
          <a:extLst>
            <a:ext uri="{FF2B5EF4-FFF2-40B4-BE49-F238E27FC236}">
              <a16:creationId xmlns:a16="http://schemas.microsoft.com/office/drawing/2014/main" id="{48A67056-9721-4819-AE53-3AC57227C9A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69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90" name="Rechthoek 53">
          <a:extLst>
            <a:ext uri="{FF2B5EF4-FFF2-40B4-BE49-F238E27FC236}">
              <a16:creationId xmlns:a16="http://schemas.microsoft.com/office/drawing/2014/main" id="{8634BFF5-C486-49E6-A948-47E81CA5C6C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81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45819</xdr:rowOff>
    </xdr:to>
    <xdr:sp macro="" textlink="">
      <xdr:nvSpPr>
        <xdr:cNvPr id="491" name="Rechthoek 53">
          <a:extLst>
            <a:ext uri="{FF2B5EF4-FFF2-40B4-BE49-F238E27FC236}">
              <a16:creationId xmlns:a16="http://schemas.microsoft.com/office/drawing/2014/main" id="{897B23DE-C595-4D4E-8705-1E57A67DE68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60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92" name="Rechthoek 53">
          <a:extLst>
            <a:ext uri="{FF2B5EF4-FFF2-40B4-BE49-F238E27FC236}">
              <a16:creationId xmlns:a16="http://schemas.microsoft.com/office/drawing/2014/main" id="{58F7BC94-B2CA-4042-9ADB-F3799109287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81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93" name="Rechthoek 53">
          <a:extLst>
            <a:ext uri="{FF2B5EF4-FFF2-40B4-BE49-F238E27FC236}">
              <a16:creationId xmlns:a16="http://schemas.microsoft.com/office/drawing/2014/main" id="{62B50244-1A40-4CE4-BF9C-FA93DCE5B93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69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94" name="Rechthoek 53">
          <a:extLst>
            <a:ext uri="{FF2B5EF4-FFF2-40B4-BE49-F238E27FC236}">
              <a16:creationId xmlns:a16="http://schemas.microsoft.com/office/drawing/2014/main" id="{F7561CDF-1B60-42C9-90F5-723D1665F61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81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45819</xdr:rowOff>
    </xdr:to>
    <xdr:sp macro="" textlink="">
      <xdr:nvSpPr>
        <xdr:cNvPr id="495" name="Rechthoek 53">
          <a:extLst>
            <a:ext uri="{FF2B5EF4-FFF2-40B4-BE49-F238E27FC236}">
              <a16:creationId xmlns:a16="http://schemas.microsoft.com/office/drawing/2014/main" id="{9EDAC2FC-DAA7-4A5B-A34B-84AC538297A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60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96" name="Rechthoek 53">
          <a:extLst>
            <a:ext uri="{FF2B5EF4-FFF2-40B4-BE49-F238E27FC236}">
              <a16:creationId xmlns:a16="http://schemas.microsoft.com/office/drawing/2014/main" id="{812391B7-8FD5-4C3E-9401-50C3A27C630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81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497" name="Rechthoek 53">
          <a:extLst>
            <a:ext uri="{FF2B5EF4-FFF2-40B4-BE49-F238E27FC236}">
              <a16:creationId xmlns:a16="http://schemas.microsoft.com/office/drawing/2014/main" id="{A515A448-0F28-49D9-ACB1-260E1DC53D2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69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498" name="Rechthoek 53">
          <a:extLst>
            <a:ext uri="{FF2B5EF4-FFF2-40B4-BE49-F238E27FC236}">
              <a16:creationId xmlns:a16="http://schemas.microsoft.com/office/drawing/2014/main" id="{1940C964-7893-4A5E-9BAA-4BD6545CBE1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81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45819</xdr:rowOff>
    </xdr:to>
    <xdr:sp macro="" textlink="">
      <xdr:nvSpPr>
        <xdr:cNvPr id="499" name="Rechthoek 53">
          <a:extLst>
            <a:ext uri="{FF2B5EF4-FFF2-40B4-BE49-F238E27FC236}">
              <a16:creationId xmlns:a16="http://schemas.microsoft.com/office/drawing/2014/main" id="{8D0AF256-7868-4914-B0D0-473ED054FAE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60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500" name="Rechthoek 53">
          <a:extLst>
            <a:ext uri="{FF2B5EF4-FFF2-40B4-BE49-F238E27FC236}">
              <a16:creationId xmlns:a16="http://schemas.microsoft.com/office/drawing/2014/main" id="{6B8084D9-BB4E-45C6-AE0A-23D79D7C5C3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81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501" name="Rechthoek 53">
          <a:extLst>
            <a:ext uri="{FF2B5EF4-FFF2-40B4-BE49-F238E27FC236}">
              <a16:creationId xmlns:a16="http://schemas.microsoft.com/office/drawing/2014/main" id="{7C275C5F-880F-4C9C-91A6-6592EBEC3FC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69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45819</xdr:rowOff>
    </xdr:to>
    <xdr:sp macro="" textlink="">
      <xdr:nvSpPr>
        <xdr:cNvPr id="502" name="Rechthoek 53">
          <a:extLst>
            <a:ext uri="{FF2B5EF4-FFF2-40B4-BE49-F238E27FC236}">
              <a16:creationId xmlns:a16="http://schemas.microsoft.com/office/drawing/2014/main" id="{EF127949-6168-46CF-99AE-CD72EA14D82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60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503" name="Rechthoek 53">
          <a:extLst>
            <a:ext uri="{FF2B5EF4-FFF2-40B4-BE49-F238E27FC236}">
              <a16:creationId xmlns:a16="http://schemas.microsoft.com/office/drawing/2014/main" id="{82D244C8-19FC-4C80-9FA3-943C17F9406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69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504" name="Rechthoek 53">
          <a:extLst>
            <a:ext uri="{FF2B5EF4-FFF2-40B4-BE49-F238E27FC236}">
              <a16:creationId xmlns:a16="http://schemas.microsoft.com/office/drawing/2014/main" id="{DBAB1556-97FA-43D3-BC66-C9A8F7CA653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55755</xdr:rowOff>
    </xdr:to>
    <xdr:sp macro="" textlink="">
      <xdr:nvSpPr>
        <xdr:cNvPr id="505" name="Rechthoek 53">
          <a:extLst>
            <a:ext uri="{FF2B5EF4-FFF2-40B4-BE49-F238E27FC236}">
              <a16:creationId xmlns:a16="http://schemas.microsoft.com/office/drawing/2014/main" id="{F6D116DA-CFA1-4915-A337-1DE7B06B3F1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70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506" name="Rechthoek 53">
          <a:extLst>
            <a:ext uri="{FF2B5EF4-FFF2-40B4-BE49-F238E27FC236}">
              <a16:creationId xmlns:a16="http://schemas.microsoft.com/office/drawing/2014/main" id="{92E9E6C7-434E-4D03-AA80-26699D6A33E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507" name="Rechthoek 53">
          <a:extLst>
            <a:ext uri="{FF2B5EF4-FFF2-40B4-BE49-F238E27FC236}">
              <a16:creationId xmlns:a16="http://schemas.microsoft.com/office/drawing/2014/main" id="{AD192499-8CA0-4C17-ADA8-8C9DC9823E2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71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508" name="Rechthoek 53">
          <a:extLst>
            <a:ext uri="{FF2B5EF4-FFF2-40B4-BE49-F238E27FC236}">
              <a16:creationId xmlns:a16="http://schemas.microsoft.com/office/drawing/2014/main" id="{743851BD-BF12-4DAB-837B-7DC9B0C472F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55755</xdr:rowOff>
    </xdr:to>
    <xdr:sp macro="" textlink="">
      <xdr:nvSpPr>
        <xdr:cNvPr id="509" name="Rechthoek 53">
          <a:extLst>
            <a:ext uri="{FF2B5EF4-FFF2-40B4-BE49-F238E27FC236}">
              <a16:creationId xmlns:a16="http://schemas.microsoft.com/office/drawing/2014/main" id="{7BD4ACD7-BD1F-451D-BADC-AAB1C36A3FD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70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510" name="Rechthoek 53">
          <a:extLst>
            <a:ext uri="{FF2B5EF4-FFF2-40B4-BE49-F238E27FC236}">
              <a16:creationId xmlns:a16="http://schemas.microsoft.com/office/drawing/2014/main" id="{6C45BD0C-B478-4400-ABCE-CC87E7FEB8B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511" name="Rechthoek 53">
          <a:extLst>
            <a:ext uri="{FF2B5EF4-FFF2-40B4-BE49-F238E27FC236}">
              <a16:creationId xmlns:a16="http://schemas.microsoft.com/office/drawing/2014/main" id="{1493C267-85EC-4C5D-9C8F-3756DDF6EFF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71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512" name="Rechthoek 53">
          <a:extLst>
            <a:ext uri="{FF2B5EF4-FFF2-40B4-BE49-F238E27FC236}">
              <a16:creationId xmlns:a16="http://schemas.microsoft.com/office/drawing/2014/main" id="{A4777FB9-AE8E-4976-9578-567B3066F86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55755</xdr:rowOff>
    </xdr:to>
    <xdr:sp macro="" textlink="">
      <xdr:nvSpPr>
        <xdr:cNvPr id="513" name="Rechthoek 53">
          <a:extLst>
            <a:ext uri="{FF2B5EF4-FFF2-40B4-BE49-F238E27FC236}">
              <a16:creationId xmlns:a16="http://schemas.microsoft.com/office/drawing/2014/main" id="{1A64EFFC-58C8-4683-A178-9D88185C8E15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70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162500</xdr:rowOff>
    </xdr:to>
    <xdr:sp macro="" textlink="">
      <xdr:nvSpPr>
        <xdr:cNvPr id="514" name="Rechthoek 53">
          <a:extLst>
            <a:ext uri="{FF2B5EF4-FFF2-40B4-BE49-F238E27FC236}">
              <a16:creationId xmlns:a16="http://schemas.microsoft.com/office/drawing/2014/main" id="{86407B39-1E01-460F-BD4F-09DC2C0DF7F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09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515" name="Rechthoek 53">
          <a:extLst>
            <a:ext uri="{FF2B5EF4-FFF2-40B4-BE49-F238E27FC236}">
              <a16:creationId xmlns:a16="http://schemas.microsoft.com/office/drawing/2014/main" id="{D71F7B86-0878-43B5-A974-5982C3A9E39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71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637</xdr:row>
      <xdr:rowOff>55755</xdr:rowOff>
    </xdr:to>
    <xdr:sp macro="" textlink="">
      <xdr:nvSpPr>
        <xdr:cNvPr id="516" name="Rechthoek 53">
          <a:extLst>
            <a:ext uri="{FF2B5EF4-FFF2-40B4-BE49-F238E27FC236}">
              <a16:creationId xmlns:a16="http://schemas.microsoft.com/office/drawing/2014/main" id="{C4208E3B-9E5A-416E-9B6C-409AF41AB94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70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167673</xdr:rowOff>
    </xdr:to>
    <xdr:sp macro="" textlink="">
      <xdr:nvSpPr>
        <xdr:cNvPr id="517" name="Rechthoek 53">
          <a:extLst>
            <a:ext uri="{FF2B5EF4-FFF2-40B4-BE49-F238E27FC236}">
              <a16:creationId xmlns:a16="http://schemas.microsoft.com/office/drawing/2014/main" id="{D56EE68E-0DB2-4F93-B077-7B2B6145DB7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71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18" name="Rechthoek 53">
          <a:extLst>
            <a:ext uri="{FF2B5EF4-FFF2-40B4-BE49-F238E27FC236}">
              <a16:creationId xmlns:a16="http://schemas.microsoft.com/office/drawing/2014/main" id="{5DD22741-7853-4E17-A4AE-FFA3C382A0B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19" name="Rechthoek 53">
          <a:extLst>
            <a:ext uri="{FF2B5EF4-FFF2-40B4-BE49-F238E27FC236}">
              <a16:creationId xmlns:a16="http://schemas.microsoft.com/office/drawing/2014/main" id="{FC300E5B-A99F-4997-BA34-2A1D9646669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0" name="Rechthoek 53">
          <a:extLst>
            <a:ext uri="{FF2B5EF4-FFF2-40B4-BE49-F238E27FC236}">
              <a16:creationId xmlns:a16="http://schemas.microsoft.com/office/drawing/2014/main" id="{CAF26B8A-A927-4429-935F-80B9586EE3F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1" name="Rechthoek 53">
          <a:extLst>
            <a:ext uri="{FF2B5EF4-FFF2-40B4-BE49-F238E27FC236}">
              <a16:creationId xmlns:a16="http://schemas.microsoft.com/office/drawing/2014/main" id="{03763981-163E-4EF1-BA2F-0BA3BB6C3895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2" name="Rechthoek 53">
          <a:extLst>
            <a:ext uri="{FF2B5EF4-FFF2-40B4-BE49-F238E27FC236}">
              <a16:creationId xmlns:a16="http://schemas.microsoft.com/office/drawing/2014/main" id="{91F03D99-443E-40FA-B9A3-950B126964F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3" name="Rechthoek 53">
          <a:extLst>
            <a:ext uri="{FF2B5EF4-FFF2-40B4-BE49-F238E27FC236}">
              <a16:creationId xmlns:a16="http://schemas.microsoft.com/office/drawing/2014/main" id="{BECDBA61-90C4-49DC-9712-D4D19A5253E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4" name="Rechthoek 53">
          <a:extLst>
            <a:ext uri="{FF2B5EF4-FFF2-40B4-BE49-F238E27FC236}">
              <a16:creationId xmlns:a16="http://schemas.microsoft.com/office/drawing/2014/main" id="{D77E5A6A-3C12-4D4D-998B-7A6F2C73F525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5" name="Rechthoek 53">
          <a:extLst>
            <a:ext uri="{FF2B5EF4-FFF2-40B4-BE49-F238E27FC236}">
              <a16:creationId xmlns:a16="http://schemas.microsoft.com/office/drawing/2014/main" id="{A1ECA08F-9AEA-4F51-8114-4A95E89C36B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6" name="Rechthoek 53">
          <a:extLst>
            <a:ext uri="{FF2B5EF4-FFF2-40B4-BE49-F238E27FC236}">
              <a16:creationId xmlns:a16="http://schemas.microsoft.com/office/drawing/2014/main" id="{931923C6-8802-4590-B420-E8471D54917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7" name="Rechthoek 53">
          <a:extLst>
            <a:ext uri="{FF2B5EF4-FFF2-40B4-BE49-F238E27FC236}">
              <a16:creationId xmlns:a16="http://schemas.microsoft.com/office/drawing/2014/main" id="{54704BB9-1CE8-4C13-9B2C-75277F84F42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8" name="Rechthoek 53">
          <a:extLst>
            <a:ext uri="{FF2B5EF4-FFF2-40B4-BE49-F238E27FC236}">
              <a16:creationId xmlns:a16="http://schemas.microsoft.com/office/drawing/2014/main" id="{C4658137-D6F4-4118-AA59-B3D1314C393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236319</xdr:rowOff>
    </xdr:to>
    <xdr:sp macro="" textlink="">
      <xdr:nvSpPr>
        <xdr:cNvPr id="529" name="Rechthoek 53">
          <a:extLst>
            <a:ext uri="{FF2B5EF4-FFF2-40B4-BE49-F238E27FC236}">
              <a16:creationId xmlns:a16="http://schemas.microsoft.com/office/drawing/2014/main" id="{EF810719-0A8D-43F8-91F9-267EA02D08F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812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30" name="Rechthoek 53">
          <a:extLst>
            <a:ext uri="{FF2B5EF4-FFF2-40B4-BE49-F238E27FC236}">
              <a16:creationId xmlns:a16="http://schemas.microsoft.com/office/drawing/2014/main" id="{76FEDF01-2FB3-4D55-B3CE-897C4041EC2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123827</xdr:rowOff>
    </xdr:to>
    <xdr:sp macro="" textlink="">
      <xdr:nvSpPr>
        <xdr:cNvPr id="531" name="Rechthoek 53">
          <a:extLst>
            <a:ext uri="{FF2B5EF4-FFF2-40B4-BE49-F238E27FC236}">
              <a16:creationId xmlns:a16="http://schemas.microsoft.com/office/drawing/2014/main" id="{C7C14F01-9A08-41F4-9E87-8A442E03E60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86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32" name="Rechthoek 53">
          <a:extLst>
            <a:ext uri="{FF2B5EF4-FFF2-40B4-BE49-F238E27FC236}">
              <a16:creationId xmlns:a16="http://schemas.microsoft.com/office/drawing/2014/main" id="{95EA25CA-0F04-480C-BE61-7082014D2A2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33" name="Rechthoek 53">
          <a:extLst>
            <a:ext uri="{FF2B5EF4-FFF2-40B4-BE49-F238E27FC236}">
              <a16:creationId xmlns:a16="http://schemas.microsoft.com/office/drawing/2014/main" id="{9CB6B6B3-B985-4ABE-BCE2-EAC28E76B5C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34" name="Rechthoek 53">
          <a:extLst>
            <a:ext uri="{FF2B5EF4-FFF2-40B4-BE49-F238E27FC236}">
              <a16:creationId xmlns:a16="http://schemas.microsoft.com/office/drawing/2014/main" id="{5BE6489E-E3EE-4030-AE97-AAD58F4B083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123827</xdr:rowOff>
    </xdr:to>
    <xdr:sp macro="" textlink="">
      <xdr:nvSpPr>
        <xdr:cNvPr id="535" name="Rechthoek 53">
          <a:extLst>
            <a:ext uri="{FF2B5EF4-FFF2-40B4-BE49-F238E27FC236}">
              <a16:creationId xmlns:a16="http://schemas.microsoft.com/office/drawing/2014/main" id="{844024F1-C793-40C2-9E23-ADEA35F8963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86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36" name="Rechthoek 53">
          <a:extLst>
            <a:ext uri="{FF2B5EF4-FFF2-40B4-BE49-F238E27FC236}">
              <a16:creationId xmlns:a16="http://schemas.microsoft.com/office/drawing/2014/main" id="{092D5D85-6010-468F-8893-920D18A04AC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37" name="Rechthoek 53">
          <a:extLst>
            <a:ext uri="{FF2B5EF4-FFF2-40B4-BE49-F238E27FC236}">
              <a16:creationId xmlns:a16="http://schemas.microsoft.com/office/drawing/2014/main" id="{00E225B8-D908-46E5-BFCB-F280CC7D143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38" name="Rechthoek 53">
          <a:extLst>
            <a:ext uri="{FF2B5EF4-FFF2-40B4-BE49-F238E27FC236}">
              <a16:creationId xmlns:a16="http://schemas.microsoft.com/office/drawing/2014/main" id="{021CBDE2-1192-4921-ACA9-A97E34DF11B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123827</xdr:rowOff>
    </xdr:to>
    <xdr:sp macro="" textlink="">
      <xdr:nvSpPr>
        <xdr:cNvPr id="539" name="Rechthoek 53">
          <a:extLst>
            <a:ext uri="{FF2B5EF4-FFF2-40B4-BE49-F238E27FC236}">
              <a16:creationId xmlns:a16="http://schemas.microsoft.com/office/drawing/2014/main" id="{4DE46FB3-180F-4AD1-B8FA-24721602851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86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40" name="Rechthoek 53">
          <a:extLst>
            <a:ext uri="{FF2B5EF4-FFF2-40B4-BE49-F238E27FC236}">
              <a16:creationId xmlns:a16="http://schemas.microsoft.com/office/drawing/2014/main" id="{D98560EE-501D-4541-AB62-9A0CB297401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41" name="Rechthoek 53">
          <a:extLst>
            <a:ext uri="{FF2B5EF4-FFF2-40B4-BE49-F238E27FC236}">
              <a16:creationId xmlns:a16="http://schemas.microsoft.com/office/drawing/2014/main" id="{30C3D946-4643-4841-B985-940AD8E25DB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123827</xdr:rowOff>
    </xdr:to>
    <xdr:sp macro="" textlink="">
      <xdr:nvSpPr>
        <xdr:cNvPr id="542" name="Rechthoek 53">
          <a:extLst>
            <a:ext uri="{FF2B5EF4-FFF2-40B4-BE49-F238E27FC236}">
              <a16:creationId xmlns:a16="http://schemas.microsoft.com/office/drawing/2014/main" id="{672D6D34-A7B9-45B5-86E9-E635B154BD4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86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43" name="Rechthoek 53">
          <a:extLst>
            <a:ext uri="{FF2B5EF4-FFF2-40B4-BE49-F238E27FC236}">
              <a16:creationId xmlns:a16="http://schemas.microsoft.com/office/drawing/2014/main" id="{FDA1B957-2E42-4988-9E46-3679449B822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44" name="Rechthoek 53">
          <a:extLst>
            <a:ext uri="{FF2B5EF4-FFF2-40B4-BE49-F238E27FC236}">
              <a16:creationId xmlns:a16="http://schemas.microsoft.com/office/drawing/2014/main" id="{5CFC7F37-8E7F-462D-8D39-2AC40AEBA82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45" name="Rechthoek 53">
          <a:extLst>
            <a:ext uri="{FF2B5EF4-FFF2-40B4-BE49-F238E27FC236}">
              <a16:creationId xmlns:a16="http://schemas.microsoft.com/office/drawing/2014/main" id="{EDB18C15-57D6-410A-9F06-3E899B2625A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46" name="Rechthoek 53">
          <a:extLst>
            <a:ext uri="{FF2B5EF4-FFF2-40B4-BE49-F238E27FC236}">
              <a16:creationId xmlns:a16="http://schemas.microsoft.com/office/drawing/2014/main" id="{1A1803B5-CC8B-4565-9B35-D18BD8E4671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47" name="Rechthoek 53">
          <a:extLst>
            <a:ext uri="{FF2B5EF4-FFF2-40B4-BE49-F238E27FC236}">
              <a16:creationId xmlns:a16="http://schemas.microsoft.com/office/drawing/2014/main" id="{B6583E83-04A6-4940-B27D-924E6928310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48" name="Rechthoek 53">
          <a:extLst>
            <a:ext uri="{FF2B5EF4-FFF2-40B4-BE49-F238E27FC236}">
              <a16:creationId xmlns:a16="http://schemas.microsoft.com/office/drawing/2014/main" id="{207FB208-831C-4E05-80F8-4835F0F0B10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114302</xdr:rowOff>
    </xdr:to>
    <xdr:sp macro="" textlink="">
      <xdr:nvSpPr>
        <xdr:cNvPr id="549" name="Rechthoek 53">
          <a:extLst>
            <a:ext uri="{FF2B5EF4-FFF2-40B4-BE49-F238E27FC236}">
              <a16:creationId xmlns:a16="http://schemas.microsoft.com/office/drawing/2014/main" id="{C4CD78C0-FA46-45BA-92CF-39C95A33F04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76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50" name="Rechthoek 53">
          <a:extLst>
            <a:ext uri="{FF2B5EF4-FFF2-40B4-BE49-F238E27FC236}">
              <a16:creationId xmlns:a16="http://schemas.microsoft.com/office/drawing/2014/main" id="{4F121A4E-4025-489B-A536-19FD744B45C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51" name="Rechthoek 53">
          <a:extLst>
            <a:ext uri="{FF2B5EF4-FFF2-40B4-BE49-F238E27FC236}">
              <a16:creationId xmlns:a16="http://schemas.microsoft.com/office/drawing/2014/main" id="{94641D70-D396-406A-99AD-3F6C3554520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52" name="Rechthoek 53">
          <a:extLst>
            <a:ext uri="{FF2B5EF4-FFF2-40B4-BE49-F238E27FC236}">
              <a16:creationId xmlns:a16="http://schemas.microsoft.com/office/drawing/2014/main" id="{F04003A1-8FB1-4F4A-A50F-4920E667232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114302</xdr:rowOff>
    </xdr:to>
    <xdr:sp macro="" textlink="">
      <xdr:nvSpPr>
        <xdr:cNvPr id="553" name="Rechthoek 53">
          <a:extLst>
            <a:ext uri="{FF2B5EF4-FFF2-40B4-BE49-F238E27FC236}">
              <a16:creationId xmlns:a16="http://schemas.microsoft.com/office/drawing/2014/main" id="{4C2B7BDF-285A-4DAA-8F48-4EEA8795A8E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76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54" name="Rechthoek 53">
          <a:extLst>
            <a:ext uri="{FF2B5EF4-FFF2-40B4-BE49-F238E27FC236}">
              <a16:creationId xmlns:a16="http://schemas.microsoft.com/office/drawing/2014/main" id="{8D3A7F99-60F0-46F5-B3C8-0B41D445C49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55" name="Rechthoek 53">
          <a:extLst>
            <a:ext uri="{FF2B5EF4-FFF2-40B4-BE49-F238E27FC236}">
              <a16:creationId xmlns:a16="http://schemas.microsoft.com/office/drawing/2014/main" id="{81178189-45BA-4844-940B-2DD7AD2F6B1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56" name="Rechthoek 53">
          <a:extLst>
            <a:ext uri="{FF2B5EF4-FFF2-40B4-BE49-F238E27FC236}">
              <a16:creationId xmlns:a16="http://schemas.microsoft.com/office/drawing/2014/main" id="{E327647A-896F-4ADE-A000-D944CC1056E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114302</xdr:rowOff>
    </xdr:to>
    <xdr:sp macro="" textlink="">
      <xdr:nvSpPr>
        <xdr:cNvPr id="557" name="Rechthoek 53">
          <a:extLst>
            <a:ext uri="{FF2B5EF4-FFF2-40B4-BE49-F238E27FC236}">
              <a16:creationId xmlns:a16="http://schemas.microsoft.com/office/drawing/2014/main" id="{9FF513C6-234A-4538-B89B-C0889C8A860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76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58" name="Rechthoek 53">
          <a:extLst>
            <a:ext uri="{FF2B5EF4-FFF2-40B4-BE49-F238E27FC236}">
              <a16:creationId xmlns:a16="http://schemas.microsoft.com/office/drawing/2014/main" id="{257313FE-1696-49F3-9875-EAF620F15F5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59" name="Rechthoek 53">
          <a:extLst>
            <a:ext uri="{FF2B5EF4-FFF2-40B4-BE49-F238E27FC236}">
              <a16:creationId xmlns:a16="http://schemas.microsoft.com/office/drawing/2014/main" id="{D6CC3F0C-D581-475F-BD73-2CDD6989195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114302</xdr:rowOff>
    </xdr:to>
    <xdr:sp macro="" textlink="">
      <xdr:nvSpPr>
        <xdr:cNvPr id="560" name="Rechthoek 53">
          <a:extLst>
            <a:ext uri="{FF2B5EF4-FFF2-40B4-BE49-F238E27FC236}">
              <a16:creationId xmlns:a16="http://schemas.microsoft.com/office/drawing/2014/main" id="{4D426B32-547A-45B0-A56C-80B65D94D2B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76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61" name="Rechthoek 53">
          <a:extLst>
            <a:ext uri="{FF2B5EF4-FFF2-40B4-BE49-F238E27FC236}">
              <a16:creationId xmlns:a16="http://schemas.microsoft.com/office/drawing/2014/main" id="{69862440-C11A-4FC0-8553-67AD9B39BFA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62" name="Rechthoek 53">
          <a:extLst>
            <a:ext uri="{FF2B5EF4-FFF2-40B4-BE49-F238E27FC236}">
              <a16:creationId xmlns:a16="http://schemas.microsoft.com/office/drawing/2014/main" id="{DD5AA60F-EB43-480D-9378-E5D2A971107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123827</xdr:rowOff>
    </xdr:to>
    <xdr:sp macro="" textlink="">
      <xdr:nvSpPr>
        <xdr:cNvPr id="563" name="Rechthoek 53">
          <a:extLst>
            <a:ext uri="{FF2B5EF4-FFF2-40B4-BE49-F238E27FC236}">
              <a16:creationId xmlns:a16="http://schemas.microsoft.com/office/drawing/2014/main" id="{7DA9215D-7E4A-44AF-9A91-E60C4208E5D5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86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64" name="Rechthoek 53">
          <a:extLst>
            <a:ext uri="{FF2B5EF4-FFF2-40B4-BE49-F238E27FC236}">
              <a16:creationId xmlns:a16="http://schemas.microsoft.com/office/drawing/2014/main" id="{E9206C72-7F86-477B-8C81-7A4DAD86AFB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65" name="Rechthoek 53">
          <a:extLst>
            <a:ext uri="{FF2B5EF4-FFF2-40B4-BE49-F238E27FC236}">
              <a16:creationId xmlns:a16="http://schemas.microsoft.com/office/drawing/2014/main" id="{A826B8EF-5233-43A9-9A47-65873E371FF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66" name="Rechthoek 53">
          <a:extLst>
            <a:ext uri="{FF2B5EF4-FFF2-40B4-BE49-F238E27FC236}">
              <a16:creationId xmlns:a16="http://schemas.microsoft.com/office/drawing/2014/main" id="{D1C29636-8F69-4AE1-8F40-9799750909C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123827</xdr:rowOff>
    </xdr:to>
    <xdr:sp macro="" textlink="">
      <xdr:nvSpPr>
        <xdr:cNvPr id="567" name="Rechthoek 53">
          <a:extLst>
            <a:ext uri="{FF2B5EF4-FFF2-40B4-BE49-F238E27FC236}">
              <a16:creationId xmlns:a16="http://schemas.microsoft.com/office/drawing/2014/main" id="{544D9975-D2EE-4D83-B572-19410D7C5EF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86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68" name="Rechthoek 53">
          <a:extLst>
            <a:ext uri="{FF2B5EF4-FFF2-40B4-BE49-F238E27FC236}">
              <a16:creationId xmlns:a16="http://schemas.microsoft.com/office/drawing/2014/main" id="{A6609552-32CB-4EE9-8973-BF6CE97CB87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69" name="Rechthoek 53">
          <a:extLst>
            <a:ext uri="{FF2B5EF4-FFF2-40B4-BE49-F238E27FC236}">
              <a16:creationId xmlns:a16="http://schemas.microsoft.com/office/drawing/2014/main" id="{79F7CA2F-FD54-4A85-AD45-FF317EC7907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70" name="Rechthoek 53">
          <a:extLst>
            <a:ext uri="{FF2B5EF4-FFF2-40B4-BE49-F238E27FC236}">
              <a16:creationId xmlns:a16="http://schemas.microsoft.com/office/drawing/2014/main" id="{EDBE38B9-9665-410B-A125-C854266DF81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123827</xdr:rowOff>
    </xdr:to>
    <xdr:sp macro="" textlink="">
      <xdr:nvSpPr>
        <xdr:cNvPr id="571" name="Rechthoek 53">
          <a:extLst>
            <a:ext uri="{FF2B5EF4-FFF2-40B4-BE49-F238E27FC236}">
              <a16:creationId xmlns:a16="http://schemas.microsoft.com/office/drawing/2014/main" id="{7798D3A6-1773-4B78-A4F5-4383B92B488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86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645</xdr:row>
      <xdr:rowOff>166688</xdr:rowOff>
    </xdr:to>
    <xdr:sp macro="" textlink="">
      <xdr:nvSpPr>
        <xdr:cNvPr id="572" name="Rechthoek 53">
          <a:extLst>
            <a:ext uri="{FF2B5EF4-FFF2-40B4-BE49-F238E27FC236}">
              <a16:creationId xmlns:a16="http://schemas.microsoft.com/office/drawing/2014/main" id="{0A7AD9D6-3C24-420D-978B-CC16C63F12C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73" name="Rechthoek 53">
          <a:extLst>
            <a:ext uri="{FF2B5EF4-FFF2-40B4-BE49-F238E27FC236}">
              <a16:creationId xmlns:a16="http://schemas.microsoft.com/office/drawing/2014/main" id="{6F20C39B-F82B-47FB-91F6-6633F28BD36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123827</xdr:rowOff>
    </xdr:to>
    <xdr:sp macro="" textlink="">
      <xdr:nvSpPr>
        <xdr:cNvPr id="574" name="Rechthoek 53">
          <a:extLst>
            <a:ext uri="{FF2B5EF4-FFF2-40B4-BE49-F238E27FC236}">
              <a16:creationId xmlns:a16="http://schemas.microsoft.com/office/drawing/2014/main" id="{E1DEA7AB-9A0C-4B5A-9EAC-6E7CC08DAE6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86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642</xdr:row>
      <xdr:rowOff>166688</xdr:rowOff>
    </xdr:to>
    <xdr:sp macro="" textlink="">
      <xdr:nvSpPr>
        <xdr:cNvPr id="575" name="Rechthoek 53">
          <a:extLst>
            <a:ext uri="{FF2B5EF4-FFF2-40B4-BE49-F238E27FC236}">
              <a16:creationId xmlns:a16="http://schemas.microsoft.com/office/drawing/2014/main" id="{B0F08B00-F1A2-41EB-99F1-C7A9B4A7AE4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76" name="Rechthoek 53">
          <a:extLst>
            <a:ext uri="{FF2B5EF4-FFF2-40B4-BE49-F238E27FC236}">
              <a16:creationId xmlns:a16="http://schemas.microsoft.com/office/drawing/2014/main" id="{9CD5CC08-3320-4926-86FD-76359443E84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77" name="Rechthoek 53">
          <a:extLst>
            <a:ext uri="{FF2B5EF4-FFF2-40B4-BE49-F238E27FC236}">
              <a16:creationId xmlns:a16="http://schemas.microsoft.com/office/drawing/2014/main" id="{0E6DBB61-3D66-4EEB-B367-31027619254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78" name="Rechthoek 53">
          <a:extLst>
            <a:ext uri="{FF2B5EF4-FFF2-40B4-BE49-F238E27FC236}">
              <a16:creationId xmlns:a16="http://schemas.microsoft.com/office/drawing/2014/main" id="{FF5CAE60-00DE-4228-848F-1ABACC1208D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79" name="Rechthoek 53">
          <a:extLst>
            <a:ext uri="{FF2B5EF4-FFF2-40B4-BE49-F238E27FC236}">
              <a16:creationId xmlns:a16="http://schemas.microsoft.com/office/drawing/2014/main" id="{062290DD-E71D-40DA-B346-29E5DD5527E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80" name="Rechthoek 53">
          <a:extLst>
            <a:ext uri="{FF2B5EF4-FFF2-40B4-BE49-F238E27FC236}">
              <a16:creationId xmlns:a16="http://schemas.microsoft.com/office/drawing/2014/main" id="{8B531685-63C1-4763-9012-94591EB2063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81" name="Rechthoek 53">
          <a:extLst>
            <a:ext uri="{FF2B5EF4-FFF2-40B4-BE49-F238E27FC236}">
              <a16:creationId xmlns:a16="http://schemas.microsoft.com/office/drawing/2014/main" id="{5E68D316-9F76-452A-B348-A009AA1BB3D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82" name="Rechthoek 53">
          <a:extLst>
            <a:ext uri="{FF2B5EF4-FFF2-40B4-BE49-F238E27FC236}">
              <a16:creationId xmlns:a16="http://schemas.microsoft.com/office/drawing/2014/main" id="{44B65921-E6A9-4017-B031-9540A9978A95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83" name="Rechthoek 53">
          <a:extLst>
            <a:ext uri="{FF2B5EF4-FFF2-40B4-BE49-F238E27FC236}">
              <a16:creationId xmlns:a16="http://schemas.microsoft.com/office/drawing/2014/main" id="{5B3AACB4-151B-46EE-BB21-0E9440874BA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84" name="Rechthoek 53">
          <a:extLst>
            <a:ext uri="{FF2B5EF4-FFF2-40B4-BE49-F238E27FC236}">
              <a16:creationId xmlns:a16="http://schemas.microsoft.com/office/drawing/2014/main" id="{47E4B4F4-695E-4C13-9287-4CBDF96AF9A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85" name="Rechthoek 53">
          <a:extLst>
            <a:ext uri="{FF2B5EF4-FFF2-40B4-BE49-F238E27FC236}">
              <a16:creationId xmlns:a16="http://schemas.microsoft.com/office/drawing/2014/main" id="{0A0AA09F-C98B-4D87-956D-1BF924FADE5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86" name="Rechthoek 53">
          <a:extLst>
            <a:ext uri="{FF2B5EF4-FFF2-40B4-BE49-F238E27FC236}">
              <a16:creationId xmlns:a16="http://schemas.microsoft.com/office/drawing/2014/main" id="{4ACA005C-4F85-446A-A9D8-4D19D302755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643</xdr:row>
      <xdr:rowOff>66677</xdr:rowOff>
    </xdr:to>
    <xdr:sp macro="" textlink="">
      <xdr:nvSpPr>
        <xdr:cNvPr id="587" name="Rechthoek 53">
          <a:extLst>
            <a:ext uri="{FF2B5EF4-FFF2-40B4-BE49-F238E27FC236}">
              <a16:creationId xmlns:a16="http://schemas.microsoft.com/office/drawing/2014/main" id="{A97472E3-2293-4B47-B200-8778F89E67B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392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88" name="Rechthoek 53">
          <a:extLst>
            <a:ext uri="{FF2B5EF4-FFF2-40B4-BE49-F238E27FC236}">
              <a16:creationId xmlns:a16="http://schemas.microsoft.com/office/drawing/2014/main" id="{16295E78-92C3-4296-A625-A54CDCF0442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28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89" name="Rechthoek 53">
          <a:extLst>
            <a:ext uri="{FF2B5EF4-FFF2-40B4-BE49-F238E27FC236}">
              <a16:creationId xmlns:a16="http://schemas.microsoft.com/office/drawing/2014/main" id="{D61F9813-9793-4C0D-8C4B-08B3E61EE8F5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28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0" name="Rechthoek 53">
          <a:extLst>
            <a:ext uri="{FF2B5EF4-FFF2-40B4-BE49-F238E27FC236}">
              <a16:creationId xmlns:a16="http://schemas.microsoft.com/office/drawing/2014/main" id="{50BD07BE-DBE4-44B8-AD54-09F282D2836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28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1" name="Rechthoek 53">
          <a:extLst>
            <a:ext uri="{FF2B5EF4-FFF2-40B4-BE49-F238E27FC236}">
              <a16:creationId xmlns:a16="http://schemas.microsoft.com/office/drawing/2014/main" id="{5B9F9F5E-073C-44FC-828B-654E23BCFED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28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2" name="Rechthoek 53">
          <a:extLst>
            <a:ext uri="{FF2B5EF4-FFF2-40B4-BE49-F238E27FC236}">
              <a16:creationId xmlns:a16="http://schemas.microsoft.com/office/drawing/2014/main" id="{CA4B8A26-002B-478C-B0D7-8EEA87EE82B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09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3" name="Rechthoek 53">
          <a:extLst>
            <a:ext uri="{FF2B5EF4-FFF2-40B4-BE49-F238E27FC236}">
              <a16:creationId xmlns:a16="http://schemas.microsoft.com/office/drawing/2014/main" id="{1CF8422D-2447-47DE-B4A9-5DA7DB44038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09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4" name="Rechthoek 53">
          <a:extLst>
            <a:ext uri="{FF2B5EF4-FFF2-40B4-BE49-F238E27FC236}">
              <a16:creationId xmlns:a16="http://schemas.microsoft.com/office/drawing/2014/main" id="{EE179F72-B847-480B-8501-524550DA9CF5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09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5" name="Rechthoek 53">
          <a:extLst>
            <a:ext uri="{FF2B5EF4-FFF2-40B4-BE49-F238E27FC236}">
              <a16:creationId xmlns:a16="http://schemas.microsoft.com/office/drawing/2014/main" id="{7756F121-0F19-4DC7-97B2-544C08C4CE7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09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6" name="Rechthoek 53">
          <a:extLst>
            <a:ext uri="{FF2B5EF4-FFF2-40B4-BE49-F238E27FC236}">
              <a16:creationId xmlns:a16="http://schemas.microsoft.com/office/drawing/2014/main" id="{EEE6D6B2-297E-441B-B7BA-202EFCE3628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09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7" name="Rechthoek 53">
          <a:extLst>
            <a:ext uri="{FF2B5EF4-FFF2-40B4-BE49-F238E27FC236}">
              <a16:creationId xmlns:a16="http://schemas.microsoft.com/office/drawing/2014/main" id="{E357FB95-6DF3-4874-9D4C-DF8D697279A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09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8" name="Rechthoek 53">
          <a:extLst>
            <a:ext uri="{FF2B5EF4-FFF2-40B4-BE49-F238E27FC236}">
              <a16:creationId xmlns:a16="http://schemas.microsoft.com/office/drawing/2014/main" id="{17063C2F-09BB-45E1-AA22-37D425E9FEB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09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599" name="Rechthoek 53">
          <a:extLst>
            <a:ext uri="{FF2B5EF4-FFF2-40B4-BE49-F238E27FC236}">
              <a16:creationId xmlns:a16="http://schemas.microsoft.com/office/drawing/2014/main" id="{3B629CC4-F950-4C71-8608-27E93676347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09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00" name="Rechthoek 53">
          <a:extLst>
            <a:ext uri="{FF2B5EF4-FFF2-40B4-BE49-F238E27FC236}">
              <a16:creationId xmlns:a16="http://schemas.microsoft.com/office/drawing/2014/main" id="{B9494841-98DA-40E8-8B87-0B0234C0EF7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28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01" name="Rechthoek 53">
          <a:extLst>
            <a:ext uri="{FF2B5EF4-FFF2-40B4-BE49-F238E27FC236}">
              <a16:creationId xmlns:a16="http://schemas.microsoft.com/office/drawing/2014/main" id="{A65393C4-9FB0-4E0E-8E16-A4AA8E4FBDF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28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02" name="Rechthoek 53">
          <a:extLst>
            <a:ext uri="{FF2B5EF4-FFF2-40B4-BE49-F238E27FC236}">
              <a16:creationId xmlns:a16="http://schemas.microsoft.com/office/drawing/2014/main" id="{749CDB36-88C3-4C73-941C-7EC7BE85124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28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03" name="Rechthoek 53">
          <a:extLst>
            <a:ext uri="{FF2B5EF4-FFF2-40B4-BE49-F238E27FC236}">
              <a16:creationId xmlns:a16="http://schemas.microsoft.com/office/drawing/2014/main" id="{C0E94CB3-A4EA-4820-9844-A0990D51299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28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641</xdr:row>
      <xdr:rowOff>167642</xdr:rowOff>
    </xdr:to>
    <xdr:sp macro="" textlink="">
      <xdr:nvSpPr>
        <xdr:cNvPr id="604" name="Rechthoek 53">
          <a:extLst>
            <a:ext uri="{FF2B5EF4-FFF2-40B4-BE49-F238E27FC236}">
              <a16:creationId xmlns:a16="http://schemas.microsoft.com/office/drawing/2014/main" id="{CB3B8134-39C8-4702-AB65-C59312B24EE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496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05" name="Rechthoek 53">
          <a:extLst>
            <a:ext uri="{FF2B5EF4-FFF2-40B4-BE49-F238E27FC236}">
              <a16:creationId xmlns:a16="http://schemas.microsoft.com/office/drawing/2014/main" id="{7A9F1625-F9F2-48A5-A45F-62B2C5B5392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06" name="Rechthoek 53">
          <a:extLst>
            <a:ext uri="{FF2B5EF4-FFF2-40B4-BE49-F238E27FC236}">
              <a16:creationId xmlns:a16="http://schemas.microsoft.com/office/drawing/2014/main" id="{A2678BA6-E93F-49EC-AED2-DAEE44D83F5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07" name="Rechthoek 53">
          <a:extLst>
            <a:ext uri="{FF2B5EF4-FFF2-40B4-BE49-F238E27FC236}">
              <a16:creationId xmlns:a16="http://schemas.microsoft.com/office/drawing/2014/main" id="{1D7F2867-DE61-440E-9963-35439B4D8C2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08" name="Rechthoek 53">
          <a:extLst>
            <a:ext uri="{FF2B5EF4-FFF2-40B4-BE49-F238E27FC236}">
              <a16:creationId xmlns:a16="http://schemas.microsoft.com/office/drawing/2014/main" id="{C977A2FD-C1B0-45DD-ABE1-A61B53C11AF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09" name="Rechthoek 53">
          <a:extLst>
            <a:ext uri="{FF2B5EF4-FFF2-40B4-BE49-F238E27FC236}">
              <a16:creationId xmlns:a16="http://schemas.microsoft.com/office/drawing/2014/main" id="{64A95A3B-43B7-4E21-B321-730E24CEEA2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10" name="Rechthoek 53">
          <a:extLst>
            <a:ext uri="{FF2B5EF4-FFF2-40B4-BE49-F238E27FC236}">
              <a16:creationId xmlns:a16="http://schemas.microsoft.com/office/drawing/2014/main" id="{490EA92E-415B-482E-A1BA-1D13A56BA73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11" name="Rechthoek 53">
          <a:extLst>
            <a:ext uri="{FF2B5EF4-FFF2-40B4-BE49-F238E27FC236}">
              <a16:creationId xmlns:a16="http://schemas.microsoft.com/office/drawing/2014/main" id="{34B49111-EE1D-484C-AA14-B366CF77E79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12" name="Rechthoek 53">
          <a:extLst>
            <a:ext uri="{FF2B5EF4-FFF2-40B4-BE49-F238E27FC236}">
              <a16:creationId xmlns:a16="http://schemas.microsoft.com/office/drawing/2014/main" id="{72738AD7-2019-4CEB-9EAF-3C69FA9E9E4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13" name="Rechthoek 53">
          <a:extLst>
            <a:ext uri="{FF2B5EF4-FFF2-40B4-BE49-F238E27FC236}">
              <a16:creationId xmlns:a16="http://schemas.microsoft.com/office/drawing/2014/main" id="{AE4B07C6-6CA9-4313-863C-063A168C478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14" name="Rechthoek 53">
          <a:extLst>
            <a:ext uri="{FF2B5EF4-FFF2-40B4-BE49-F238E27FC236}">
              <a16:creationId xmlns:a16="http://schemas.microsoft.com/office/drawing/2014/main" id="{5B00B43A-A339-458D-850A-1928F22C1CD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161927</xdr:rowOff>
    </xdr:to>
    <xdr:sp macro="" textlink="">
      <xdr:nvSpPr>
        <xdr:cNvPr id="615" name="Rechthoek 53">
          <a:extLst>
            <a:ext uri="{FF2B5EF4-FFF2-40B4-BE49-F238E27FC236}">
              <a16:creationId xmlns:a16="http://schemas.microsoft.com/office/drawing/2014/main" id="{0C07C75F-988D-4F08-9E2D-4D358ED269E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4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16" name="Rechthoek 53">
          <a:extLst>
            <a:ext uri="{FF2B5EF4-FFF2-40B4-BE49-F238E27FC236}">
              <a16:creationId xmlns:a16="http://schemas.microsoft.com/office/drawing/2014/main" id="{ABA4AB90-24A9-4BE8-A299-1816841F5BC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76201</xdr:rowOff>
    </xdr:to>
    <xdr:sp macro="" textlink="">
      <xdr:nvSpPr>
        <xdr:cNvPr id="617" name="Rechthoek 53">
          <a:extLst>
            <a:ext uri="{FF2B5EF4-FFF2-40B4-BE49-F238E27FC236}">
              <a16:creationId xmlns:a16="http://schemas.microsoft.com/office/drawing/2014/main" id="{82547D5D-C954-46AB-988D-6BCB898D3D9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3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18" name="Rechthoek 53">
          <a:extLst>
            <a:ext uri="{FF2B5EF4-FFF2-40B4-BE49-F238E27FC236}">
              <a16:creationId xmlns:a16="http://schemas.microsoft.com/office/drawing/2014/main" id="{75E5738D-B766-4883-8ACA-A67A9B39E38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</xdr:rowOff>
    </xdr:to>
    <xdr:sp macro="" textlink="">
      <xdr:nvSpPr>
        <xdr:cNvPr id="619" name="Rechthoek 53">
          <a:extLst>
            <a:ext uri="{FF2B5EF4-FFF2-40B4-BE49-F238E27FC236}">
              <a16:creationId xmlns:a16="http://schemas.microsoft.com/office/drawing/2014/main" id="{EF74341C-FBA5-4DFF-8F49-837651BC17D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57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20" name="Rechthoek 53">
          <a:extLst>
            <a:ext uri="{FF2B5EF4-FFF2-40B4-BE49-F238E27FC236}">
              <a16:creationId xmlns:a16="http://schemas.microsoft.com/office/drawing/2014/main" id="{9B39B1A6-EA20-483A-AFF1-BADE087CAEB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76201</xdr:rowOff>
    </xdr:to>
    <xdr:sp macro="" textlink="">
      <xdr:nvSpPr>
        <xdr:cNvPr id="621" name="Rechthoek 53">
          <a:extLst>
            <a:ext uri="{FF2B5EF4-FFF2-40B4-BE49-F238E27FC236}">
              <a16:creationId xmlns:a16="http://schemas.microsoft.com/office/drawing/2014/main" id="{49E9381D-AE0F-4BEF-9C5C-5269BE9B50B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3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22" name="Rechthoek 53">
          <a:extLst>
            <a:ext uri="{FF2B5EF4-FFF2-40B4-BE49-F238E27FC236}">
              <a16:creationId xmlns:a16="http://schemas.microsoft.com/office/drawing/2014/main" id="{2340F14A-BA6F-45B4-BF61-9C22404B458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</xdr:rowOff>
    </xdr:to>
    <xdr:sp macro="" textlink="">
      <xdr:nvSpPr>
        <xdr:cNvPr id="623" name="Rechthoek 53">
          <a:extLst>
            <a:ext uri="{FF2B5EF4-FFF2-40B4-BE49-F238E27FC236}">
              <a16:creationId xmlns:a16="http://schemas.microsoft.com/office/drawing/2014/main" id="{27FCB70C-2B9C-4EF7-B7CC-CF3B85ACA08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57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24" name="Rechthoek 53">
          <a:extLst>
            <a:ext uri="{FF2B5EF4-FFF2-40B4-BE49-F238E27FC236}">
              <a16:creationId xmlns:a16="http://schemas.microsoft.com/office/drawing/2014/main" id="{D049BEAB-F866-4A73-B9DD-D8109D18C70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76201</xdr:rowOff>
    </xdr:to>
    <xdr:sp macro="" textlink="">
      <xdr:nvSpPr>
        <xdr:cNvPr id="625" name="Rechthoek 53">
          <a:extLst>
            <a:ext uri="{FF2B5EF4-FFF2-40B4-BE49-F238E27FC236}">
              <a16:creationId xmlns:a16="http://schemas.microsoft.com/office/drawing/2014/main" id="{01F78229-1B32-40B7-AFBA-7A9F1F7ADAE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3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26" name="Rechthoek 53">
          <a:extLst>
            <a:ext uri="{FF2B5EF4-FFF2-40B4-BE49-F238E27FC236}">
              <a16:creationId xmlns:a16="http://schemas.microsoft.com/office/drawing/2014/main" id="{3F431F7F-2025-41F3-9ED7-DBD3EA317A6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</xdr:rowOff>
    </xdr:to>
    <xdr:sp macro="" textlink="">
      <xdr:nvSpPr>
        <xdr:cNvPr id="627" name="Rechthoek 53">
          <a:extLst>
            <a:ext uri="{FF2B5EF4-FFF2-40B4-BE49-F238E27FC236}">
              <a16:creationId xmlns:a16="http://schemas.microsoft.com/office/drawing/2014/main" id="{63E132C6-11D0-4B7D-9D08-29F8F7958C2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57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76201</xdr:rowOff>
    </xdr:to>
    <xdr:sp macro="" textlink="">
      <xdr:nvSpPr>
        <xdr:cNvPr id="628" name="Rechthoek 53">
          <a:extLst>
            <a:ext uri="{FF2B5EF4-FFF2-40B4-BE49-F238E27FC236}">
              <a16:creationId xmlns:a16="http://schemas.microsoft.com/office/drawing/2014/main" id="{7EBFC82D-C32A-4FB1-827F-56EBDE0CD89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3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</xdr:rowOff>
    </xdr:to>
    <xdr:sp macro="" textlink="">
      <xdr:nvSpPr>
        <xdr:cNvPr id="629" name="Rechthoek 53">
          <a:extLst>
            <a:ext uri="{FF2B5EF4-FFF2-40B4-BE49-F238E27FC236}">
              <a16:creationId xmlns:a16="http://schemas.microsoft.com/office/drawing/2014/main" id="{71E8394B-719D-4D27-9F53-F6AEE4777F6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57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219076</xdr:rowOff>
    </xdr:to>
    <xdr:sp macro="" textlink="">
      <xdr:nvSpPr>
        <xdr:cNvPr id="630" name="Rechthoek 53">
          <a:extLst>
            <a:ext uri="{FF2B5EF4-FFF2-40B4-BE49-F238E27FC236}">
              <a16:creationId xmlns:a16="http://schemas.microsoft.com/office/drawing/2014/main" id="{0AD8613F-F0A8-4DC9-9389-73B870486A9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3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219076</xdr:rowOff>
    </xdr:to>
    <xdr:sp macro="" textlink="">
      <xdr:nvSpPr>
        <xdr:cNvPr id="631" name="Rechthoek 53">
          <a:extLst>
            <a:ext uri="{FF2B5EF4-FFF2-40B4-BE49-F238E27FC236}">
              <a16:creationId xmlns:a16="http://schemas.microsoft.com/office/drawing/2014/main" id="{8AFBFE33-FDE4-4DC0-9ED4-C13E424E26D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3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219076</xdr:rowOff>
    </xdr:to>
    <xdr:sp macro="" textlink="">
      <xdr:nvSpPr>
        <xdr:cNvPr id="632" name="Rechthoek 53">
          <a:extLst>
            <a:ext uri="{FF2B5EF4-FFF2-40B4-BE49-F238E27FC236}">
              <a16:creationId xmlns:a16="http://schemas.microsoft.com/office/drawing/2014/main" id="{10059431-F2CC-49F9-A0D4-092ACF4C969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3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219076</xdr:rowOff>
    </xdr:to>
    <xdr:sp macro="" textlink="">
      <xdr:nvSpPr>
        <xdr:cNvPr id="633" name="Rechthoek 53">
          <a:extLst>
            <a:ext uri="{FF2B5EF4-FFF2-40B4-BE49-F238E27FC236}">
              <a16:creationId xmlns:a16="http://schemas.microsoft.com/office/drawing/2014/main" id="{2235B8CA-C7FF-4035-8715-8DC6BDAE506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3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34" name="Rechthoek 53">
          <a:extLst>
            <a:ext uri="{FF2B5EF4-FFF2-40B4-BE49-F238E27FC236}">
              <a16:creationId xmlns:a16="http://schemas.microsoft.com/office/drawing/2014/main" id="{1B3EC576-2EF8-4DFF-80F4-75723F9EE79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66676</xdr:rowOff>
    </xdr:to>
    <xdr:sp macro="" textlink="">
      <xdr:nvSpPr>
        <xdr:cNvPr id="635" name="Rechthoek 53">
          <a:extLst>
            <a:ext uri="{FF2B5EF4-FFF2-40B4-BE49-F238E27FC236}">
              <a16:creationId xmlns:a16="http://schemas.microsoft.com/office/drawing/2014/main" id="{2308F0DF-6B12-4D55-BE00-88C5AE3CCB6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24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36" name="Rechthoek 53">
          <a:extLst>
            <a:ext uri="{FF2B5EF4-FFF2-40B4-BE49-F238E27FC236}">
              <a16:creationId xmlns:a16="http://schemas.microsoft.com/office/drawing/2014/main" id="{2F23AB84-D428-432A-9981-D7616A77455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219076</xdr:rowOff>
    </xdr:to>
    <xdr:sp macro="" textlink="">
      <xdr:nvSpPr>
        <xdr:cNvPr id="637" name="Rechthoek 53">
          <a:extLst>
            <a:ext uri="{FF2B5EF4-FFF2-40B4-BE49-F238E27FC236}">
              <a16:creationId xmlns:a16="http://schemas.microsoft.com/office/drawing/2014/main" id="{D5080C90-27BC-4B4C-A3AD-AD0C91418E7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3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38" name="Rechthoek 53">
          <a:extLst>
            <a:ext uri="{FF2B5EF4-FFF2-40B4-BE49-F238E27FC236}">
              <a16:creationId xmlns:a16="http://schemas.microsoft.com/office/drawing/2014/main" id="{18B02259-F0D2-4BD5-8BBD-845CFDD1EEC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66676</xdr:rowOff>
    </xdr:to>
    <xdr:sp macro="" textlink="">
      <xdr:nvSpPr>
        <xdr:cNvPr id="639" name="Rechthoek 53">
          <a:extLst>
            <a:ext uri="{FF2B5EF4-FFF2-40B4-BE49-F238E27FC236}">
              <a16:creationId xmlns:a16="http://schemas.microsoft.com/office/drawing/2014/main" id="{1F0C63E4-C396-4A3E-BF2D-73AA6A81A45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24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40" name="Rechthoek 53">
          <a:extLst>
            <a:ext uri="{FF2B5EF4-FFF2-40B4-BE49-F238E27FC236}">
              <a16:creationId xmlns:a16="http://schemas.microsoft.com/office/drawing/2014/main" id="{91D6FD2A-F64F-4A09-807D-DA0EE83D8D8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219076</xdr:rowOff>
    </xdr:to>
    <xdr:sp macro="" textlink="">
      <xdr:nvSpPr>
        <xdr:cNvPr id="641" name="Rechthoek 53">
          <a:extLst>
            <a:ext uri="{FF2B5EF4-FFF2-40B4-BE49-F238E27FC236}">
              <a16:creationId xmlns:a16="http://schemas.microsoft.com/office/drawing/2014/main" id="{46B146FF-1ECA-4437-B3B0-4ADBE37B150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3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42" name="Rechthoek 53">
          <a:extLst>
            <a:ext uri="{FF2B5EF4-FFF2-40B4-BE49-F238E27FC236}">
              <a16:creationId xmlns:a16="http://schemas.microsoft.com/office/drawing/2014/main" id="{C393E9EF-10EB-4319-8FF9-324EC08AC1F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66676</xdr:rowOff>
    </xdr:to>
    <xdr:sp macro="" textlink="">
      <xdr:nvSpPr>
        <xdr:cNvPr id="643" name="Rechthoek 53">
          <a:extLst>
            <a:ext uri="{FF2B5EF4-FFF2-40B4-BE49-F238E27FC236}">
              <a16:creationId xmlns:a16="http://schemas.microsoft.com/office/drawing/2014/main" id="{D45B52F8-61EF-4AAF-A5F7-664C6EC54B05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24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44" name="Rechthoek 53">
          <a:extLst>
            <a:ext uri="{FF2B5EF4-FFF2-40B4-BE49-F238E27FC236}">
              <a16:creationId xmlns:a16="http://schemas.microsoft.com/office/drawing/2014/main" id="{6FB0B43F-A1A3-4F51-9EC5-59C936E925E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219076</xdr:rowOff>
    </xdr:to>
    <xdr:sp macro="" textlink="">
      <xdr:nvSpPr>
        <xdr:cNvPr id="645" name="Rechthoek 53">
          <a:extLst>
            <a:ext uri="{FF2B5EF4-FFF2-40B4-BE49-F238E27FC236}">
              <a16:creationId xmlns:a16="http://schemas.microsoft.com/office/drawing/2014/main" id="{E4AD8100-8EB8-4BAB-87D4-8A5085FD7D75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3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66676</xdr:rowOff>
    </xdr:to>
    <xdr:sp macro="" textlink="">
      <xdr:nvSpPr>
        <xdr:cNvPr id="646" name="Rechthoek 53">
          <a:extLst>
            <a:ext uri="{FF2B5EF4-FFF2-40B4-BE49-F238E27FC236}">
              <a16:creationId xmlns:a16="http://schemas.microsoft.com/office/drawing/2014/main" id="{EE848242-723A-4049-9678-4F9FB0FEF26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24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219076</xdr:rowOff>
    </xdr:to>
    <xdr:sp macro="" textlink="">
      <xdr:nvSpPr>
        <xdr:cNvPr id="647" name="Rechthoek 53">
          <a:extLst>
            <a:ext uri="{FF2B5EF4-FFF2-40B4-BE49-F238E27FC236}">
              <a16:creationId xmlns:a16="http://schemas.microsoft.com/office/drawing/2014/main" id="{21EE34E0-E840-4BF3-B382-F6E705322DF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38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48" name="Rechthoek 53">
          <a:extLst>
            <a:ext uri="{FF2B5EF4-FFF2-40B4-BE49-F238E27FC236}">
              <a16:creationId xmlns:a16="http://schemas.microsoft.com/office/drawing/2014/main" id="{832299F2-08BE-42F6-BC71-6B74BBD69A4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76201</xdr:rowOff>
    </xdr:to>
    <xdr:sp macro="" textlink="">
      <xdr:nvSpPr>
        <xdr:cNvPr id="649" name="Rechthoek 53">
          <a:extLst>
            <a:ext uri="{FF2B5EF4-FFF2-40B4-BE49-F238E27FC236}">
              <a16:creationId xmlns:a16="http://schemas.microsoft.com/office/drawing/2014/main" id="{78F63BBA-3EE8-4B9B-95B4-254C6714F2A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3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50" name="Rechthoek 53">
          <a:extLst>
            <a:ext uri="{FF2B5EF4-FFF2-40B4-BE49-F238E27FC236}">
              <a16:creationId xmlns:a16="http://schemas.microsoft.com/office/drawing/2014/main" id="{89D48C93-84DF-404D-91AA-43F50061615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</xdr:rowOff>
    </xdr:to>
    <xdr:sp macro="" textlink="">
      <xdr:nvSpPr>
        <xdr:cNvPr id="651" name="Rechthoek 53">
          <a:extLst>
            <a:ext uri="{FF2B5EF4-FFF2-40B4-BE49-F238E27FC236}">
              <a16:creationId xmlns:a16="http://schemas.microsoft.com/office/drawing/2014/main" id="{FFD8DB17-9A89-4118-8481-C95993E06FC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57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52" name="Rechthoek 53">
          <a:extLst>
            <a:ext uri="{FF2B5EF4-FFF2-40B4-BE49-F238E27FC236}">
              <a16:creationId xmlns:a16="http://schemas.microsoft.com/office/drawing/2014/main" id="{D6D7AC51-68C7-4DA3-BFB1-EAC845DEEA2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76201</xdr:rowOff>
    </xdr:to>
    <xdr:sp macro="" textlink="">
      <xdr:nvSpPr>
        <xdr:cNvPr id="653" name="Rechthoek 53">
          <a:extLst>
            <a:ext uri="{FF2B5EF4-FFF2-40B4-BE49-F238E27FC236}">
              <a16:creationId xmlns:a16="http://schemas.microsoft.com/office/drawing/2014/main" id="{D7DD8BF4-FC01-46E7-8BBF-D9C77884521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3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54" name="Rechthoek 53">
          <a:extLst>
            <a:ext uri="{FF2B5EF4-FFF2-40B4-BE49-F238E27FC236}">
              <a16:creationId xmlns:a16="http://schemas.microsoft.com/office/drawing/2014/main" id="{4EE7C725-3114-4E17-8A2B-A3737275FF1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</xdr:rowOff>
    </xdr:to>
    <xdr:sp macro="" textlink="">
      <xdr:nvSpPr>
        <xdr:cNvPr id="655" name="Rechthoek 53">
          <a:extLst>
            <a:ext uri="{FF2B5EF4-FFF2-40B4-BE49-F238E27FC236}">
              <a16:creationId xmlns:a16="http://schemas.microsoft.com/office/drawing/2014/main" id="{7808F4ED-0A1C-4A60-9899-5AE1818B8C9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57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56" name="Rechthoek 53">
          <a:extLst>
            <a:ext uri="{FF2B5EF4-FFF2-40B4-BE49-F238E27FC236}">
              <a16:creationId xmlns:a16="http://schemas.microsoft.com/office/drawing/2014/main" id="{547FDC5C-F9C9-4402-A340-FB9F3B4AFE4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76201</xdr:rowOff>
    </xdr:to>
    <xdr:sp macro="" textlink="">
      <xdr:nvSpPr>
        <xdr:cNvPr id="657" name="Rechthoek 53">
          <a:extLst>
            <a:ext uri="{FF2B5EF4-FFF2-40B4-BE49-F238E27FC236}">
              <a16:creationId xmlns:a16="http://schemas.microsoft.com/office/drawing/2014/main" id="{0A819149-082D-4364-A4F8-E359FC036CE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3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166688</xdr:rowOff>
    </xdr:to>
    <xdr:sp macro="" textlink="">
      <xdr:nvSpPr>
        <xdr:cNvPr id="658" name="Rechthoek 53">
          <a:extLst>
            <a:ext uri="{FF2B5EF4-FFF2-40B4-BE49-F238E27FC236}">
              <a16:creationId xmlns:a16="http://schemas.microsoft.com/office/drawing/2014/main" id="{D0DB0BC4-45AB-4C99-ABA2-D35EC0A7A2E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</xdr:rowOff>
    </xdr:to>
    <xdr:sp macro="" textlink="">
      <xdr:nvSpPr>
        <xdr:cNvPr id="659" name="Rechthoek 53">
          <a:extLst>
            <a:ext uri="{FF2B5EF4-FFF2-40B4-BE49-F238E27FC236}">
              <a16:creationId xmlns:a16="http://schemas.microsoft.com/office/drawing/2014/main" id="{2326D6A2-D705-4A92-BD28-623491D20FD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57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76201</xdr:rowOff>
    </xdr:to>
    <xdr:sp macro="" textlink="">
      <xdr:nvSpPr>
        <xdr:cNvPr id="660" name="Rechthoek 53">
          <a:extLst>
            <a:ext uri="{FF2B5EF4-FFF2-40B4-BE49-F238E27FC236}">
              <a16:creationId xmlns:a16="http://schemas.microsoft.com/office/drawing/2014/main" id="{2545077B-FBD2-4B71-B510-644A61D519B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633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</xdr:rowOff>
    </xdr:to>
    <xdr:sp macro="" textlink="">
      <xdr:nvSpPr>
        <xdr:cNvPr id="661" name="Rechthoek 53">
          <a:extLst>
            <a:ext uri="{FF2B5EF4-FFF2-40B4-BE49-F238E27FC236}">
              <a16:creationId xmlns:a16="http://schemas.microsoft.com/office/drawing/2014/main" id="{39401830-EA72-4DF1-AF9A-628C8047E20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57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62" name="Rechthoek 53">
          <a:extLst>
            <a:ext uri="{FF2B5EF4-FFF2-40B4-BE49-F238E27FC236}">
              <a16:creationId xmlns:a16="http://schemas.microsoft.com/office/drawing/2014/main" id="{C8710EEF-38B5-4C4E-A4F0-5FAB9095920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63" name="Rechthoek 53">
          <a:extLst>
            <a:ext uri="{FF2B5EF4-FFF2-40B4-BE49-F238E27FC236}">
              <a16:creationId xmlns:a16="http://schemas.microsoft.com/office/drawing/2014/main" id="{EDD61714-6C98-459F-BBDC-21AE1270F26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64" name="Rechthoek 53">
          <a:extLst>
            <a:ext uri="{FF2B5EF4-FFF2-40B4-BE49-F238E27FC236}">
              <a16:creationId xmlns:a16="http://schemas.microsoft.com/office/drawing/2014/main" id="{60B762AE-C411-435E-9C29-AAE0E15F3CA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65" name="Rechthoek 53">
          <a:extLst>
            <a:ext uri="{FF2B5EF4-FFF2-40B4-BE49-F238E27FC236}">
              <a16:creationId xmlns:a16="http://schemas.microsoft.com/office/drawing/2014/main" id="{7A29BF8D-FE17-4962-BC22-FB060712B7D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66" name="Rechthoek 53">
          <a:extLst>
            <a:ext uri="{FF2B5EF4-FFF2-40B4-BE49-F238E27FC236}">
              <a16:creationId xmlns:a16="http://schemas.microsoft.com/office/drawing/2014/main" id="{BA177EC9-A4D7-41E6-886B-6FFCC35E0A6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67" name="Rechthoek 53">
          <a:extLst>
            <a:ext uri="{FF2B5EF4-FFF2-40B4-BE49-F238E27FC236}">
              <a16:creationId xmlns:a16="http://schemas.microsoft.com/office/drawing/2014/main" id="{1D2EC642-1CEA-420E-A64E-DBE79A3C0B9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68" name="Rechthoek 53">
          <a:extLst>
            <a:ext uri="{FF2B5EF4-FFF2-40B4-BE49-F238E27FC236}">
              <a16:creationId xmlns:a16="http://schemas.microsoft.com/office/drawing/2014/main" id="{E300A2A6-DD7E-4775-8A70-E8B068956DC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69" name="Rechthoek 53">
          <a:extLst>
            <a:ext uri="{FF2B5EF4-FFF2-40B4-BE49-F238E27FC236}">
              <a16:creationId xmlns:a16="http://schemas.microsoft.com/office/drawing/2014/main" id="{0840BE36-251E-42F4-967A-27F412C4444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70" name="Rechthoek 53">
          <a:extLst>
            <a:ext uri="{FF2B5EF4-FFF2-40B4-BE49-F238E27FC236}">
              <a16:creationId xmlns:a16="http://schemas.microsoft.com/office/drawing/2014/main" id="{26AA5326-E0ED-4D53-A9C5-54670724989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71" name="Rechthoek 53">
          <a:extLst>
            <a:ext uri="{FF2B5EF4-FFF2-40B4-BE49-F238E27FC236}">
              <a16:creationId xmlns:a16="http://schemas.microsoft.com/office/drawing/2014/main" id="{1A35F3D0-EEBE-4AAD-9455-45D454E60EC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72" name="Rechthoek 53">
          <a:extLst>
            <a:ext uri="{FF2B5EF4-FFF2-40B4-BE49-F238E27FC236}">
              <a16:creationId xmlns:a16="http://schemas.microsoft.com/office/drawing/2014/main" id="{4525D658-9B28-4C07-9D9B-0FEF6DD4FFE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19051</xdr:rowOff>
    </xdr:to>
    <xdr:sp macro="" textlink="">
      <xdr:nvSpPr>
        <xdr:cNvPr id="673" name="Rechthoek 53">
          <a:extLst>
            <a:ext uri="{FF2B5EF4-FFF2-40B4-BE49-F238E27FC236}">
              <a16:creationId xmlns:a16="http://schemas.microsoft.com/office/drawing/2014/main" id="{2CD92E50-3F07-4922-95E6-9B9BF6FF69F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1925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211933</xdr:colOff>
      <xdr:row>1</xdr:row>
      <xdr:rowOff>19050</xdr:rowOff>
    </xdr:from>
    <xdr:to>
      <xdr:col>2</xdr:col>
      <xdr:colOff>1273971</xdr:colOff>
      <xdr:row>9</xdr:row>
      <xdr:rowOff>85725</xdr:rowOff>
    </xdr:to>
    <xdr:pic>
      <xdr:nvPicPr>
        <xdr:cNvPr id="674" name="Рисунок 1">
          <a:extLst>
            <a:ext uri="{FF2B5EF4-FFF2-40B4-BE49-F238E27FC236}">
              <a16:creationId xmlns:a16="http://schemas.microsoft.com/office/drawing/2014/main" id="{D27402C3-37B1-422C-B5B1-6C884C9AE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383" y="257175"/>
          <a:ext cx="1062038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250031</xdr:colOff>
      <xdr:row>14</xdr:row>
      <xdr:rowOff>11906</xdr:rowOff>
    </xdr:from>
    <xdr:to>
      <xdr:col>16</xdr:col>
      <xdr:colOff>192011</xdr:colOff>
      <xdr:row>23</xdr:row>
      <xdr:rowOff>74542</xdr:rowOff>
    </xdr:to>
    <xdr:pic>
      <xdr:nvPicPr>
        <xdr:cNvPr id="675" name="Рисунок 64" descr="Хоста-гибридна-Дельта-Дон_новый размер.jpg">
          <a:extLst>
            <a:ext uri="{FF2B5EF4-FFF2-40B4-BE49-F238E27FC236}">
              <a16:creationId xmlns:a16="http://schemas.microsoft.com/office/drawing/2014/main" id="{5B63FFD5-0DB8-4015-A0DE-556D0D3B3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51381" y="2764631"/>
          <a:ext cx="1518367" cy="23676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461962</xdr:colOff>
      <xdr:row>14</xdr:row>
      <xdr:rowOff>19049</xdr:rowOff>
    </xdr:from>
    <xdr:to>
      <xdr:col>17</xdr:col>
      <xdr:colOff>506939</xdr:colOff>
      <xdr:row>23</xdr:row>
      <xdr:rowOff>64644</xdr:rowOff>
    </xdr:to>
    <xdr:pic>
      <xdr:nvPicPr>
        <xdr:cNvPr id="676" name="Рисунок 675">
          <a:extLst>
            <a:ext uri="{FF2B5EF4-FFF2-40B4-BE49-F238E27FC236}">
              <a16:creationId xmlns:a16="http://schemas.microsoft.com/office/drawing/2014/main" id="{C0368829-D27A-4DDF-9FAB-A912607D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844462" y="2771774"/>
          <a:ext cx="1540403" cy="23506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17</xdr:col>
      <xdr:colOff>757237</xdr:colOff>
      <xdr:row>14</xdr:row>
      <xdr:rowOff>19049</xdr:rowOff>
    </xdr:from>
    <xdr:to>
      <xdr:col>19</xdr:col>
      <xdr:colOff>352028</xdr:colOff>
      <xdr:row>23</xdr:row>
      <xdr:rowOff>42264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AF10A0B7-EF8E-4142-9ADD-1AA7F5DCE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35162" y="2771774"/>
          <a:ext cx="1547416" cy="23282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19</xdr:col>
      <xdr:colOff>631031</xdr:colOff>
      <xdr:row>13</xdr:row>
      <xdr:rowOff>226218</xdr:rowOff>
    </xdr:from>
    <xdr:to>
      <xdr:col>22</xdr:col>
      <xdr:colOff>118652</xdr:colOff>
      <xdr:row>23</xdr:row>
      <xdr:rowOff>39688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id="{47A7BEBB-8B90-479D-BDC5-FC0392700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461581" y="2740818"/>
          <a:ext cx="1545020" cy="23566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679" name="Rechthoek 53">
          <a:extLst>
            <a:ext uri="{FF2B5EF4-FFF2-40B4-BE49-F238E27FC236}">
              <a16:creationId xmlns:a16="http://schemas.microsoft.com/office/drawing/2014/main" id="{2547CDC1-8702-40E7-AFF4-8CEDE8EE73D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97217</xdr:rowOff>
    </xdr:to>
    <xdr:sp macro="" textlink="">
      <xdr:nvSpPr>
        <xdr:cNvPr id="680" name="Rechthoek 53">
          <a:extLst>
            <a:ext uri="{FF2B5EF4-FFF2-40B4-BE49-F238E27FC236}">
              <a16:creationId xmlns:a16="http://schemas.microsoft.com/office/drawing/2014/main" id="{322FC8C9-24D2-438B-9E1F-5A395D7154B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40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681" name="Rechthoek 53">
          <a:extLst>
            <a:ext uri="{FF2B5EF4-FFF2-40B4-BE49-F238E27FC236}">
              <a16:creationId xmlns:a16="http://schemas.microsoft.com/office/drawing/2014/main" id="{391858F5-1D92-4F5E-8031-8DAFC93CE8E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19050</xdr:rowOff>
    </xdr:to>
    <xdr:sp macro="" textlink="">
      <xdr:nvSpPr>
        <xdr:cNvPr id="682" name="Rechthoek 53">
          <a:extLst>
            <a:ext uri="{FF2B5EF4-FFF2-40B4-BE49-F238E27FC236}">
              <a16:creationId xmlns:a16="http://schemas.microsoft.com/office/drawing/2014/main" id="{E1D15D31-8FF7-4275-90AB-E05A8C73411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683" name="Rechthoek 53">
          <a:extLst>
            <a:ext uri="{FF2B5EF4-FFF2-40B4-BE49-F238E27FC236}">
              <a16:creationId xmlns:a16="http://schemas.microsoft.com/office/drawing/2014/main" id="{D490767F-1A30-4CFF-BE1C-8749C9BDE36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97217</xdr:rowOff>
    </xdr:to>
    <xdr:sp macro="" textlink="">
      <xdr:nvSpPr>
        <xdr:cNvPr id="684" name="Rechthoek 53">
          <a:extLst>
            <a:ext uri="{FF2B5EF4-FFF2-40B4-BE49-F238E27FC236}">
              <a16:creationId xmlns:a16="http://schemas.microsoft.com/office/drawing/2014/main" id="{4BB9BDF9-34A5-413F-8CD2-8AD947C49BF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40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685" name="Rechthoek 53">
          <a:extLst>
            <a:ext uri="{FF2B5EF4-FFF2-40B4-BE49-F238E27FC236}">
              <a16:creationId xmlns:a16="http://schemas.microsoft.com/office/drawing/2014/main" id="{DF79D7DC-02AD-45EA-8352-70E33420E4E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19050</xdr:rowOff>
    </xdr:to>
    <xdr:sp macro="" textlink="">
      <xdr:nvSpPr>
        <xdr:cNvPr id="686" name="Rechthoek 53">
          <a:extLst>
            <a:ext uri="{FF2B5EF4-FFF2-40B4-BE49-F238E27FC236}">
              <a16:creationId xmlns:a16="http://schemas.microsoft.com/office/drawing/2014/main" id="{FE9E6D13-4DAC-4F09-BA3D-80253F5A755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687" name="Rechthoek 53">
          <a:extLst>
            <a:ext uri="{FF2B5EF4-FFF2-40B4-BE49-F238E27FC236}">
              <a16:creationId xmlns:a16="http://schemas.microsoft.com/office/drawing/2014/main" id="{EEA6A944-5D81-4431-BBE4-A105DC38B5C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97217</xdr:rowOff>
    </xdr:to>
    <xdr:sp macro="" textlink="">
      <xdr:nvSpPr>
        <xdr:cNvPr id="688" name="Rechthoek 53">
          <a:extLst>
            <a:ext uri="{FF2B5EF4-FFF2-40B4-BE49-F238E27FC236}">
              <a16:creationId xmlns:a16="http://schemas.microsoft.com/office/drawing/2014/main" id="{941DDB4E-8642-4412-B3EC-7018FBBF97B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40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689" name="Rechthoek 53">
          <a:extLst>
            <a:ext uri="{FF2B5EF4-FFF2-40B4-BE49-F238E27FC236}">
              <a16:creationId xmlns:a16="http://schemas.microsoft.com/office/drawing/2014/main" id="{7CAB7290-0BF4-47BF-8E6D-FE7A485F635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19050</xdr:rowOff>
    </xdr:to>
    <xdr:sp macro="" textlink="">
      <xdr:nvSpPr>
        <xdr:cNvPr id="690" name="Rechthoek 53">
          <a:extLst>
            <a:ext uri="{FF2B5EF4-FFF2-40B4-BE49-F238E27FC236}">
              <a16:creationId xmlns:a16="http://schemas.microsoft.com/office/drawing/2014/main" id="{53B250D7-E98C-45BC-B242-91E62766BB6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97217</xdr:rowOff>
    </xdr:to>
    <xdr:sp macro="" textlink="">
      <xdr:nvSpPr>
        <xdr:cNvPr id="691" name="Rechthoek 53">
          <a:extLst>
            <a:ext uri="{FF2B5EF4-FFF2-40B4-BE49-F238E27FC236}">
              <a16:creationId xmlns:a16="http://schemas.microsoft.com/office/drawing/2014/main" id="{CE99B786-0A15-463C-8013-50C82E80EB4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40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19050</xdr:rowOff>
    </xdr:to>
    <xdr:sp macro="" textlink="">
      <xdr:nvSpPr>
        <xdr:cNvPr id="692" name="Rechthoek 53">
          <a:extLst>
            <a:ext uri="{FF2B5EF4-FFF2-40B4-BE49-F238E27FC236}">
              <a16:creationId xmlns:a16="http://schemas.microsoft.com/office/drawing/2014/main" id="{17EFA339-B5FD-4CA1-A5D8-15B4E6C3339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3810</xdr:rowOff>
    </xdr:to>
    <xdr:sp macro="" textlink="">
      <xdr:nvSpPr>
        <xdr:cNvPr id="693" name="Rechthoek 53">
          <a:extLst>
            <a:ext uri="{FF2B5EF4-FFF2-40B4-BE49-F238E27FC236}">
              <a16:creationId xmlns:a16="http://schemas.microsoft.com/office/drawing/2014/main" id="{BDB841A6-2E8A-40AE-9E5A-0098E5B8766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46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3810</xdr:rowOff>
    </xdr:to>
    <xdr:sp macro="" textlink="">
      <xdr:nvSpPr>
        <xdr:cNvPr id="694" name="Rechthoek 53">
          <a:extLst>
            <a:ext uri="{FF2B5EF4-FFF2-40B4-BE49-F238E27FC236}">
              <a16:creationId xmlns:a16="http://schemas.microsoft.com/office/drawing/2014/main" id="{7BD9D84C-7BAD-4F35-AE2C-7B1723998EA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46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3810</xdr:rowOff>
    </xdr:to>
    <xdr:sp macro="" textlink="">
      <xdr:nvSpPr>
        <xdr:cNvPr id="695" name="Rechthoek 53">
          <a:extLst>
            <a:ext uri="{FF2B5EF4-FFF2-40B4-BE49-F238E27FC236}">
              <a16:creationId xmlns:a16="http://schemas.microsoft.com/office/drawing/2014/main" id="{29A884EF-6510-4E6A-8731-871CA67D265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46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3810</xdr:rowOff>
    </xdr:to>
    <xdr:sp macro="" textlink="">
      <xdr:nvSpPr>
        <xdr:cNvPr id="696" name="Rechthoek 53">
          <a:extLst>
            <a:ext uri="{FF2B5EF4-FFF2-40B4-BE49-F238E27FC236}">
              <a16:creationId xmlns:a16="http://schemas.microsoft.com/office/drawing/2014/main" id="{1AC9116F-36F7-4BF0-A403-3190E44EB25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46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178579</xdr:rowOff>
    </xdr:to>
    <xdr:sp macro="" textlink="">
      <xdr:nvSpPr>
        <xdr:cNvPr id="697" name="Rechthoek 53">
          <a:extLst>
            <a:ext uri="{FF2B5EF4-FFF2-40B4-BE49-F238E27FC236}">
              <a16:creationId xmlns:a16="http://schemas.microsoft.com/office/drawing/2014/main" id="{BC4BF167-A98A-42CA-8373-CB11946128C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26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81977</xdr:rowOff>
    </xdr:to>
    <xdr:sp macro="" textlink="">
      <xdr:nvSpPr>
        <xdr:cNvPr id="698" name="Rechthoek 53">
          <a:extLst>
            <a:ext uri="{FF2B5EF4-FFF2-40B4-BE49-F238E27FC236}">
              <a16:creationId xmlns:a16="http://schemas.microsoft.com/office/drawing/2014/main" id="{D3FE76EA-87C9-4238-AB4A-9EAB2210E13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2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178579</xdr:rowOff>
    </xdr:to>
    <xdr:sp macro="" textlink="">
      <xdr:nvSpPr>
        <xdr:cNvPr id="699" name="Rechthoek 53">
          <a:extLst>
            <a:ext uri="{FF2B5EF4-FFF2-40B4-BE49-F238E27FC236}">
              <a16:creationId xmlns:a16="http://schemas.microsoft.com/office/drawing/2014/main" id="{7E818B9B-8F62-4A3E-B14F-3E9AC2142F0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26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3810</xdr:rowOff>
    </xdr:to>
    <xdr:sp macro="" textlink="">
      <xdr:nvSpPr>
        <xdr:cNvPr id="700" name="Rechthoek 53">
          <a:extLst>
            <a:ext uri="{FF2B5EF4-FFF2-40B4-BE49-F238E27FC236}">
              <a16:creationId xmlns:a16="http://schemas.microsoft.com/office/drawing/2014/main" id="{823998A7-F22F-4C50-A541-32C523EDB94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46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178579</xdr:rowOff>
    </xdr:to>
    <xdr:sp macro="" textlink="">
      <xdr:nvSpPr>
        <xdr:cNvPr id="701" name="Rechthoek 53">
          <a:extLst>
            <a:ext uri="{FF2B5EF4-FFF2-40B4-BE49-F238E27FC236}">
              <a16:creationId xmlns:a16="http://schemas.microsoft.com/office/drawing/2014/main" id="{3F08B8ED-4F5D-4E2D-BB60-1C58CAC31D0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26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81977</xdr:rowOff>
    </xdr:to>
    <xdr:sp macro="" textlink="">
      <xdr:nvSpPr>
        <xdr:cNvPr id="702" name="Rechthoek 53">
          <a:extLst>
            <a:ext uri="{FF2B5EF4-FFF2-40B4-BE49-F238E27FC236}">
              <a16:creationId xmlns:a16="http://schemas.microsoft.com/office/drawing/2014/main" id="{0A1C9F5A-4FB9-4D3A-A638-BEA9AB9143A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2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178579</xdr:rowOff>
    </xdr:to>
    <xdr:sp macro="" textlink="">
      <xdr:nvSpPr>
        <xdr:cNvPr id="703" name="Rechthoek 53">
          <a:extLst>
            <a:ext uri="{FF2B5EF4-FFF2-40B4-BE49-F238E27FC236}">
              <a16:creationId xmlns:a16="http://schemas.microsoft.com/office/drawing/2014/main" id="{22BBF6EC-2B9F-409D-AA85-C7EAF5A0D69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26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3810</xdr:rowOff>
    </xdr:to>
    <xdr:sp macro="" textlink="">
      <xdr:nvSpPr>
        <xdr:cNvPr id="704" name="Rechthoek 53">
          <a:extLst>
            <a:ext uri="{FF2B5EF4-FFF2-40B4-BE49-F238E27FC236}">
              <a16:creationId xmlns:a16="http://schemas.microsoft.com/office/drawing/2014/main" id="{2EFB7D93-2291-4C32-97F7-F342339068A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46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178579</xdr:rowOff>
    </xdr:to>
    <xdr:sp macro="" textlink="">
      <xdr:nvSpPr>
        <xdr:cNvPr id="705" name="Rechthoek 53">
          <a:extLst>
            <a:ext uri="{FF2B5EF4-FFF2-40B4-BE49-F238E27FC236}">
              <a16:creationId xmlns:a16="http://schemas.microsoft.com/office/drawing/2014/main" id="{A388CA2D-C9FA-4C9C-8687-B8E2929169F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26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81977</xdr:rowOff>
    </xdr:to>
    <xdr:sp macro="" textlink="">
      <xdr:nvSpPr>
        <xdr:cNvPr id="706" name="Rechthoek 53">
          <a:extLst>
            <a:ext uri="{FF2B5EF4-FFF2-40B4-BE49-F238E27FC236}">
              <a16:creationId xmlns:a16="http://schemas.microsoft.com/office/drawing/2014/main" id="{6B4CED81-D936-4D1B-B943-0314C06BE4A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2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178579</xdr:rowOff>
    </xdr:to>
    <xdr:sp macro="" textlink="">
      <xdr:nvSpPr>
        <xdr:cNvPr id="707" name="Rechthoek 53">
          <a:extLst>
            <a:ext uri="{FF2B5EF4-FFF2-40B4-BE49-F238E27FC236}">
              <a16:creationId xmlns:a16="http://schemas.microsoft.com/office/drawing/2014/main" id="{AE860F44-A3A9-4882-9243-48DFF6C9E39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26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3810</xdr:rowOff>
    </xdr:to>
    <xdr:sp macro="" textlink="">
      <xdr:nvSpPr>
        <xdr:cNvPr id="708" name="Rechthoek 53">
          <a:extLst>
            <a:ext uri="{FF2B5EF4-FFF2-40B4-BE49-F238E27FC236}">
              <a16:creationId xmlns:a16="http://schemas.microsoft.com/office/drawing/2014/main" id="{E2CB64C5-6145-4757-8285-CDA694E84E6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46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81977</xdr:rowOff>
    </xdr:to>
    <xdr:sp macro="" textlink="">
      <xdr:nvSpPr>
        <xdr:cNvPr id="709" name="Rechthoek 53">
          <a:extLst>
            <a:ext uri="{FF2B5EF4-FFF2-40B4-BE49-F238E27FC236}">
              <a16:creationId xmlns:a16="http://schemas.microsoft.com/office/drawing/2014/main" id="{9C9E53FC-A15E-484C-A405-63E7E145A94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2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3810</xdr:rowOff>
    </xdr:to>
    <xdr:sp macro="" textlink="">
      <xdr:nvSpPr>
        <xdr:cNvPr id="710" name="Rechthoek 53">
          <a:extLst>
            <a:ext uri="{FF2B5EF4-FFF2-40B4-BE49-F238E27FC236}">
              <a16:creationId xmlns:a16="http://schemas.microsoft.com/office/drawing/2014/main" id="{ACF10CDC-6478-4210-9E2B-FE0291440083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46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711" name="Rechthoek 53">
          <a:extLst>
            <a:ext uri="{FF2B5EF4-FFF2-40B4-BE49-F238E27FC236}">
              <a16:creationId xmlns:a16="http://schemas.microsoft.com/office/drawing/2014/main" id="{73EF413A-37DE-49B4-B107-E9A7E4727A91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97217</xdr:rowOff>
    </xdr:to>
    <xdr:sp macro="" textlink="">
      <xdr:nvSpPr>
        <xdr:cNvPr id="712" name="Rechthoek 53">
          <a:extLst>
            <a:ext uri="{FF2B5EF4-FFF2-40B4-BE49-F238E27FC236}">
              <a16:creationId xmlns:a16="http://schemas.microsoft.com/office/drawing/2014/main" id="{05CBC460-90E8-4E96-BC00-1373516E6BA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40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713" name="Rechthoek 53">
          <a:extLst>
            <a:ext uri="{FF2B5EF4-FFF2-40B4-BE49-F238E27FC236}">
              <a16:creationId xmlns:a16="http://schemas.microsoft.com/office/drawing/2014/main" id="{C140C3D6-2A98-4554-B790-C6A727BED43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19050</xdr:rowOff>
    </xdr:to>
    <xdr:sp macro="" textlink="">
      <xdr:nvSpPr>
        <xdr:cNvPr id="714" name="Rechthoek 53">
          <a:extLst>
            <a:ext uri="{FF2B5EF4-FFF2-40B4-BE49-F238E27FC236}">
              <a16:creationId xmlns:a16="http://schemas.microsoft.com/office/drawing/2014/main" id="{9CAFC70D-74D6-4337-8A1D-2A1F293703A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715" name="Rechthoek 53">
          <a:extLst>
            <a:ext uri="{FF2B5EF4-FFF2-40B4-BE49-F238E27FC236}">
              <a16:creationId xmlns:a16="http://schemas.microsoft.com/office/drawing/2014/main" id="{77F1DBAA-46D8-4414-A2DC-C4FC1ACBBCB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97217</xdr:rowOff>
    </xdr:to>
    <xdr:sp macro="" textlink="">
      <xdr:nvSpPr>
        <xdr:cNvPr id="716" name="Rechthoek 53">
          <a:extLst>
            <a:ext uri="{FF2B5EF4-FFF2-40B4-BE49-F238E27FC236}">
              <a16:creationId xmlns:a16="http://schemas.microsoft.com/office/drawing/2014/main" id="{2C61487D-9E48-42FE-BCC9-A4AAC14B100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40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717" name="Rechthoek 53">
          <a:extLst>
            <a:ext uri="{FF2B5EF4-FFF2-40B4-BE49-F238E27FC236}">
              <a16:creationId xmlns:a16="http://schemas.microsoft.com/office/drawing/2014/main" id="{B2A874A7-2A92-49B6-9D16-AB75FEC34C2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19050</xdr:rowOff>
    </xdr:to>
    <xdr:sp macro="" textlink="">
      <xdr:nvSpPr>
        <xdr:cNvPr id="718" name="Rechthoek 53">
          <a:extLst>
            <a:ext uri="{FF2B5EF4-FFF2-40B4-BE49-F238E27FC236}">
              <a16:creationId xmlns:a16="http://schemas.microsoft.com/office/drawing/2014/main" id="{3D56E6A7-35F4-4A81-85FF-935A424CB86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719" name="Rechthoek 53">
          <a:extLst>
            <a:ext uri="{FF2B5EF4-FFF2-40B4-BE49-F238E27FC236}">
              <a16:creationId xmlns:a16="http://schemas.microsoft.com/office/drawing/2014/main" id="{7B043D68-EF6D-4784-983F-7338FEC32C8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97217</xdr:rowOff>
    </xdr:to>
    <xdr:sp macro="" textlink="">
      <xdr:nvSpPr>
        <xdr:cNvPr id="720" name="Rechthoek 53">
          <a:extLst>
            <a:ext uri="{FF2B5EF4-FFF2-40B4-BE49-F238E27FC236}">
              <a16:creationId xmlns:a16="http://schemas.microsoft.com/office/drawing/2014/main" id="{7B120DBA-3DF6-44CA-8D2C-5877BDABBD9B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40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637</xdr:row>
      <xdr:rowOff>186199</xdr:rowOff>
    </xdr:to>
    <xdr:sp macro="" textlink="">
      <xdr:nvSpPr>
        <xdr:cNvPr id="721" name="Rechthoek 53">
          <a:extLst>
            <a:ext uri="{FF2B5EF4-FFF2-40B4-BE49-F238E27FC236}">
              <a16:creationId xmlns:a16="http://schemas.microsoft.com/office/drawing/2014/main" id="{1C9EFBAC-D8EF-4D7F-9F88-B28794533B4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11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19050</xdr:rowOff>
    </xdr:to>
    <xdr:sp macro="" textlink="">
      <xdr:nvSpPr>
        <xdr:cNvPr id="722" name="Rechthoek 53">
          <a:extLst>
            <a:ext uri="{FF2B5EF4-FFF2-40B4-BE49-F238E27FC236}">
              <a16:creationId xmlns:a16="http://schemas.microsoft.com/office/drawing/2014/main" id="{0752DDDF-0855-4572-81D7-3515C4680B57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97217</xdr:rowOff>
    </xdr:to>
    <xdr:sp macro="" textlink="">
      <xdr:nvSpPr>
        <xdr:cNvPr id="723" name="Rechthoek 53">
          <a:extLst>
            <a:ext uri="{FF2B5EF4-FFF2-40B4-BE49-F238E27FC236}">
              <a16:creationId xmlns:a16="http://schemas.microsoft.com/office/drawing/2014/main" id="{44360CEE-D69A-4351-BF33-35408E77F1A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540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19050</xdr:rowOff>
    </xdr:to>
    <xdr:sp macro="" textlink="">
      <xdr:nvSpPr>
        <xdr:cNvPr id="724" name="Rechthoek 53">
          <a:extLst>
            <a:ext uri="{FF2B5EF4-FFF2-40B4-BE49-F238E27FC236}">
              <a16:creationId xmlns:a16="http://schemas.microsoft.com/office/drawing/2014/main" id="{2562C5FC-5529-411C-93D8-76DA588D77F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25" name="Rechthoek 53">
          <a:extLst>
            <a:ext uri="{FF2B5EF4-FFF2-40B4-BE49-F238E27FC236}">
              <a16:creationId xmlns:a16="http://schemas.microsoft.com/office/drawing/2014/main" id="{D1EFF7C0-F98D-4174-9096-C51595E02844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26" name="Rechthoek 53">
          <a:extLst>
            <a:ext uri="{FF2B5EF4-FFF2-40B4-BE49-F238E27FC236}">
              <a16:creationId xmlns:a16="http://schemas.microsoft.com/office/drawing/2014/main" id="{F7EDB1E8-246D-4068-9F2B-1C091BA29396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27" name="Rechthoek 53">
          <a:extLst>
            <a:ext uri="{FF2B5EF4-FFF2-40B4-BE49-F238E27FC236}">
              <a16:creationId xmlns:a16="http://schemas.microsoft.com/office/drawing/2014/main" id="{0A5B15C7-AC4C-4C43-88A9-38A301602F6F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28" name="Rechthoek 53">
          <a:extLst>
            <a:ext uri="{FF2B5EF4-FFF2-40B4-BE49-F238E27FC236}">
              <a16:creationId xmlns:a16="http://schemas.microsoft.com/office/drawing/2014/main" id="{FEA74964-DC35-43CD-A329-EC0482DC0B8E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29" name="Rechthoek 53">
          <a:extLst>
            <a:ext uri="{FF2B5EF4-FFF2-40B4-BE49-F238E27FC236}">
              <a16:creationId xmlns:a16="http://schemas.microsoft.com/office/drawing/2014/main" id="{B1623DFA-75FA-407E-909F-C07EC27E95C0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30" name="Rechthoek 53">
          <a:extLst>
            <a:ext uri="{FF2B5EF4-FFF2-40B4-BE49-F238E27FC236}">
              <a16:creationId xmlns:a16="http://schemas.microsoft.com/office/drawing/2014/main" id="{C9740A12-3CF5-49E4-B0FC-41AF1BB7EEC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31" name="Rechthoek 53">
          <a:extLst>
            <a:ext uri="{FF2B5EF4-FFF2-40B4-BE49-F238E27FC236}">
              <a16:creationId xmlns:a16="http://schemas.microsoft.com/office/drawing/2014/main" id="{469431A0-4076-479E-9FE2-D0819A3E5E79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32" name="Rechthoek 53">
          <a:extLst>
            <a:ext uri="{FF2B5EF4-FFF2-40B4-BE49-F238E27FC236}">
              <a16:creationId xmlns:a16="http://schemas.microsoft.com/office/drawing/2014/main" id="{BF252B40-776D-455F-9078-29A76510DF9C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33" name="Rechthoek 53">
          <a:extLst>
            <a:ext uri="{FF2B5EF4-FFF2-40B4-BE49-F238E27FC236}">
              <a16:creationId xmlns:a16="http://schemas.microsoft.com/office/drawing/2014/main" id="{336B4610-A682-4685-805E-C9A92CDBD35A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34" name="Rechthoek 53">
          <a:extLst>
            <a:ext uri="{FF2B5EF4-FFF2-40B4-BE49-F238E27FC236}">
              <a16:creationId xmlns:a16="http://schemas.microsoft.com/office/drawing/2014/main" id="{E2B175BE-A46B-438E-9A75-31F3F8E92DAD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35" name="Rechthoek 53">
          <a:extLst>
            <a:ext uri="{FF2B5EF4-FFF2-40B4-BE49-F238E27FC236}">
              <a16:creationId xmlns:a16="http://schemas.microsoft.com/office/drawing/2014/main" id="{87A64F91-DBB6-4FD7-992D-594F16965C72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167640</xdr:colOff>
      <xdr:row>636</xdr:row>
      <xdr:rowOff>41910</xdr:rowOff>
    </xdr:to>
    <xdr:sp macro="" textlink="">
      <xdr:nvSpPr>
        <xdr:cNvPr id="736" name="Rechthoek 53">
          <a:extLst>
            <a:ext uri="{FF2B5EF4-FFF2-40B4-BE49-F238E27FC236}">
              <a16:creationId xmlns:a16="http://schemas.microsoft.com/office/drawing/2014/main" id="{E997A8EC-7CD4-45BF-BA56-4EB41BF4EAA8}"/>
            </a:ext>
          </a:extLst>
        </xdr:cNvPr>
        <xdr:cNvSpPr>
          <a:spLocks noChangeArrowheads="1"/>
        </xdr:cNvSpPr>
      </xdr:nvSpPr>
      <xdr:spPr bwMode="auto">
        <a:xfrm>
          <a:off x="552450" y="275196300"/>
          <a:ext cx="167640" cy="48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635</xdr:row>
      <xdr:rowOff>0</xdr:rowOff>
    </xdr:from>
    <xdr:to>
      <xdr:col>2</xdr:col>
      <xdr:colOff>161925</xdr:colOff>
      <xdr:row>635</xdr:row>
      <xdr:rowOff>180975</xdr:rowOff>
    </xdr:to>
    <xdr:sp macro="" textlink="">
      <xdr:nvSpPr>
        <xdr:cNvPr id="737" name="Rechthoek 53">
          <a:extLst>
            <a:ext uri="{FF2B5EF4-FFF2-40B4-BE49-F238E27FC236}">
              <a16:creationId xmlns:a16="http://schemas.microsoft.com/office/drawing/2014/main" id="{37EC8F11-F453-4CB0-9752-75356DDC6E5A}"/>
            </a:ext>
          </a:extLst>
        </xdr:cNvPr>
        <xdr:cNvSpPr>
          <a:spLocks noChangeArrowheads="1"/>
        </xdr:cNvSpPr>
      </xdr:nvSpPr>
      <xdr:spPr bwMode="auto">
        <a:xfrm>
          <a:off x="552450" y="9705975"/>
          <a:ext cx="1619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38" name="Rechthoek 53">
          <a:extLst>
            <a:ext uri="{FF2B5EF4-FFF2-40B4-BE49-F238E27FC236}">
              <a16:creationId xmlns:a16="http://schemas.microsoft.com/office/drawing/2014/main" id="{6189DEBB-D509-474A-87C1-C5EF4C34ECC6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39" name="Rechthoek 53">
          <a:extLst>
            <a:ext uri="{FF2B5EF4-FFF2-40B4-BE49-F238E27FC236}">
              <a16:creationId xmlns:a16="http://schemas.microsoft.com/office/drawing/2014/main" id="{05294D61-7D5C-4E00-94C7-25DD4FF1C3A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0" name="Rechthoek 53">
          <a:extLst>
            <a:ext uri="{FF2B5EF4-FFF2-40B4-BE49-F238E27FC236}">
              <a16:creationId xmlns:a16="http://schemas.microsoft.com/office/drawing/2014/main" id="{A733311E-07FD-4950-8AD0-34498AD7F64C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1" name="Rechthoek 53">
          <a:extLst>
            <a:ext uri="{FF2B5EF4-FFF2-40B4-BE49-F238E27FC236}">
              <a16:creationId xmlns:a16="http://schemas.microsoft.com/office/drawing/2014/main" id="{44A76268-E0F0-44CD-BDA3-2C3F12AC3270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2" name="Rechthoek 53">
          <a:extLst>
            <a:ext uri="{FF2B5EF4-FFF2-40B4-BE49-F238E27FC236}">
              <a16:creationId xmlns:a16="http://schemas.microsoft.com/office/drawing/2014/main" id="{1B58C2F1-36FE-4E85-A45C-F6FB2BC6E690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3" name="Rechthoek 53">
          <a:extLst>
            <a:ext uri="{FF2B5EF4-FFF2-40B4-BE49-F238E27FC236}">
              <a16:creationId xmlns:a16="http://schemas.microsoft.com/office/drawing/2014/main" id="{6868FE2B-6768-4D3A-89DF-80747F06BC99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4" name="Rechthoek 53">
          <a:extLst>
            <a:ext uri="{FF2B5EF4-FFF2-40B4-BE49-F238E27FC236}">
              <a16:creationId xmlns:a16="http://schemas.microsoft.com/office/drawing/2014/main" id="{A98B63F0-A1A6-4267-ABF7-0DB40614597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5" name="Rechthoek 53">
          <a:extLst>
            <a:ext uri="{FF2B5EF4-FFF2-40B4-BE49-F238E27FC236}">
              <a16:creationId xmlns:a16="http://schemas.microsoft.com/office/drawing/2014/main" id="{B84537A0-65EC-46DD-8E61-336A810996D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6" name="Rechthoek 53">
          <a:extLst>
            <a:ext uri="{FF2B5EF4-FFF2-40B4-BE49-F238E27FC236}">
              <a16:creationId xmlns:a16="http://schemas.microsoft.com/office/drawing/2014/main" id="{3DA6F7BD-0743-48DE-B6AA-83B32AC03754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7" name="Rechthoek 53">
          <a:extLst>
            <a:ext uri="{FF2B5EF4-FFF2-40B4-BE49-F238E27FC236}">
              <a16:creationId xmlns:a16="http://schemas.microsoft.com/office/drawing/2014/main" id="{98A2F06D-4016-4D7D-A2E2-19E17852438A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8" name="Rechthoek 53">
          <a:extLst>
            <a:ext uri="{FF2B5EF4-FFF2-40B4-BE49-F238E27FC236}">
              <a16:creationId xmlns:a16="http://schemas.microsoft.com/office/drawing/2014/main" id="{AF03962E-EEAA-4446-8EE3-ADE166383414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49" name="Rechthoek 53">
          <a:extLst>
            <a:ext uri="{FF2B5EF4-FFF2-40B4-BE49-F238E27FC236}">
              <a16:creationId xmlns:a16="http://schemas.microsoft.com/office/drawing/2014/main" id="{23E03234-4A3A-46BF-AD86-56A87426F6C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0" name="Rechthoek 53">
          <a:extLst>
            <a:ext uri="{FF2B5EF4-FFF2-40B4-BE49-F238E27FC236}">
              <a16:creationId xmlns:a16="http://schemas.microsoft.com/office/drawing/2014/main" id="{CD33419D-FBA6-4665-A43C-8BBE157B7664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1" name="Rechthoek 53">
          <a:extLst>
            <a:ext uri="{FF2B5EF4-FFF2-40B4-BE49-F238E27FC236}">
              <a16:creationId xmlns:a16="http://schemas.microsoft.com/office/drawing/2014/main" id="{54E550C1-270C-41DC-A130-28D81D2629A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2" name="Rechthoek 53">
          <a:extLst>
            <a:ext uri="{FF2B5EF4-FFF2-40B4-BE49-F238E27FC236}">
              <a16:creationId xmlns:a16="http://schemas.microsoft.com/office/drawing/2014/main" id="{CCD2D6DE-29D7-4218-A3AB-F2F6F664AC2B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3" name="Rechthoek 53">
          <a:extLst>
            <a:ext uri="{FF2B5EF4-FFF2-40B4-BE49-F238E27FC236}">
              <a16:creationId xmlns:a16="http://schemas.microsoft.com/office/drawing/2014/main" id="{AE9D9C90-0BC8-4AB1-96E8-9EADB288C97A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4" name="Rechthoek 53">
          <a:extLst>
            <a:ext uri="{FF2B5EF4-FFF2-40B4-BE49-F238E27FC236}">
              <a16:creationId xmlns:a16="http://schemas.microsoft.com/office/drawing/2014/main" id="{83BEF0DD-FA3A-4D5D-99BA-382D3EF3851C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5" name="Rechthoek 53">
          <a:extLst>
            <a:ext uri="{FF2B5EF4-FFF2-40B4-BE49-F238E27FC236}">
              <a16:creationId xmlns:a16="http://schemas.microsoft.com/office/drawing/2014/main" id="{79B0CF90-F4D7-4F06-8A02-E9A6F006702E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6" name="Rechthoek 53">
          <a:extLst>
            <a:ext uri="{FF2B5EF4-FFF2-40B4-BE49-F238E27FC236}">
              <a16:creationId xmlns:a16="http://schemas.microsoft.com/office/drawing/2014/main" id="{33371B31-1C61-42CB-948F-5A65D6045A11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7" name="Rechthoek 53">
          <a:extLst>
            <a:ext uri="{FF2B5EF4-FFF2-40B4-BE49-F238E27FC236}">
              <a16:creationId xmlns:a16="http://schemas.microsoft.com/office/drawing/2014/main" id="{E01833AD-7C09-46E3-8A9D-D2162E848EAE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8" name="Rechthoek 53">
          <a:extLst>
            <a:ext uri="{FF2B5EF4-FFF2-40B4-BE49-F238E27FC236}">
              <a16:creationId xmlns:a16="http://schemas.microsoft.com/office/drawing/2014/main" id="{C8BF29F5-1350-4561-9C2E-82CB172CB02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59" name="Rechthoek 53">
          <a:extLst>
            <a:ext uri="{FF2B5EF4-FFF2-40B4-BE49-F238E27FC236}">
              <a16:creationId xmlns:a16="http://schemas.microsoft.com/office/drawing/2014/main" id="{C2D003EB-5A2C-4D44-B6D7-672DBF8D06A0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0" name="Rechthoek 53">
          <a:extLst>
            <a:ext uri="{FF2B5EF4-FFF2-40B4-BE49-F238E27FC236}">
              <a16:creationId xmlns:a16="http://schemas.microsoft.com/office/drawing/2014/main" id="{4C412B3B-6FE5-45DA-9C37-C6994CCD05A1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1" name="Rechthoek 53">
          <a:extLst>
            <a:ext uri="{FF2B5EF4-FFF2-40B4-BE49-F238E27FC236}">
              <a16:creationId xmlns:a16="http://schemas.microsoft.com/office/drawing/2014/main" id="{17B6EB60-0430-4230-9A23-32A552E33F79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2" name="Rechthoek 53">
          <a:extLst>
            <a:ext uri="{FF2B5EF4-FFF2-40B4-BE49-F238E27FC236}">
              <a16:creationId xmlns:a16="http://schemas.microsoft.com/office/drawing/2014/main" id="{052D7FAE-DFDF-45A9-A017-CFA9BAB432E4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3" name="Rechthoek 53">
          <a:extLst>
            <a:ext uri="{FF2B5EF4-FFF2-40B4-BE49-F238E27FC236}">
              <a16:creationId xmlns:a16="http://schemas.microsoft.com/office/drawing/2014/main" id="{4B1E8BB0-E660-4002-8A9A-E98B8B5DF0F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4" name="Rechthoek 53">
          <a:extLst>
            <a:ext uri="{FF2B5EF4-FFF2-40B4-BE49-F238E27FC236}">
              <a16:creationId xmlns:a16="http://schemas.microsoft.com/office/drawing/2014/main" id="{9CB11A4D-E45B-4898-9842-D30E37E73D1E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5" name="Rechthoek 53">
          <a:extLst>
            <a:ext uri="{FF2B5EF4-FFF2-40B4-BE49-F238E27FC236}">
              <a16:creationId xmlns:a16="http://schemas.microsoft.com/office/drawing/2014/main" id="{8FF9A6A1-99E2-4861-B9BC-F07B9D8D7520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6" name="Rechthoek 53">
          <a:extLst>
            <a:ext uri="{FF2B5EF4-FFF2-40B4-BE49-F238E27FC236}">
              <a16:creationId xmlns:a16="http://schemas.microsoft.com/office/drawing/2014/main" id="{54DF24A6-A001-4EF9-956B-ABFCA06AC8F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7" name="Rechthoek 53">
          <a:extLst>
            <a:ext uri="{FF2B5EF4-FFF2-40B4-BE49-F238E27FC236}">
              <a16:creationId xmlns:a16="http://schemas.microsoft.com/office/drawing/2014/main" id="{39700204-7D05-4C93-81E4-8A715BE70DB7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8" name="Rechthoek 53">
          <a:extLst>
            <a:ext uri="{FF2B5EF4-FFF2-40B4-BE49-F238E27FC236}">
              <a16:creationId xmlns:a16="http://schemas.microsoft.com/office/drawing/2014/main" id="{365F2981-520C-4F60-A98D-FC4A0DF5A86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69" name="Rechthoek 53">
          <a:extLst>
            <a:ext uri="{FF2B5EF4-FFF2-40B4-BE49-F238E27FC236}">
              <a16:creationId xmlns:a16="http://schemas.microsoft.com/office/drawing/2014/main" id="{41B8F733-3380-4625-9C37-9CC5C85A9EFA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0" name="Rechthoek 53">
          <a:extLst>
            <a:ext uri="{FF2B5EF4-FFF2-40B4-BE49-F238E27FC236}">
              <a16:creationId xmlns:a16="http://schemas.microsoft.com/office/drawing/2014/main" id="{0BFC921F-910D-446C-8E10-60E66B0B01E6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1" name="Rechthoek 53">
          <a:extLst>
            <a:ext uri="{FF2B5EF4-FFF2-40B4-BE49-F238E27FC236}">
              <a16:creationId xmlns:a16="http://schemas.microsoft.com/office/drawing/2014/main" id="{51953028-8FCF-4062-8374-0621FE9BCEC5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2" name="Rechthoek 53">
          <a:extLst>
            <a:ext uri="{FF2B5EF4-FFF2-40B4-BE49-F238E27FC236}">
              <a16:creationId xmlns:a16="http://schemas.microsoft.com/office/drawing/2014/main" id="{1476A7EB-7D9F-4C1A-8580-D69F8D3183AF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3" name="Rechthoek 53">
          <a:extLst>
            <a:ext uri="{FF2B5EF4-FFF2-40B4-BE49-F238E27FC236}">
              <a16:creationId xmlns:a16="http://schemas.microsoft.com/office/drawing/2014/main" id="{A7A21FFD-001F-45F7-9045-3E1515C47869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4" name="Rechthoek 53">
          <a:extLst>
            <a:ext uri="{FF2B5EF4-FFF2-40B4-BE49-F238E27FC236}">
              <a16:creationId xmlns:a16="http://schemas.microsoft.com/office/drawing/2014/main" id="{2E6FDBF4-DF2D-4BDC-8152-E30BFCFB6103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5" name="Rechthoek 53">
          <a:extLst>
            <a:ext uri="{FF2B5EF4-FFF2-40B4-BE49-F238E27FC236}">
              <a16:creationId xmlns:a16="http://schemas.microsoft.com/office/drawing/2014/main" id="{235D8826-BD59-4A0E-8E05-5B431D67123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6" name="Rechthoek 53">
          <a:extLst>
            <a:ext uri="{FF2B5EF4-FFF2-40B4-BE49-F238E27FC236}">
              <a16:creationId xmlns:a16="http://schemas.microsoft.com/office/drawing/2014/main" id="{373F40AB-23BB-443B-8203-4DBCF174DC2F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7" name="Rechthoek 53">
          <a:extLst>
            <a:ext uri="{FF2B5EF4-FFF2-40B4-BE49-F238E27FC236}">
              <a16:creationId xmlns:a16="http://schemas.microsoft.com/office/drawing/2014/main" id="{2D527F48-D0EA-4BE2-8E50-819DBCB3E546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8" name="Rechthoek 53">
          <a:extLst>
            <a:ext uri="{FF2B5EF4-FFF2-40B4-BE49-F238E27FC236}">
              <a16:creationId xmlns:a16="http://schemas.microsoft.com/office/drawing/2014/main" id="{869275C7-6C38-4D8A-BED7-0D2307606221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79" name="Rechthoek 53">
          <a:extLst>
            <a:ext uri="{FF2B5EF4-FFF2-40B4-BE49-F238E27FC236}">
              <a16:creationId xmlns:a16="http://schemas.microsoft.com/office/drawing/2014/main" id="{898723D3-32F4-4B9E-88AB-18ACA83ADF55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38100</xdr:colOff>
      <xdr:row>635</xdr:row>
      <xdr:rowOff>0</xdr:rowOff>
    </xdr:from>
    <xdr:to>
      <xdr:col>2</xdr:col>
      <xdr:colOff>200025</xdr:colOff>
      <xdr:row>635</xdr:row>
      <xdr:rowOff>228600</xdr:rowOff>
    </xdr:to>
    <xdr:sp macro="" textlink="">
      <xdr:nvSpPr>
        <xdr:cNvPr id="780" name="Rechthoek 53">
          <a:extLst>
            <a:ext uri="{FF2B5EF4-FFF2-40B4-BE49-F238E27FC236}">
              <a16:creationId xmlns:a16="http://schemas.microsoft.com/office/drawing/2014/main" id="{804AEF97-D064-4DE9-8ABC-3148A7F7B70E}"/>
            </a:ext>
          </a:extLst>
        </xdr:cNvPr>
        <xdr:cNvSpPr>
          <a:spLocks noChangeArrowheads="1"/>
        </xdr:cNvSpPr>
      </xdr:nvSpPr>
      <xdr:spPr bwMode="auto">
        <a:xfrm>
          <a:off x="590550" y="9705975"/>
          <a:ext cx="1619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81" name="Rechthoek 53">
          <a:extLst>
            <a:ext uri="{FF2B5EF4-FFF2-40B4-BE49-F238E27FC236}">
              <a16:creationId xmlns:a16="http://schemas.microsoft.com/office/drawing/2014/main" id="{193E1BD9-0D0A-4BC5-8AD4-E67CDBC175C7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82" name="Rechthoek 53">
          <a:extLst>
            <a:ext uri="{FF2B5EF4-FFF2-40B4-BE49-F238E27FC236}">
              <a16:creationId xmlns:a16="http://schemas.microsoft.com/office/drawing/2014/main" id="{984985E0-DF98-4F5C-B616-FABC16605DE7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83" name="Rechthoek 53">
          <a:extLst>
            <a:ext uri="{FF2B5EF4-FFF2-40B4-BE49-F238E27FC236}">
              <a16:creationId xmlns:a16="http://schemas.microsoft.com/office/drawing/2014/main" id="{755119AD-572B-4007-B375-095A8E09BD26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84" name="Rechthoek 53">
          <a:extLst>
            <a:ext uri="{FF2B5EF4-FFF2-40B4-BE49-F238E27FC236}">
              <a16:creationId xmlns:a16="http://schemas.microsoft.com/office/drawing/2014/main" id="{10019F23-85CF-4244-A0F8-A5C83944CD78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85" name="Rechthoek 53">
          <a:extLst>
            <a:ext uri="{FF2B5EF4-FFF2-40B4-BE49-F238E27FC236}">
              <a16:creationId xmlns:a16="http://schemas.microsoft.com/office/drawing/2014/main" id="{F06347E9-F8C7-43E3-89AE-F05BEB0D2DCD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86" name="Rechthoek 53">
          <a:extLst>
            <a:ext uri="{FF2B5EF4-FFF2-40B4-BE49-F238E27FC236}">
              <a16:creationId xmlns:a16="http://schemas.microsoft.com/office/drawing/2014/main" id="{0AFD5323-4E40-4E00-8682-1A146775AB8D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87" name="Rechthoek 53">
          <a:extLst>
            <a:ext uri="{FF2B5EF4-FFF2-40B4-BE49-F238E27FC236}">
              <a16:creationId xmlns:a16="http://schemas.microsoft.com/office/drawing/2014/main" id="{52BF9CFD-5FE8-4732-8955-CA65D9E3D12A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88" name="Rechthoek 53">
          <a:extLst>
            <a:ext uri="{FF2B5EF4-FFF2-40B4-BE49-F238E27FC236}">
              <a16:creationId xmlns:a16="http://schemas.microsoft.com/office/drawing/2014/main" id="{CD51FBBE-D25D-44EF-AA30-DD3E79E27DD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89" name="Rechthoek 53">
          <a:extLst>
            <a:ext uri="{FF2B5EF4-FFF2-40B4-BE49-F238E27FC236}">
              <a16:creationId xmlns:a16="http://schemas.microsoft.com/office/drawing/2014/main" id="{1E3A665E-783F-4DDF-87E3-D980815CDF03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90" name="Rechthoek 53">
          <a:extLst>
            <a:ext uri="{FF2B5EF4-FFF2-40B4-BE49-F238E27FC236}">
              <a16:creationId xmlns:a16="http://schemas.microsoft.com/office/drawing/2014/main" id="{737CEA51-F3D7-482D-B29D-9E55EB17ABE2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91" name="Rechthoek 53">
          <a:extLst>
            <a:ext uri="{FF2B5EF4-FFF2-40B4-BE49-F238E27FC236}">
              <a16:creationId xmlns:a16="http://schemas.microsoft.com/office/drawing/2014/main" id="{9B5D5CCA-F446-4652-8425-06F7487BAE9D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92" name="Rechthoek 53">
          <a:extLst>
            <a:ext uri="{FF2B5EF4-FFF2-40B4-BE49-F238E27FC236}">
              <a16:creationId xmlns:a16="http://schemas.microsoft.com/office/drawing/2014/main" id="{4F30EE70-6874-4452-A9D3-6055300D7DB6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0</xdr:rowOff>
    </xdr:to>
    <xdr:sp macro="" textlink="">
      <xdr:nvSpPr>
        <xdr:cNvPr id="793" name="Rechthoek 53">
          <a:extLst>
            <a:ext uri="{FF2B5EF4-FFF2-40B4-BE49-F238E27FC236}">
              <a16:creationId xmlns:a16="http://schemas.microsoft.com/office/drawing/2014/main" id="{B0A5AE06-29E2-411A-ACD1-42DE4A703F25}"/>
            </a:ext>
          </a:extLst>
        </xdr:cNvPr>
        <xdr:cNvSpPr>
          <a:spLocks noChangeArrowheads="1"/>
        </xdr:cNvSpPr>
      </xdr:nvSpPr>
      <xdr:spPr bwMode="auto">
        <a:xfrm>
          <a:off x="552450" y="7524750"/>
          <a:ext cx="161925" cy="319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794" name="Rechthoek 53">
          <a:extLst>
            <a:ext uri="{FF2B5EF4-FFF2-40B4-BE49-F238E27FC236}">
              <a16:creationId xmlns:a16="http://schemas.microsoft.com/office/drawing/2014/main" id="{99AD94A9-2505-42AD-A0FA-F6B4A0C50A54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102395</xdr:rowOff>
    </xdr:to>
    <xdr:sp macro="" textlink="">
      <xdr:nvSpPr>
        <xdr:cNvPr id="795" name="Rechthoek 53">
          <a:extLst>
            <a:ext uri="{FF2B5EF4-FFF2-40B4-BE49-F238E27FC236}">
              <a16:creationId xmlns:a16="http://schemas.microsoft.com/office/drawing/2014/main" id="{0FD0FF4A-BC3F-4A5A-AD6F-4D5507B92571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796" name="Rechthoek 53">
          <a:extLst>
            <a:ext uri="{FF2B5EF4-FFF2-40B4-BE49-F238E27FC236}">
              <a16:creationId xmlns:a16="http://schemas.microsoft.com/office/drawing/2014/main" id="{056617EC-814C-47ED-AD54-DB6C760A5930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26195</xdr:rowOff>
    </xdr:to>
    <xdr:sp macro="" textlink="">
      <xdr:nvSpPr>
        <xdr:cNvPr id="797" name="Rechthoek 53">
          <a:extLst>
            <a:ext uri="{FF2B5EF4-FFF2-40B4-BE49-F238E27FC236}">
              <a16:creationId xmlns:a16="http://schemas.microsoft.com/office/drawing/2014/main" id="{094E89B5-0940-48C4-8F88-C5D419C0F727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798" name="Rechthoek 53">
          <a:extLst>
            <a:ext uri="{FF2B5EF4-FFF2-40B4-BE49-F238E27FC236}">
              <a16:creationId xmlns:a16="http://schemas.microsoft.com/office/drawing/2014/main" id="{91662F71-6E7D-4251-9B92-25EBCC27CF56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102395</xdr:rowOff>
    </xdr:to>
    <xdr:sp macro="" textlink="">
      <xdr:nvSpPr>
        <xdr:cNvPr id="799" name="Rechthoek 53">
          <a:extLst>
            <a:ext uri="{FF2B5EF4-FFF2-40B4-BE49-F238E27FC236}">
              <a16:creationId xmlns:a16="http://schemas.microsoft.com/office/drawing/2014/main" id="{AAE8E6E2-360C-4729-AC2E-69944335DE84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800" name="Rechthoek 53">
          <a:extLst>
            <a:ext uri="{FF2B5EF4-FFF2-40B4-BE49-F238E27FC236}">
              <a16:creationId xmlns:a16="http://schemas.microsoft.com/office/drawing/2014/main" id="{772489C5-6334-4CAC-94E4-0E00975EF51C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26195</xdr:rowOff>
    </xdr:to>
    <xdr:sp macro="" textlink="">
      <xdr:nvSpPr>
        <xdr:cNvPr id="801" name="Rechthoek 53">
          <a:extLst>
            <a:ext uri="{FF2B5EF4-FFF2-40B4-BE49-F238E27FC236}">
              <a16:creationId xmlns:a16="http://schemas.microsoft.com/office/drawing/2014/main" id="{79D49328-A36A-4775-8D17-6A53D2BACCE6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802" name="Rechthoek 53">
          <a:extLst>
            <a:ext uri="{FF2B5EF4-FFF2-40B4-BE49-F238E27FC236}">
              <a16:creationId xmlns:a16="http://schemas.microsoft.com/office/drawing/2014/main" id="{AA2758B4-C57B-4EE6-A558-49DD0E500E8B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102395</xdr:rowOff>
    </xdr:to>
    <xdr:sp macro="" textlink="">
      <xdr:nvSpPr>
        <xdr:cNvPr id="803" name="Rechthoek 53">
          <a:extLst>
            <a:ext uri="{FF2B5EF4-FFF2-40B4-BE49-F238E27FC236}">
              <a16:creationId xmlns:a16="http://schemas.microsoft.com/office/drawing/2014/main" id="{31748310-E604-4C2F-B832-64A242B4C14C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804" name="Rechthoek 53">
          <a:extLst>
            <a:ext uri="{FF2B5EF4-FFF2-40B4-BE49-F238E27FC236}">
              <a16:creationId xmlns:a16="http://schemas.microsoft.com/office/drawing/2014/main" id="{8BC7C1DF-CE39-4A77-A7B1-090530BEA70B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26195</xdr:rowOff>
    </xdr:to>
    <xdr:sp macro="" textlink="">
      <xdr:nvSpPr>
        <xdr:cNvPr id="805" name="Rechthoek 53">
          <a:extLst>
            <a:ext uri="{FF2B5EF4-FFF2-40B4-BE49-F238E27FC236}">
              <a16:creationId xmlns:a16="http://schemas.microsoft.com/office/drawing/2014/main" id="{DA424DC8-5230-4933-87D1-44940CEA2854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102395</xdr:rowOff>
    </xdr:to>
    <xdr:sp macro="" textlink="">
      <xdr:nvSpPr>
        <xdr:cNvPr id="806" name="Rechthoek 53">
          <a:extLst>
            <a:ext uri="{FF2B5EF4-FFF2-40B4-BE49-F238E27FC236}">
              <a16:creationId xmlns:a16="http://schemas.microsoft.com/office/drawing/2014/main" id="{DA911345-C57E-4A35-9181-42FA5F5FCB2E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26195</xdr:rowOff>
    </xdr:to>
    <xdr:sp macro="" textlink="">
      <xdr:nvSpPr>
        <xdr:cNvPr id="807" name="Rechthoek 53">
          <a:extLst>
            <a:ext uri="{FF2B5EF4-FFF2-40B4-BE49-F238E27FC236}">
              <a16:creationId xmlns:a16="http://schemas.microsoft.com/office/drawing/2014/main" id="{9A5FEF1E-47AF-42BA-BC66-A5268E5D6394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235745</xdr:rowOff>
    </xdr:to>
    <xdr:sp macro="" textlink="">
      <xdr:nvSpPr>
        <xdr:cNvPr id="808" name="Rechthoek 53">
          <a:extLst>
            <a:ext uri="{FF2B5EF4-FFF2-40B4-BE49-F238E27FC236}">
              <a16:creationId xmlns:a16="http://schemas.microsoft.com/office/drawing/2014/main" id="{49460722-2DF2-462E-92A4-EC4B1C92B1DA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235745</xdr:rowOff>
    </xdr:to>
    <xdr:sp macro="" textlink="">
      <xdr:nvSpPr>
        <xdr:cNvPr id="809" name="Rechthoek 53">
          <a:extLst>
            <a:ext uri="{FF2B5EF4-FFF2-40B4-BE49-F238E27FC236}">
              <a16:creationId xmlns:a16="http://schemas.microsoft.com/office/drawing/2014/main" id="{FF006F7A-ACAE-4B22-ADFA-F261BFB22916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235745</xdr:rowOff>
    </xdr:to>
    <xdr:sp macro="" textlink="">
      <xdr:nvSpPr>
        <xdr:cNvPr id="810" name="Rechthoek 53">
          <a:extLst>
            <a:ext uri="{FF2B5EF4-FFF2-40B4-BE49-F238E27FC236}">
              <a16:creationId xmlns:a16="http://schemas.microsoft.com/office/drawing/2014/main" id="{6D6569D8-B30A-478E-86FF-A027D78018EB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235745</xdr:rowOff>
    </xdr:to>
    <xdr:sp macro="" textlink="">
      <xdr:nvSpPr>
        <xdr:cNvPr id="811" name="Rechthoek 53">
          <a:extLst>
            <a:ext uri="{FF2B5EF4-FFF2-40B4-BE49-F238E27FC236}">
              <a16:creationId xmlns:a16="http://schemas.microsoft.com/office/drawing/2014/main" id="{58570D9A-E727-4493-8B47-AD0FD85917F4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235745</xdr:rowOff>
    </xdr:to>
    <xdr:sp macro="" textlink="">
      <xdr:nvSpPr>
        <xdr:cNvPr id="812" name="Rechthoek 53">
          <a:extLst>
            <a:ext uri="{FF2B5EF4-FFF2-40B4-BE49-F238E27FC236}">
              <a16:creationId xmlns:a16="http://schemas.microsoft.com/office/drawing/2014/main" id="{EEACB8B5-32EE-4B26-938D-1F5EADEE7853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92870</xdr:rowOff>
    </xdr:to>
    <xdr:sp macro="" textlink="">
      <xdr:nvSpPr>
        <xdr:cNvPr id="813" name="Rechthoek 53">
          <a:extLst>
            <a:ext uri="{FF2B5EF4-FFF2-40B4-BE49-F238E27FC236}">
              <a16:creationId xmlns:a16="http://schemas.microsoft.com/office/drawing/2014/main" id="{B403D4C9-08C9-4C20-802F-94C3EA9393A7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235745</xdr:rowOff>
    </xdr:to>
    <xdr:sp macro="" textlink="">
      <xdr:nvSpPr>
        <xdr:cNvPr id="814" name="Rechthoek 53">
          <a:extLst>
            <a:ext uri="{FF2B5EF4-FFF2-40B4-BE49-F238E27FC236}">
              <a16:creationId xmlns:a16="http://schemas.microsoft.com/office/drawing/2014/main" id="{56D9760D-8F25-4499-B7D8-5D0A533642A2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235745</xdr:rowOff>
    </xdr:to>
    <xdr:sp macro="" textlink="">
      <xdr:nvSpPr>
        <xdr:cNvPr id="815" name="Rechthoek 53">
          <a:extLst>
            <a:ext uri="{FF2B5EF4-FFF2-40B4-BE49-F238E27FC236}">
              <a16:creationId xmlns:a16="http://schemas.microsoft.com/office/drawing/2014/main" id="{0B536908-9B2F-4A43-B674-C86349C987AB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235745</xdr:rowOff>
    </xdr:to>
    <xdr:sp macro="" textlink="">
      <xdr:nvSpPr>
        <xdr:cNvPr id="816" name="Rechthoek 53">
          <a:extLst>
            <a:ext uri="{FF2B5EF4-FFF2-40B4-BE49-F238E27FC236}">
              <a16:creationId xmlns:a16="http://schemas.microsoft.com/office/drawing/2014/main" id="{DC9ABE10-B1FB-4995-8FCF-1EBB125727D2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92870</xdr:rowOff>
    </xdr:to>
    <xdr:sp macro="" textlink="">
      <xdr:nvSpPr>
        <xdr:cNvPr id="817" name="Rechthoek 53">
          <a:extLst>
            <a:ext uri="{FF2B5EF4-FFF2-40B4-BE49-F238E27FC236}">
              <a16:creationId xmlns:a16="http://schemas.microsoft.com/office/drawing/2014/main" id="{1234AE15-B418-47A2-9C00-92580508040B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235745</xdr:rowOff>
    </xdr:to>
    <xdr:sp macro="" textlink="">
      <xdr:nvSpPr>
        <xdr:cNvPr id="818" name="Rechthoek 53">
          <a:extLst>
            <a:ext uri="{FF2B5EF4-FFF2-40B4-BE49-F238E27FC236}">
              <a16:creationId xmlns:a16="http://schemas.microsoft.com/office/drawing/2014/main" id="{3E8656B4-AEFA-4AB5-83CE-FCA694DA11C4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235745</xdr:rowOff>
    </xdr:to>
    <xdr:sp macro="" textlink="">
      <xdr:nvSpPr>
        <xdr:cNvPr id="819" name="Rechthoek 53">
          <a:extLst>
            <a:ext uri="{FF2B5EF4-FFF2-40B4-BE49-F238E27FC236}">
              <a16:creationId xmlns:a16="http://schemas.microsoft.com/office/drawing/2014/main" id="{D8B497D9-30A8-4D2B-B15C-27838BB6753A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235745</xdr:rowOff>
    </xdr:to>
    <xdr:sp macro="" textlink="">
      <xdr:nvSpPr>
        <xdr:cNvPr id="820" name="Rechthoek 53">
          <a:extLst>
            <a:ext uri="{FF2B5EF4-FFF2-40B4-BE49-F238E27FC236}">
              <a16:creationId xmlns:a16="http://schemas.microsoft.com/office/drawing/2014/main" id="{45A18845-6A1E-4BE1-9606-987129968255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92870</xdr:rowOff>
    </xdr:to>
    <xdr:sp macro="" textlink="">
      <xdr:nvSpPr>
        <xdr:cNvPr id="821" name="Rechthoek 53">
          <a:extLst>
            <a:ext uri="{FF2B5EF4-FFF2-40B4-BE49-F238E27FC236}">
              <a16:creationId xmlns:a16="http://schemas.microsoft.com/office/drawing/2014/main" id="{59637059-AE3A-4606-A0EE-EF86451671FA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235745</xdr:rowOff>
    </xdr:to>
    <xdr:sp macro="" textlink="">
      <xdr:nvSpPr>
        <xdr:cNvPr id="822" name="Rechthoek 53">
          <a:extLst>
            <a:ext uri="{FF2B5EF4-FFF2-40B4-BE49-F238E27FC236}">
              <a16:creationId xmlns:a16="http://schemas.microsoft.com/office/drawing/2014/main" id="{F0EEAAF1-F226-4A88-A5CE-8AA437E871E7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235745</xdr:rowOff>
    </xdr:to>
    <xdr:sp macro="" textlink="">
      <xdr:nvSpPr>
        <xdr:cNvPr id="823" name="Rechthoek 53">
          <a:extLst>
            <a:ext uri="{FF2B5EF4-FFF2-40B4-BE49-F238E27FC236}">
              <a16:creationId xmlns:a16="http://schemas.microsoft.com/office/drawing/2014/main" id="{9E284A45-5D50-4D07-8B46-963EE80E823C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92870</xdr:rowOff>
    </xdr:to>
    <xdr:sp macro="" textlink="">
      <xdr:nvSpPr>
        <xdr:cNvPr id="824" name="Rechthoek 53">
          <a:extLst>
            <a:ext uri="{FF2B5EF4-FFF2-40B4-BE49-F238E27FC236}">
              <a16:creationId xmlns:a16="http://schemas.microsoft.com/office/drawing/2014/main" id="{09562717-DFD5-4CB2-B64D-8490FCC16281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638</xdr:row>
      <xdr:rowOff>235745</xdr:rowOff>
    </xdr:to>
    <xdr:sp macro="" textlink="">
      <xdr:nvSpPr>
        <xdr:cNvPr id="825" name="Rechthoek 53">
          <a:extLst>
            <a:ext uri="{FF2B5EF4-FFF2-40B4-BE49-F238E27FC236}">
              <a16:creationId xmlns:a16="http://schemas.microsoft.com/office/drawing/2014/main" id="{5BC0F9D5-5200-4F75-98ED-25483AE60888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826" name="Rechthoek 53">
          <a:extLst>
            <a:ext uri="{FF2B5EF4-FFF2-40B4-BE49-F238E27FC236}">
              <a16:creationId xmlns:a16="http://schemas.microsoft.com/office/drawing/2014/main" id="{390FCF61-68C2-45B9-A9DB-1C88787A15E2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102395</xdr:rowOff>
    </xdr:to>
    <xdr:sp macro="" textlink="">
      <xdr:nvSpPr>
        <xdr:cNvPr id="827" name="Rechthoek 53">
          <a:extLst>
            <a:ext uri="{FF2B5EF4-FFF2-40B4-BE49-F238E27FC236}">
              <a16:creationId xmlns:a16="http://schemas.microsoft.com/office/drawing/2014/main" id="{6A168890-6D5C-4AD3-AF56-A477E58DD4F0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828" name="Rechthoek 53">
          <a:extLst>
            <a:ext uri="{FF2B5EF4-FFF2-40B4-BE49-F238E27FC236}">
              <a16:creationId xmlns:a16="http://schemas.microsoft.com/office/drawing/2014/main" id="{481A3DE5-233D-4300-9BA1-45209319AE55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26195</xdr:rowOff>
    </xdr:to>
    <xdr:sp macro="" textlink="">
      <xdr:nvSpPr>
        <xdr:cNvPr id="829" name="Rechthoek 53">
          <a:extLst>
            <a:ext uri="{FF2B5EF4-FFF2-40B4-BE49-F238E27FC236}">
              <a16:creationId xmlns:a16="http://schemas.microsoft.com/office/drawing/2014/main" id="{E2C7ED4C-4943-4836-853D-0C935CD83854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830" name="Rechthoek 53">
          <a:extLst>
            <a:ext uri="{FF2B5EF4-FFF2-40B4-BE49-F238E27FC236}">
              <a16:creationId xmlns:a16="http://schemas.microsoft.com/office/drawing/2014/main" id="{23018641-FF2C-4435-9A1D-645119468772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102395</xdr:rowOff>
    </xdr:to>
    <xdr:sp macro="" textlink="">
      <xdr:nvSpPr>
        <xdr:cNvPr id="831" name="Rechthoek 53">
          <a:extLst>
            <a:ext uri="{FF2B5EF4-FFF2-40B4-BE49-F238E27FC236}">
              <a16:creationId xmlns:a16="http://schemas.microsoft.com/office/drawing/2014/main" id="{1DDBBCB3-55E0-4AE7-9416-627AD963E1D8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832" name="Rechthoek 53">
          <a:extLst>
            <a:ext uri="{FF2B5EF4-FFF2-40B4-BE49-F238E27FC236}">
              <a16:creationId xmlns:a16="http://schemas.microsoft.com/office/drawing/2014/main" id="{F763F3CF-9AC8-4C1E-9674-19FE1236E921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26195</xdr:rowOff>
    </xdr:to>
    <xdr:sp macro="" textlink="">
      <xdr:nvSpPr>
        <xdr:cNvPr id="833" name="Rechthoek 53">
          <a:extLst>
            <a:ext uri="{FF2B5EF4-FFF2-40B4-BE49-F238E27FC236}">
              <a16:creationId xmlns:a16="http://schemas.microsoft.com/office/drawing/2014/main" id="{903CCFF7-916C-4BCB-A6A2-7A0BF1122DED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834" name="Rechthoek 53">
          <a:extLst>
            <a:ext uri="{FF2B5EF4-FFF2-40B4-BE49-F238E27FC236}">
              <a16:creationId xmlns:a16="http://schemas.microsoft.com/office/drawing/2014/main" id="{9A265F08-BBC6-44E6-8FED-E016FBF0B026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102395</xdr:rowOff>
    </xdr:to>
    <xdr:sp macro="" textlink="">
      <xdr:nvSpPr>
        <xdr:cNvPr id="835" name="Rechthoek 53">
          <a:extLst>
            <a:ext uri="{FF2B5EF4-FFF2-40B4-BE49-F238E27FC236}">
              <a16:creationId xmlns:a16="http://schemas.microsoft.com/office/drawing/2014/main" id="{0C8CEB32-706F-4CFB-A5A6-0E676EAE840F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640</xdr:row>
      <xdr:rowOff>16670</xdr:rowOff>
    </xdr:to>
    <xdr:sp macro="" textlink="">
      <xdr:nvSpPr>
        <xdr:cNvPr id="836" name="Rechthoek 53">
          <a:extLst>
            <a:ext uri="{FF2B5EF4-FFF2-40B4-BE49-F238E27FC236}">
              <a16:creationId xmlns:a16="http://schemas.microsoft.com/office/drawing/2014/main" id="{997A74A9-AF36-4B03-8001-32B925E42274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26195</xdr:rowOff>
    </xdr:to>
    <xdr:sp macro="" textlink="">
      <xdr:nvSpPr>
        <xdr:cNvPr id="837" name="Rechthoek 53">
          <a:extLst>
            <a:ext uri="{FF2B5EF4-FFF2-40B4-BE49-F238E27FC236}">
              <a16:creationId xmlns:a16="http://schemas.microsoft.com/office/drawing/2014/main" id="{7D479E8C-ED2B-4E8C-A372-ADF5D67CCBA3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102395</xdr:rowOff>
    </xdr:to>
    <xdr:sp macro="" textlink="">
      <xdr:nvSpPr>
        <xdr:cNvPr id="838" name="Rechthoek 53">
          <a:extLst>
            <a:ext uri="{FF2B5EF4-FFF2-40B4-BE49-F238E27FC236}">
              <a16:creationId xmlns:a16="http://schemas.microsoft.com/office/drawing/2014/main" id="{70CD10EB-E69E-4263-8A0F-F3A0B690C8E3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26195</xdr:rowOff>
    </xdr:to>
    <xdr:sp macro="" textlink="">
      <xdr:nvSpPr>
        <xdr:cNvPr id="839" name="Rechthoek 53">
          <a:extLst>
            <a:ext uri="{FF2B5EF4-FFF2-40B4-BE49-F238E27FC236}">
              <a16:creationId xmlns:a16="http://schemas.microsoft.com/office/drawing/2014/main" id="{70403C46-733D-4E03-923D-E8659C35F8C4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0" name="Rechthoek 53">
          <a:extLst>
            <a:ext uri="{FF2B5EF4-FFF2-40B4-BE49-F238E27FC236}">
              <a16:creationId xmlns:a16="http://schemas.microsoft.com/office/drawing/2014/main" id="{74EFBE0A-73BB-403A-8E05-D57C3B040FA5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1" name="Rechthoek 53">
          <a:extLst>
            <a:ext uri="{FF2B5EF4-FFF2-40B4-BE49-F238E27FC236}">
              <a16:creationId xmlns:a16="http://schemas.microsoft.com/office/drawing/2014/main" id="{33AC746E-FEA7-4E72-9DC2-A6CD9A61823A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2" name="Rechthoek 53">
          <a:extLst>
            <a:ext uri="{FF2B5EF4-FFF2-40B4-BE49-F238E27FC236}">
              <a16:creationId xmlns:a16="http://schemas.microsoft.com/office/drawing/2014/main" id="{3A4A7474-4A35-4CEB-9B13-2C33D2F9EA92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3" name="Rechthoek 53">
          <a:extLst>
            <a:ext uri="{FF2B5EF4-FFF2-40B4-BE49-F238E27FC236}">
              <a16:creationId xmlns:a16="http://schemas.microsoft.com/office/drawing/2014/main" id="{C97F6A95-7410-4403-81B0-02E61F8BF54D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4" name="Rechthoek 53">
          <a:extLst>
            <a:ext uri="{FF2B5EF4-FFF2-40B4-BE49-F238E27FC236}">
              <a16:creationId xmlns:a16="http://schemas.microsoft.com/office/drawing/2014/main" id="{5E0C966D-4FB7-4D2E-889A-FB52584A174A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5" name="Rechthoek 53">
          <a:extLst>
            <a:ext uri="{FF2B5EF4-FFF2-40B4-BE49-F238E27FC236}">
              <a16:creationId xmlns:a16="http://schemas.microsoft.com/office/drawing/2014/main" id="{6A66DA4D-750C-4293-81DC-08151005AD10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6" name="Rechthoek 53">
          <a:extLst>
            <a:ext uri="{FF2B5EF4-FFF2-40B4-BE49-F238E27FC236}">
              <a16:creationId xmlns:a16="http://schemas.microsoft.com/office/drawing/2014/main" id="{C872EE97-D643-45BC-953C-C5AF4B8851E8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7" name="Rechthoek 53">
          <a:extLst>
            <a:ext uri="{FF2B5EF4-FFF2-40B4-BE49-F238E27FC236}">
              <a16:creationId xmlns:a16="http://schemas.microsoft.com/office/drawing/2014/main" id="{63A58C7F-DEB1-4247-9D73-4C97DDC59098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8" name="Rechthoek 53">
          <a:extLst>
            <a:ext uri="{FF2B5EF4-FFF2-40B4-BE49-F238E27FC236}">
              <a16:creationId xmlns:a16="http://schemas.microsoft.com/office/drawing/2014/main" id="{472DEB67-CC9D-41D7-9312-843F88CA4E32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49" name="Rechthoek 53">
          <a:extLst>
            <a:ext uri="{FF2B5EF4-FFF2-40B4-BE49-F238E27FC236}">
              <a16:creationId xmlns:a16="http://schemas.microsoft.com/office/drawing/2014/main" id="{74710DE6-3757-481F-969B-25651648AC6D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50" name="Rechthoek 53">
          <a:extLst>
            <a:ext uri="{FF2B5EF4-FFF2-40B4-BE49-F238E27FC236}">
              <a16:creationId xmlns:a16="http://schemas.microsoft.com/office/drawing/2014/main" id="{625EAD56-ACD3-4156-AF21-282CF254EA36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639</xdr:row>
      <xdr:rowOff>45245</xdr:rowOff>
    </xdr:to>
    <xdr:sp macro="" textlink="">
      <xdr:nvSpPr>
        <xdr:cNvPr id="851" name="Rechthoek 53">
          <a:extLst>
            <a:ext uri="{FF2B5EF4-FFF2-40B4-BE49-F238E27FC236}">
              <a16:creationId xmlns:a16="http://schemas.microsoft.com/office/drawing/2014/main" id="{821C1972-4874-4E01-B2E1-530EBC121C0B}"/>
            </a:ext>
          </a:extLst>
        </xdr:cNvPr>
        <xdr:cNvSpPr>
          <a:spLocks noChangeArrowheads="1"/>
        </xdr:cNvSpPr>
      </xdr:nvSpPr>
      <xdr:spPr bwMode="auto">
        <a:xfrm>
          <a:off x="552450" y="25193625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52" name="Rechthoek 53">
          <a:extLst>
            <a:ext uri="{FF2B5EF4-FFF2-40B4-BE49-F238E27FC236}">
              <a16:creationId xmlns:a16="http://schemas.microsoft.com/office/drawing/2014/main" id="{35953ED6-5D9D-450D-B892-D86A0E02CA05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53" name="Rechthoek 53">
          <a:extLst>
            <a:ext uri="{FF2B5EF4-FFF2-40B4-BE49-F238E27FC236}">
              <a16:creationId xmlns:a16="http://schemas.microsoft.com/office/drawing/2014/main" id="{CB5D5ECF-5048-4773-8422-A711FEE7DDAF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54" name="Rechthoek 53">
          <a:extLst>
            <a:ext uri="{FF2B5EF4-FFF2-40B4-BE49-F238E27FC236}">
              <a16:creationId xmlns:a16="http://schemas.microsoft.com/office/drawing/2014/main" id="{9990D9DA-9693-44E4-B7EA-606437842CEF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55" name="Rechthoek 53">
          <a:extLst>
            <a:ext uri="{FF2B5EF4-FFF2-40B4-BE49-F238E27FC236}">
              <a16:creationId xmlns:a16="http://schemas.microsoft.com/office/drawing/2014/main" id="{D033D9F3-2078-4A64-BABE-9A3107FCE4F4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56" name="Rechthoek 53">
          <a:extLst>
            <a:ext uri="{FF2B5EF4-FFF2-40B4-BE49-F238E27FC236}">
              <a16:creationId xmlns:a16="http://schemas.microsoft.com/office/drawing/2014/main" id="{61188A9D-40F7-4F88-8E9F-57F0612CB2C6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57" name="Rechthoek 53">
          <a:extLst>
            <a:ext uri="{FF2B5EF4-FFF2-40B4-BE49-F238E27FC236}">
              <a16:creationId xmlns:a16="http://schemas.microsoft.com/office/drawing/2014/main" id="{D0BFE5E7-35DA-4120-8221-1CE177789EFE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58" name="Rechthoek 53">
          <a:extLst>
            <a:ext uri="{FF2B5EF4-FFF2-40B4-BE49-F238E27FC236}">
              <a16:creationId xmlns:a16="http://schemas.microsoft.com/office/drawing/2014/main" id="{91B02237-06F3-455A-84C7-44F17A1EAB98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59" name="Rechthoek 53">
          <a:extLst>
            <a:ext uri="{FF2B5EF4-FFF2-40B4-BE49-F238E27FC236}">
              <a16:creationId xmlns:a16="http://schemas.microsoft.com/office/drawing/2014/main" id="{10D93E60-D1FD-422C-AFAA-BE590E7C3C50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0" name="Rechthoek 53">
          <a:extLst>
            <a:ext uri="{FF2B5EF4-FFF2-40B4-BE49-F238E27FC236}">
              <a16:creationId xmlns:a16="http://schemas.microsoft.com/office/drawing/2014/main" id="{94DFBBEF-5E70-42C3-AA61-454C31121297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1" name="Rechthoek 53">
          <a:extLst>
            <a:ext uri="{FF2B5EF4-FFF2-40B4-BE49-F238E27FC236}">
              <a16:creationId xmlns:a16="http://schemas.microsoft.com/office/drawing/2014/main" id="{7317BE75-2F38-4A3B-A470-B9F6CC51CB37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2" name="Rechthoek 53">
          <a:extLst>
            <a:ext uri="{FF2B5EF4-FFF2-40B4-BE49-F238E27FC236}">
              <a16:creationId xmlns:a16="http://schemas.microsoft.com/office/drawing/2014/main" id="{FB4540C3-C040-4A42-A1B5-E254F03764F0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3" name="Rechthoek 53">
          <a:extLst>
            <a:ext uri="{FF2B5EF4-FFF2-40B4-BE49-F238E27FC236}">
              <a16:creationId xmlns:a16="http://schemas.microsoft.com/office/drawing/2014/main" id="{B0D627D2-760D-4CBD-93A0-787A3382EB64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4" name="Rechthoek 53">
          <a:extLst>
            <a:ext uri="{FF2B5EF4-FFF2-40B4-BE49-F238E27FC236}">
              <a16:creationId xmlns:a16="http://schemas.microsoft.com/office/drawing/2014/main" id="{DA61B8FE-61F1-4B9A-A9F2-AED3DC93539A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5" name="Rechthoek 53">
          <a:extLst>
            <a:ext uri="{FF2B5EF4-FFF2-40B4-BE49-F238E27FC236}">
              <a16:creationId xmlns:a16="http://schemas.microsoft.com/office/drawing/2014/main" id="{73D4AF42-928E-4B79-9306-FB8E7CE0419A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6" name="Rechthoek 53">
          <a:extLst>
            <a:ext uri="{FF2B5EF4-FFF2-40B4-BE49-F238E27FC236}">
              <a16:creationId xmlns:a16="http://schemas.microsoft.com/office/drawing/2014/main" id="{F78ED662-5994-419E-B61F-5639CCE93337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7" name="Rechthoek 53">
          <a:extLst>
            <a:ext uri="{FF2B5EF4-FFF2-40B4-BE49-F238E27FC236}">
              <a16:creationId xmlns:a16="http://schemas.microsoft.com/office/drawing/2014/main" id="{44F06BEA-8ECF-4B4F-8F87-5711A055BF33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8" name="Rechthoek 53">
          <a:extLst>
            <a:ext uri="{FF2B5EF4-FFF2-40B4-BE49-F238E27FC236}">
              <a16:creationId xmlns:a16="http://schemas.microsoft.com/office/drawing/2014/main" id="{6EE1487C-1DC8-4621-9B13-D16A195B2845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69" name="Rechthoek 53">
          <a:extLst>
            <a:ext uri="{FF2B5EF4-FFF2-40B4-BE49-F238E27FC236}">
              <a16:creationId xmlns:a16="http://schemas.microsoft.com/office/drawing/2014/main" id="{A6844D39-91B4-4464-803F-478D17623DEC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0" name="Rechthoek 53">
          <a:extLst>
            <a:ext uri="{FF2B5EF4-FFF2-40B4-BE49-F238E27FC236}">
              <a16:creationId xmlns:a16="http://schemas.microsoft.com/office/drawing/2014/main" id="{DA61FC6A-7052-4B9B-BB2D-9BD75F2FD161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1" name="Rechthoek 53">
          <a:extLst>
            <a:ext uri="{FF2B5EF4-FFF2-40B4-BE49-F238E27FC236}">
              <a16:creationId xmlns:a16="http://schemas.microsoft.com/office/drawing/2014/main" id="{83592551-D0BD-4FD7-8CFA-B7B8726664FA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2" name="Rechthoek 53">
          <a:extLst>
            <a:ext uri="{FF2B5EF4-FFF2-40B4-BE49-F238E27FC236}">
              <a16:creationId xmlns:a16="http://schemas.microsoft.com/office/drawing/2014/main" id="{B7617141-1B7E-49DE-98D3-C36B7CD5553F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3" name="Rechthoek 53">
          <a:extLst>
            <a:ext uri="{FF2B5EF4-FFF2-40B4-BE49-F238E27FC236}">
              <a16:creationId xmlns:a16="http://schemas.microsoft.com/office/drawing/2014/main" id="{10A2B481-CA2A-4021-AC87-D6C815CF921B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4" name="Rechthoek 53">
          <a:extLst>
            <a:ext uri="{FF2B5EF4-FFF2-40B4-BE49-F238E27FC236}">
              <a16:creationId xmlns:a16="http://schemas.microsoft.com/office/drawing/2014/main" id="{8BBE9C9F-C96F-4EC8-8D18-D050B78A1777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5" name="Rechthoek 53">
          <a:extLst>
            <a:ext uri="{FF2B5EF4-FFF2-40B4-BE49-F238E27FC236}">
              <a16:creationId xmlns:a16="http://schemas.microsoft.com/office/drawing/2014/main" id="{4BC490C2-232B-468D-9CFB-405820C3DC1A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6" name="Rechthoek 53">
          <a:extLst>
            <a:ext uri="{FF2B5EF4-FFF2-40B4-BE49-F238E27FC236}">
              <a16:creationId xmlns:a16="http://schemas.microsoft.com/office/drawing/2014/main" id="{43319EAD-2488-44E5-A25B-A1BF7ABC78E4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7" name="Rechthoek 53">
          <a:extLst>
            <a:ext uri="{FF2B5EF4-FFF2-40B4-BE49-F238E27FC236}">
              <a16:creationId xmlns:a16="http://schemas.microsoft.com/office/drawing/2014/main" id="{1C3CF540-10C2-44D1-9D4C-9A2696C2A5A9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8" name="Rechthoek 53">
          <a:extLst>
            <a:ext uri="{FF2B5EF4-FFF2-40B4-BE49-F238E27FC236}">
              <a16:creationId xmlns:a16="http://schemas.microsoft.com/office/drawing/2014/main" id="{20A034E8-7207-4948-B4B6-8EF141D7E47C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123825</xdr:rowOff>
    </xdr:to>
    <xdr:sp macro="" textlink="">
      <xdr:nvSpPr>
        <xdr:cNvPr id="879" name="Rechthoek 53">
          <a:extLst>
            <a:ext uri="{FF2B5EF4-FFF2-40B4-BE49-F238E27FC236}">
              <a16:creationId xmlns:a16="http://schemas.microsoft.com/office/drawing/2014/main" id="{514B24BF-2EA5-4F0B-9C3F-49A4539CADBD}"/>
            </a:ext>
          </a:extLst>
        </xdr:cNvPr>
        <xdr:cNvSpPr>
          <a:spLocks noChangeArrowheads="1"/>
        </xdr:cNvSpPr>
      </xdr:nvSpPr>
      <xdr:spPr bwMode="auto">
        <a:xfrm>
          <a:off x="552450" y="254022225"/>
          <a:ext cx="161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880" name="Rechthoek 53">
          <a:extLst>
            <a:ext uri="{FF2B5EF4-FFF2-40B4-BE49-F238E27FC236}">
              <a16:creationId xmlns:a16="http://schemas.microsoft.com/office/drawing/2014/main" id="{0724439F-6002-43B9-910D-868AA33A89E4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81" name="Rechthoek 53">
          <a:extLst>
            <a:ext uri="{FF2B5EF4-FFF2-40B4-BE49-F238E27FC236}">
              <a16:creationId xmlns:a16="http://schemas.microsoft.com/office/drawing/2014/main" id="{70F73965-A1BD-4BA2-A443-4FBF792CF12C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882" name="Rechthoek 53">
          <a:extLst>
            <a:ext uri="{FF2B5EF4-FFF2-40B4-BE49-F238E27FC236}">
              <a16:creationId xmlns:a16="http://schemas.microsoft.com/office/drawing/2014/main" id="{87AAE58F-8AEB-44B6-B90E-D86D24DB6269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83" name="Rechthoek 53">
          <a:extLst>
            <a:ext uri="{FF2B5EF4-FFF2-40B4-BE49-F238E27FC236}">
              <a16:creationId xmlns:a16="http://schemas.microsoft.com/office/drawing/2014/main" id="{0664E378-1E0F-4B3A-B7F5-887037B51A41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884" name="Rechthoek 53">
          <a:extLst>
            <a:ext uri="{FF2B5EF4-FFF2-40B4-BE49-F238E27FC236}">
              <a16:creationId xmlns:a16="http://schemas.microsoft.com/office/drawing/2014/main" id="{9F9AB47F-6223-4C89-B99C-363A902717B8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85" name="Rechthoek 53">
          <a:extLst>
            <a:ext uri="{FF2B5EF4-FFF2-40B4-BE49-F238E27FC236}">
              <a16:creationId xmlns:a16="http://schemas.microsoft.com/office/drawing/2014/main" id="{2FBF6D89-526E-44F2-AA1F-155DE614F838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886" name="Rechthoek 53">
          <a:extLst>
            <a:ext uri="{FF2B5EF4-FFF2-40B4-BE49-F238E27FC236}">
              <a16:creationId xmlns:a16="http://schemas.microsoft.com/office/drawing/2014/main" id="{C13269F2-503F-46BB-83E4-39A1418C0E3E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87" name="Rechthoek 53">
          <a:extLst>
            <a:ext uri="{FF2B5EF4-FFF2-40B4-BE49-F238E27FC236}">
              <a16:creationId xmlns:a16="http://schemas.microsoft.com/office/drawing/2014/main" id="{0C3DC2AA-5789-4892-B9DB-8DE1ED341F30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888" name="Rechthoek 53">
          <a:extLst>
            <a:ext uri="{FF2B5EF4-FFF2-40B4-BE49-F238E27FC236}">
              <a16:creationId xmlns:a16="http://schemas.microsoft.com/office/drawing/2014/main" id="{BDA26B3D-9953-4F99-8D6D-8F3D170CEF4A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89" name="Rechthoek 53">
          <a:extLst>
            <a:ext uri="{FF2B5EF4-FFF2-40B4-BE49-F238E27FC236}">
              <a16:creationId xmlns:a16="http://schemas.microsoft.com/office/drawing/2014/main" id="{56AA810B-2C8F-43F3-BA9A-928CB8AE9B5D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890" name="Rechthoek 53">
          <a:extLst>
            <a:ext uri="{FF2B5EF4-FFF2-40B4-BE49-F238E27FC236}">
              <a16:creationId xmlns:a16="http://schemas.microsoft.com/office/drawing/2014/main" id="{15F9134E-4BA5-4D32-8337-7C1C47065142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91" name="Rechthoek 53">
          <a:extLst>
            <a:ext uri="{FF2B5EF4-FFF2-40B4-BE49-F238E27FC236}">
              <a16:creationId xmlns:a16="http://schemas.microsoft.com/office/drawing/2014/main" id="{480EEEC9-82FB-407B-8674-9AFB51039E46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92" name="Rechthoek 53">
          <a:extLst>
            <a:ext uri="{FF2B5EF4-FFF2-40B4-BE49-F238E27FC236}">
              <a16:creationId xmlns:a16="http://schemas.microsoft.com/office/drawing/2014/main" id="{A8056226-66AC-45E7-9D58-D28530DF9814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93" name="Rechthoek 53">
          <a:extLst>
            <a:ext uri="{FF2B5EF4-FFF2-40B4-BE49-F238E27FC236}">
              <a16:creationId xmlns:a16="http://schemas.microsoft.com/office/drawing/2014/main" id="{E5FD2C16-5F84-4CA3-B769-D531FBC0E008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94" name="Rechthoek 53">
          <a:extLst>
            <a:ext uri="{FF2B5EF4-FFF2-40B4-BE49-F238E27FC236}">
              <a16:creationId xmlns:a16="http://schemas.microsoft.com/office/drawing/2014/main" id="{D65732E0-E45F-4B05-9025-F4F945363760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95" name="Rechthoek 53">
          <a:extLst>
            <a:ext uri="{FF2B5EF4-FFF2-40B4-BE49-F238E27FC236}">
              <a16:creationId xmlns:a16="http://schemas.microsoft.com/office/drawing/2014/main" id="{36B1BE9E-3F37-4411-B59B-877F62A3B65C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96" name="Rechthoek 53">
          <a:extLst>
            <a:ext uri="{FF2B5EF4-FFF2-40B4-BE49-F238E27FC236}">
              <a16:creationId xmlns:a16="http://schemas.microsoft.com/office/drawing/2014/main" id="{B1C431DA-FECA-40C9-9EDF-6CC700B71B5B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97" name="Rechthoek 53">
          <a:extLst>
            <a:ext uri="{FF2B5EF4-FFF2-40B4-BE49-F238E27FC236}">
              <a16:creationId xmlns:a16="http://schemas.microsoft.com/office/drawing/2014/main" id="{8F07FB46-397F-4AF1-AA39-6E21AEA03A03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98" name="Rechthoek 53">
          <a:extLst>
            <a:ext uri="{FF2B5EF4-FFF2-40B4-BE49-F238E27FC236}">
              <a16:creationId xmlns:a16="http://schemas.microsoft.com/office/drawing/2014/main" id="{FE645E89-03BF-4B37-B97B-C32304FFB261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899" name="Rechthoek 53">
          <a:extLst>
            <a:ext uri="{FF2B5EF4-FFF2-40B4-BE49-F238E27FC236}">
              <a16:creationId xmlns:a16="http://schemas.microsoft.com/office/drawing/2014/main" id="{30B361D5-2FFA-43A0-BF89-7B9986E11E8F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0" name="Rechthoek 53">
          <a:extLst>
            <a:ext uri="{FF2B5EF4-FFF2-40B4-BE49-F238E27FC236}">
              <a16:creationId xmlns:a16="http://schemas.microsoft.com/office/drawing/2014/main" id="{A273A36D-378C-4822-91F8-5AACC18B5B79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1" name="Rechthoek 53">
          <a:extLst>
            <a:ext uri="{FF2B5EF4-FFF2-40B4-BE49-F238E27FC236}">
              <a16:creationId xmlns:a16="http://schemas.microsoft.com/office/drawing/2014/main" id="{44C6049D-1A30-4256-819C-1CBE6B588FDD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2" name="Rechthoek 53">
          <a:extLst>
            <a:ext uri="{FF2B5EF4-FFF2-40B4-BE49-F238E27FC236}">
              <a16:creationId xmlns:a16="http://schemas.microsoft.com/office/drawing/2014/main" id="{B35CEA0B-B49C-415E-B376-E4252888F979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3" name="Rechthoek 53">
          <a:extLst>
            <a:ext uri="{FF2B5EF4-FFF2-40B4-BE49-F238E27FC236}">
              <a16:creationId xmlns:a16="http://schemas.microsoft.com/office/drawing/2014/main" id="{EE498CF3-8EC4-484E-95A9-3A2C3E908221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4" name="Rechthoek 53">
          <a:extLst>
            <a:ext uri="{FF2B5EF4-FFF2-40B4-BE49-F238E27FC236}">
              <a16:creationId xmlns:a16="http://schemas.microsoft.com/office/drawing/2014/main" id="{4C9A8307-C973-463C-B846-813BB3695595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5" name="Rechthoek 53">
          <a:extLst>
            <a:ext uri="{FF2B5EF4-FFF2-40B4-BE49-F238E27FC236}">
              <a16:creationId xmlns:a16="http://schemas.microsoft.com/office/drawing/2014/main" id="{4BB40904-DFFA-4D1E-BE0D-7798BBC4B49C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6" name="Rechthoek 53">
          <a:extLst>
            <a:ext uri="{FF2B5EF4-FFF2-40B4-BE49-F238E27FC236}">
              <a16:creationId xmlns:a16="http://schemas.microsoft.com/office/drawing/2014/main" id="{46FFAE70-A3B3-4111-ABD8-D46ED8FB5661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7" name="Rechthoek 53">
          <a:extLst>
            <a:ext uri="{FF2B5EF4-FFF2-40B4-BE49-F238E27FC236}">
              <a16:creationId xmlns:a16="http://schemas.microsoft.com/office/drawing/2014/main" id="{A4A57079-F7C9-40FC-AAD7-6B48B2820355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8" name="Rechthoek 53">
          <a:extLst>
            <a:ext uri="{FF2B5EF4-FFF2-40B4-BE49-F238E27FC236}">
              <a16:creationId xmlns:a16="http://schemas.microsoft.com/office/drawing/2014/main" id="{112C87C5-7E7E-427D-B4A1-54009A862197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09" name="Rechthoek 53">
          <a:extLst>
            <a:ext uri="{FF2B5EF4-FFF2-40B4-BE49-F238E27FC236}">
              <a16:creationId xmlns:a16="http://schemas.microsoft.com/office/drawing/2014/main" id="{067921F9-EC76-4750-AA8C-ABDF371954E6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10" name="Rechthoek 53">
          <a:extLst>
            <a:ext uri="{FF2B5EF4-FFF2-40B4-BE49-F238E27FC236}">
              <a16:creationId xmlns:a16="http://schemas.microsoft.com/office/drawing/2014/main" id="{59665BCF-D32F-42B1-901B-4CAF7C5DE793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11" name="Rechthoek 53">
          <a:extLst>
            <a:ext uri="{FF2B5EF4-FFF2-40B4-BE49-F238E27FC236}">
              <a16:creationId xmlns:a16="http://schemas.microsoft.com/office/drawing/2014/main" id="{B0D5C964-4271-4E4C-9CBE-DD9EE016A273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912" name="Rechthoek 53">
          <a:extLst>
            <a:ext uri="{FF2B5EF4-FFF2-40B4-BE49-F238E27FC236}">
              <a16:creationId xmlns:a16="http://schemas.microsoft.com/office/drawing/2014/main" id="{F14B1F5B-4FBF-423B-B683-F093A9B7DA83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13" name="Rechthoek 53">
          <a:extLst>
            <a:ext uri="{FF2B5EF4-FFF2-40B4-BE49-F238E27FC236}">
              <a16:creationId xmlns:a16="http://schemas.microsoft.com/office/drawing/2014/main" id="{2AB9F2D2-4CA7-4C85-ADD2-10F75464C09E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914" name="Rechthoek 53">
          <a:extLst>
            <a:ext uri="{FF2B5EF4-FFF2-40B4-BE49-F238E27FC236}">
              <a16:creationId xmlns:a16="http://schemas.microsoft.com/office/drawing/2014/main" id="{ECC03F8C-19E9-418C-976D-4ABB3395E9C8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15" name="Rechthoek 53">
          <a:extLst>
            <a:ext uri="{FF2B5EF4-FFF2-40B4-BE49-F238E27FC236}">
              <a16:creationId xmlns:a16="http://schemas.microsoft.com/office/drawing/2014/main" id="{6938EBCF-D26A-45E7-BF75-E96F5876FEC8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916" name="Rechthoek 53">
          <a:extLst>
            <a:ext uri="{FF2B5EF4-FFF2-40B4-BE49-F238E27FC236}">
              <a16:creationId xmlns:a16="http://schemas.microsoft.com/office/drawing/2014/main" id="{CBF6FA3D-B01A-4646-9B47-D48B0C413D1B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17" name="Rechthoek 53">
          <a:extLst>
            <a:ext uri="{FF2B5EF4-FFF2-40B4-BE49-F238E27FC236}">
              <a16:creationId xmlns:a16="http://schemas.microsoft.com/office/drawing/2014/main" id="{AF6B0144-3B9B-44FD-A58D-514D3C5094C2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918" name="Rechthoek 53">
          <a:extLst>
            <a:ext uri="{FF2B5EF4-FFF2-40B4-BE49-F238E27FC236}">
              <a16:creationId xmlns:a16="http://schemas.microsoft.com/office/drawing/2014/main" id="{7E655F90-7AA3-4432-AEC6-CDDA615E6EF6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19" name="Rechthoek 53">
          <a:extLst>
            <a:ext uri="{FF2B5EF4-FFF2-40B4-BE49-F238E27FC236}">
              <a16:creationId xmlns:a16="http://schemas.microsoft.com/office/drawing/2014/main" id="{8A6F62F6-281F-42D3-A2F3-135DA34DBF94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920" name="Rechthoek 53">
          <a:extLst>
            <a:ext uri="{FF2B5EF4-FFF2-40B4-BE49-F238E27FC236}">
              <a16:creationId xmlns:a16="http://schemas.microsoft.com/office/drawing/2014/main" id="{7F87F14F-32A8-4B71-8774-9506C1598EA4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21" name="Rechthoek 53">
          <a:extLst>
            <a:ext uri="{FF2B5EF4-FFF2-40B4-BE49-F238E27FC236}">
              <a16:creationId xmlns:a16="http://schemas.microsoft.com/office/drawing/2014/main" id="{F613802F-F009-4DDF-BC00-E545F0E5DA13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23813</xdr:rowOff>
    </xdr:to>
    <xdr:sp macro="" textlink="">
      <xdr:nvSpPr>
        <xdr:cNvPr id="922" name="Rechthoek 53">
          <a:extLst>
            <a:ext uri="{FF2B5EF4-FFF2-40B4-BE49-F238E27FC236}">
              <a16:creationId xmlns:a16="http://schemas.microsoft.com/office/drawing/2014/main" id="{39924642-F64B-4A7C-B543-CA46D791A98E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23" name="Rechthoek 53">
          <a:extLst>
            <a:ext uri="{FF2B5EF4-FFF2-40B4-BE49-F238E27FC236}">
              <a16:creationId xmlns:a16="http://schemas.microsoft.com/office/drawing/2014/main" id="{9FFD88CC-73FA-455E-AA7E-4964F8869DDB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24" name="Rechthoek 53">
          <a:extLst>
            <a:ext uri="{FF2B5EF4-FFF2-40B4-BE49-F238E27FC236}">
              <a16:creationId xmlns:a16="http://schemas.microsoft.com/office/drawing/2014/main" id="{0411A95E-6364-44C1-8FB4-F8D8DCFC14FE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25" name="Rechthoek 53">
          <a:extLst>
            <a:ext uri="{FF2B5EF4-FFF2-40B4-BE49-F238E27FC236}">
              <a16:creationId xmlns:a16="http://schemas.microsoft.com/office/drawing/2014/main" id="{E565BC99-E450-4D26-AF3A-E3D7AAC161E4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26" name="Rechthoek 53">
          <a:extLst>
            <a:ext uri="{FF2B5EF4-FFF2-40B4-BE49-F238E27FC236}">
              <a16:creationId xmlns:a16="http://schemas.microsoft.com/office/drawing/2014/main" id="{7A803740-D520-4921-B83A-0FF5FB4411A2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27" name="Rechthoek 53">
          <a:extLst>
            <a:ext uri="{FF2B5EF4-FFF2-40B4-BE49-F238E27FC236}">
              <a16:creationId xmlns:a16="http://schemas.microsoft.com/office/drawing/2014/main" id="{53BDF783-1F4B-422E-9E4C-A8CF5F764050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28" name="Rechthoek 53">
          <a:extLst>
            <a:ext uri="{FF2B5EF4-FFF2-40B4-BE49-F238E27FC236}">
              <a16:creationId xmlns:a16="http://schemas.microsoft.com/office/drawing/2014/main" id="{BEAD7D11-C46D-4C88-B518-36439B3EE057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29" name="Rechthoek 53">
          <a:extLst>
            <a:ext uri="{FF2B5EF4-FFF2-40B4-BE49-F238E27FC236}">
              <a16:creationId xmlns:a16="http://schemas.microsoft.com/office/drawing/2014/main" id="{26AF03DF-104C-40E8-B99F-9658DFEC7589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30" name="Rechthoek 53">
          <a:extLst>
            <a:ext uri="{FF2B5EF4-FFF2-40B4-BE49-F238E27FC236}">
              <a16:creationId xmlns:a16="http://schemas.microsoft.com/office/drawing/2014/main" id="{79644B90-D763-4F98-8F2A-C843F5958A31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31" name="Rechthoek 53">
          <a:extLst>
            <a:ext uri="{FF2B5EF4-FFF2-40B4-BE49-F238E27FC236}">
              <a16:creationId xmlns:a16="http://schemas.microsoft.com/office/drawing/2014/main" id="{BC4746B3-4DB6-461C-83A7-57CF5FBDE3F9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32" name="Rechthoek 53">
          <a:extLst>
            <a:ext uri="{FF2B5EF4-FFF2-40B4-BE49-F238E27FC236}">
              <a16:creationId xmlns:a16="http://schemas.microsoft.com/office/drawing/2014/main" id="{AEAF18B4-8CD1-489C-89CA-8A0D0DF75882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33" name="Rechthoek 53">
          <a:extLst>
            <a:ext uri="{FF2B5EF4-FFF2-40B4-BE49-F238E27FC236}">
              <a16:creationId xmlns:a16="http://schemas.microsoft.com/office/drawing/2014/main" id="{3A14FB86-7098-424B-964B-5B5389E302DB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34" name="Rechthoek 53">
          <a:extLst>
            <a:ext uri="{FF2B5EF4-FFF2-40B4-BE49-F238E27FC236}">
              <a16:creationId xmlns:a16="http://schemas.microsoft.com/office/drawing/2014/main" id="{A6D3CF53-8E65-4989-B215-04AF5B189B73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35" name="Rechthoek 53">
          <a:extLst>
            <a:ext uri="{FF2B5EF4-FFF2-40B4-BE49-F238E27FC236}">
              <a16:creationId xmlns:a16="http://schemas.microsoft.com/office/drawing/2014/main" id="{8C96CE34-F3D3-4C24-BA21-E6DA8EE2D88A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36" name="Rechthoek 53">
          <a:extLst>
            <a:ext uri="{FF2B5EF4-FFF2-40B4-BE49-F238E27FC236}">
              <a16:creationId xmlns:a16="http://schemas.microsoft.com/office/drawing/2014/main" id="{C0956439-6289-4C01-884E-6C3C42461D71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635</xdr:row>
      <xdr:rowOff>0</xdr:rowOff>
    </xdr:from>
    <xdr:to>
      <xdr:col>2</xdr:col>
      <xdr:colOff>161925</xdr:colOff>
      <xdr:row>636</xdr:row>
      <xdr:rowOff>14288</xdr:rowOff>
    </xdr:to>
    <xdr:sp macro="" textlink="">
      <xdr:nvSpPr>
        <xdr:cNvPr id="937" name="Rechthoek 53">
          <a:extLst>
            <a:ext uri="{FF2B5EF4-FFF2-40B4-BE49-F238E27FC236}">
              <a16:creationId xmlns:a16="http://schemas.microsoft.com/office/drawing/2014/main" id="{31246A7E-84EB-4DB0-B10F-8F8986BBFF64}"/>
            </a:ext>
          </a:extLst>
        </xdr:cNvPr>
        <xdr:cNvSpPr>
          <a:spLocks noChangeArrowheads="1"/>
        </xdr:cNvSpPr>
      </xdr:nvSpPr>
      <xdr:spPr bwMode="auto">
        <a:xfrm>
          <a:off x="552450" y="11814810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45</xdr:row>
      <xdr:rowOff>85725</xdr:rowOff>
    </xdr:from>
    <xdr:to>
      <xdr:col>2</xdr:col>
      <xdr:colOff>161925</xdr:colOff>
      <xdr:row>47</xdr:row>
      <xdr:rowOff>161924</xdr:rowOff>
    </xdr:to>
    <xdr:sp macro="" textlink="">
      <xdr:nvSpPr>
        <xdr:cNvPr id="938" name="Rechthoek 53">
          <a:extLst>
            <a:ext uri="{FF2B5EF4-FFF2-40B4-BE49-F238E27FC236}">
              <a16:creationId xmlns:a16="http://schemas.microsoft.com/office/drawing/2014/main" id="{916AFBAB-71C8-4513-B656-4390058ABE47}"/>
            </a:ext>
          </a:extLst>
        </xdr:cNvPr>
        <xdr:cNvSpPr>
          <a:spLocks noChangeArrowheads="1"/>
        </xdr:cNvSpPr>
      </xdr:nvSpPr>
      <xdr:spPr bwMode="auto">
        <a:xfrm>
          <a:off x="581025" y="115538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276224</xdr:rowOff>
    </xdr:to>
    <xdr:sp macro="" textlink="">
      <xdr:nvSpPr>
        <xdr:cNvPr id="939" name="Rechthoek 53">
          <a:extLst>
            <a:ext uri="{FF2B5EF4-FFF2-40B4-BE49-F238E27FC236}">
              <a16:creationId xmlns:a16="http://schemas.microsoft.com/office/drawing/2014/main" id="{F1AB64B5-5A32-45C6-895A-C8FA069E9CC9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40" name="Rechthoek 53">
          <a:extLst>
            <a:ext uri="{FF2B5EF4-FFF2-40B4-BE49-F238E27FC236}">
              <a16:creationId xmlns:a16="http://schemas.microsoft.com/office/drawing/2014/main" id="{0DB398FC-4A20-4F19-82F9-F5A90B0032BB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190499</xdr:rowOff>
    </xdr:to>
    <xdr:sp macro="" textlink="">
      <xdr:nvSpPr>
        <xdr:cNvPr id="941" name="Rechthoek 53">
          <a:extLst>
            <a:ext uri="{FF2B5EF4-FFF2-40B4-BE49-F238E27FC236}">
              <a16:creationId xmlns:a16="http://schemas.microsoft.com/office/drawing/2014/main" id="{23149B6D-3D68-4227-B302-7EFA690B9AA3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42" name="Rechthoek 53">
          <a:extLst>
            <a:ext uri="{FF2B5EF4-FFF2-40B4-BE49-F238E27FC236}">
              <a16:creationId xmlns:a16="http://schemas.microsoft.com/office/drawing/2014/main" id="{D6BC516B-D9B3-432E-B073-814A1F2BBE3A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276224</xdr:rowOff>
    </xdr:to>
    <xdr:sp macro="" textlink="">
      <xdr:nvSpPr>
        <xdr:cNvPr id="943" name="Rechthoek 53">
          <a:extLst>
            <a:ext uri="{FF2B5EF4-FFF2-40B4-BE49-F238E27FC236}">
              <a16:creationId xmlns:a16="http://schemas.microsoft.com/office/drawing/2014/main" id="{654EC523-8DE7-4F90-8784-5B4F77629B30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44" name="Rechthoek 53">
          <a:extLst>
            <a:ext uri="{FF2B5EF4-FFF2-40B4-BE49-F238E27FC236}">
              <a16:creationId xmlns:a16="http://schemas.microsoft.com/office/drawing/2014/main" id="{C8BD8455-07CC-4079-8A00-F28050425806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190499</xdr:rowOff>
    </xdr:to>
    <xdr:sp macro="" textlink="">
      <xdr:nvSpPr>
        <xdr:cNvPr id="945" name="Rechthoek 53">
          <a:extLst>
            <a:ext uri="{FF2B5EF4-FFF2-40B4-BE49-F238E27FC236}">
              <a16:creationId xmlns:a16="http://schemas.microsoft.com/office/drawing/2014/main" id="{C905257E-DF48-452E-9E67-EDC9D1E80E24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46" name="Rechthoek 53">
          <a:extLst>
            <a:ext uri="{FF2B5EF4-FFF2-40B4-BE49-F238E27FC236}">
              <a16:creationId xmlns:a16="http://schemas.microsoft.com/office/drawing/2014/main" id="{60174018-7EB4-4332-B27E-061F818F0E50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276224</xdr:rowOff>
    </xdr:to>
    <xdr:sp macro="" textlink="">
      <xdr:nvSpPr>
        <xdr:cNvPr id="947" name="Rechthoek 53">
          <a:extLst>
            <a:ext uri="{FF2B5EF4-FFF2-40B4-BE49-F238E27FC236}">
              <a16:creationId xmlns:a16="http://schemas.microsoft.com/office/drawing/2014/main" id="{17B133D2-3B52-4F71-8171-5EA69E2C8A83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48" name="Rechthoek 53">
          <a:extLst>
            <a:ext uri="{FF2B5EF4-FFF2-40B4-BE49-F238E27FC236}">
              <a16:creationId xmlns:a16="http://schemas.microsoft.com/office/drawing/2014/main" id="{0A3AF26B-92CA-4423-B8BE-D6ADDF6C9EE9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190499</xdr:rowOff>
    </xdr:to>
    <xdr:sp macro="" textlink="">
      <xdr:nvSpPr>
        <xdr:cNvPr id="949" name="Rechthoek 53">
          <a:extLst>
            <a:ext uri="{FF2B5EF4-FFF2-40B4-BE49-F238E27FC236}">
              <a16:creationId xmlns:a16="http://schemas.microsoft.com/office/drawing/2014/main" id="{0A1ECABC-1E59-48FF-88A5-2FF21ACBD121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276224</xdr:rowOff>
    </xdr:to>
    <xdr:sp macro="" textlink="">
      <xdr:nvSpPr>
        <xdr:cNvPr id="950" name="Rechthoek 53">
          <a:extLst>
            <a:ext uri="{FF2B5EF4-FFF2-40B4-BE49-F238E27FC236}">
              <a16:creationId xmlns:a16="http://schemas.microsoft.com/office/drawing/2014/main" id="{F79DC8A3-EC68-49C2-A98C-D0DCE2D68E82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190499</xdr:rowOff>
    </xdr:to>
    <xdr:sp macro="" textlink="">
      <xdr:nvSpPr>
        <xdr:cNvPr id="951" name="Rechthoek 53">
          <a:extLst>
            <a:ext uri="{FF2B5EF4-FFF2-40B4-BE49-F238E27FC236}">
              <a16:creationId xmlns:a16="http://schemas.microsoft.com/office/drawing/2014/main" id="{BB9EE2CA-EB9C-45B2-9E63-2AAEF8B3CDCD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180974</xdr:rowOff>
    </xdr:to>
    <xdr:sp macro="" textlink="">
      <xdr:nvSpPr>
        <xdr:cNvPr id="952" name="Rechthoek 53">
          <a:extLst>
            <a:ext uri="{FF2B5EF4-FFF2-40B4-BE49-F238E27FC236}">
              <a16:creationId xmlns:a16="http://schemas.microsoft.com/office/drawing/2014/main" id="{2D77560A-A5B7-41A5-8FA3-312A834681A6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180974</xdr:rowOff>
    </xdr:to>
    <xdr:sp macro="" textlink="">
      <xdr:nvSpPr>
        <xdr:cNvPr id="953" name="Rechthoek 53">
          <a:extLst>
            <a:ext uri="{FF2B5EF4-FFF2-40B4-BE49-F238E27FC236}">
              <a16:creationId xmlns:a16="http://schemas.microsoft.com/office/drawing/2014/main" id="{8F2509CB-5A89-44A8-BECD-2C69DB298F56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180974</xdr:rowOff>
    </xdr:to>
    <xdr:sp macro="" textlink="">
      <xdr:nvSpPr>
        <xdr:cNvPr id="954" name="Rechthoek 53">
          <a:extLst>
            <a:ext uri="{FF2B5EF4-FFF2-40B4-BE49-F238E27FC236}">
              <a16:creationId xmlns:a16="http://schemas.microsoft.com/office/drawing/2014/main" id="{1E1EE37D-3E4C-4772-872D-06E26875DDA1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180974</xdr:rowOff>
    </xdr:to>
    <xdr:sp macro="" textlink="">
      <xdr:nvSpPr>
        <xdr:cNvPr id="955" name="Rechthoek 53">
          <a:extLst>
            <a:ext uri="{FF2B5EF4-FFF2-40B4-BE49-F238E27FC236}">
              <a16:creationId xmlns:a16="http://schemas.microsoft.com/office/drawing/2014/main" id="{8828C9FE-22A1-4585-A350-0DB08E515E65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56" name="Rechthoek 53">
          <a:extLst>
            <a:ext uri="{FF2B5EF4-FFF2-40B4-BE49-F238E27FC236}">
              <a16:creationId xmlns:a16="http://schemas.microsoft.com/office/drawing/2014/main" id="{F7835CEB-C42A-4FD0-9391-1BC9E3403EF9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266699</xdr:rowOff>
    </xdr:to>
    <xdr:sp macro="" textlink="">
      <xdr:nvSpPr>
        <xdr:cNvPr id="957" name="Rechthoek 53">
          <a:extLst>
            <a:ext uri="{FF2B5EF4-FFF2-40B4-BE49-F238E27FC236}">
              <a16:creationId xmlns:a16="http://schemas.microsoft.com/office/drawing/2014/main" id="{A6D181D7-6EC7-4C45-95C6-3F267535C885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58" name="Rechthoek 53">
          <a:extLst>
            <a:ext uri="{FF2B5EF4-FFF2-40B4-BE49-F238E27FC236}">
              <a16:creationId xmlns:a16="http://schemas.microsoft.com/office/drawing/2014/main" id="{F36F0087-D0E1-4082-875F-E4E1456E9242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180974</xdr:rowOff>
    </xdr:to>
    <xdr:sp macro="" textlink="">
      <xdr:nvSpPr>
        <xdr:cNvPr id="959" name="Rechthoek 53">
          <a:extLst>
            <a:ext uri="{FF2B5EF4-FFF2-40B4-BE49-F238E27FC236}">
              <a16:creationId xmlns:a16="http://schemas.microsoft.com/office/drawing/2014/main" id="{FC01FF62-99CC-4654-8C56-C84057D63DBA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60" name="Rechthoek 53">
          <a:extLst>
            <a:ext uri="{FF2B5EF4-FFF2-40B4-BE49-F238E27FC236}">
              <a16:creationId xmlns:a16="http://schemas.microsoft.com/office/drawing/2014/main" id="{F99F0AF7-8D49-4408-BF37-F34941961437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266699</xdr:rowOff>
    </xdr:to>
    <xdr:sp macro="" textlink="">
      <xdr:nvSpPr>
        <xdr:cNvPr id="961" name="Rechthoek 53">
          <a:extLst>
            <a:ext uri="{FF2B5EF4-FFF2-40B4-BE49-F238E27FC236}">
              <a16:creationId xmlns:a16="http://schemas.microsoft.com/office/drawing/2014/main" id="{999C1E50-4B22-4F4C-A784-7F22A04FBB76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62" name="Rechthoek 53">
          <a:extLst>
            <a:ext uri="{FF2B5EF4-FFF2-40B4-BE49-F238E27FC236}">
              <a16:creationId xmlns:a16="http://schemas.microsoft.com/office/drawing/2014/main" id="{BB4560C3-1366-48A4-9019-3E54A3844F8E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180974</xdr:rowOff>
    </xdr:to>
    <xdr:sp macro="" textlink="">
      <xdr:nvSpPr>
        <xdr:cNvPr id="963" name="Rechthoek 53">
          <a:extLst>
            <a:ext uri="{FF2B5EF4-FFF2-40B4-BE49-F238E27FC236}">
              <a16:creationId xmlns:a16="http://schemas.microsoft.com/office/drawing/2014/main" id="{12E3417B-41B4-45D1-A528-E5F89F226B56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64" name="Rechthoek 53">
          <a:extLst>
            <a:ext uri="{FF2B5EF4-FFF2-40B4-BE49-F238E27FC236}">
              <a16:creationId xmlns:a16="http://schemas.microsoft.com/office/drawing/2014/main" id="{A22DA2E6-CB26-4985-82E2-DDC01BEFBB36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266699</xdr:rowOff>
    </xdr:to>
    <xdr:sp macro="" textlink="">
      <xdr:nvSpPr>
        <xdr:cNvPr id="965" name="Rechthoek 53">
          <a:extLst>
            <a:ext uri="{FF2B5EF4-FFF2-40B4-BE49-F238E27FC236}">
              <a16:creationId xmlns:a16="http://schemas.microsoft.com/office/drawing/2014/main" id="{8B6DB3EA-6FF8-450D-8159-5179FDF9DDD3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66" name="Rechthoek 53">
          <a:extLst>
            <a:ext uri="{FF2B5EF4-FFF2-40B4-BE49-F238E27FC236}">
              <a16:creationId xmlns:a16="http://schemas.microsoft.com/office/drawing/2014/main" id="{DC4B7260-627D-4166-8AAD-878190D155BE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180974</xdr:rowOff>
    </xdr:to>
    <xdr:sp macro="" textlink="">
      <xdr:nvSpPr>
        <xdr:cNvPr id="967" name="Rechthoek 53">
          <a:extLst>
            <a:ext uri="{FF2B5EF4-FFF2-40B4-BE49-F238E27FC236}">
              <a16:creationId xmlns:a16="http://schemas.microsoft.com/office/drawing/2014/main" id="{14E695A1-1BDD-4814-80D1-E3F097214B25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266699</xdr:rowOff>
    </xdr:to>
    <xdr:sp macro="" textlink="">
      <xdr:nvSpPr>
        <xdr:cNvPr id="968" name="Rechthoek 53">
          <a:extLst>
            <a:ext uri="{FF2B5EF4-FFF2-40B4-BE49-F238E27FC236}">
              <a16:creationId xmlns:a16="http://schemas.microsoft.com/office/drawing/2014/main" id="{59046E80-3030-48B8-9306-574837B3ED95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180974</xdr:rowOff>
    </xdr:to>
    <xdr:sp macro="" textlink="">
      <xdr:nvSpPr>
        <xdr:cNvPr id="969" name="Rechthoek 53">
          <a:extLst>
            <a:ext uri="{FF2B5EF4-FFF2-40B4-BE49-F238E27FC236}">
              <a16:creationId xmlns:a16="http://schemas.microsoft.com/office/drawing/2014/main" id="{A6D962E3-2B28-4E58-9643-273045AAD923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70" name="Rechthoek 53">
          <a:extLst>
            <a:ext uri="{FF2B5EF4-FFF2-40B4-BE49-F238E27FC236}">
              <a16:creationId xmlns:a16="http://schemas.microsoft.com/office/drawing/2014/main" id="{371BBBA6-C969-4B0A-B0B2-74D81119102C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276224</xdr:rowOff>
    </xdr:to>
    <xdr:sp macro="" textlink="">
      <xdr:nvSpPr>
        <xdr:cNvPr id="971" name="Rechthoek 53">
          <a:extLst>
            <a:ext uri="{FF2B5EF4-FFF2-40B4-BE49-F238E27FC236}">
              <a16:creationId xmlns:a16="http://schemas.microsoft.com/office/drawing/2014/main" id="{45FA9FF9-5C46-405A-A96A-E9A0237764B5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72" name="Rechthoek 53">
          <a:extLst>
            <a:ext uri="{FF2B5EF4-FFF2-40B4-BE49-F238E27FC236}">
              <a16:creationId xmlns:a16="http://schemas.microsoft.com/office/drawing/2014/main" id="{2FD1C930-016C-4C09-84BA-CCD0CF877D1B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190499</xdr:rowOff>
    </xdr:to>
    <xdr:sp macro="" textlink="">
      <xdr:nvSpPr>
        <xdr:cNvPr id="973" name="Rechthoek 53">
          <a:extLst>
            <a:ext uri="{FF2B5EF4-FFF2-40B4-BE49-F238E27FC236}">
              <a16:creationId xmlns:a16="http://schemas.microsoft.com/office/drawing/2014/main" id="{10BCD19A-BF16-4F9E-9E00-16A89BFDB45E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74" name="Rechthoek 53">
          <a:extLst>
            <a:ext uri="{FF2B5EF4-FFF2-40B4-BE49-F238E27FC236}">
              <a16:creationId xmlns:a16="http://schemas.microsoft.com/office/drawing/2014/main" id="{CAE4F669-0125-402A-B120-570735248226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276224</xdr:rowOff>
    </xdr:to>
    <xdr:sp macro="" textlink="">
      <xdr:nvSpPr>
        <xdr:cNvPr id="975" name="Rechthoek 53">
          <a:extLst>
            <a:ext uri="{FF2B5EF4-FFF2-40B4-BE49-F238E27FC236}">
              <a16:creationId xmlns:a16="http://schemas.microsoft.com/office/drawing/2014/main" id="{A9A4E92D-A75A-47AA-9D25-20C99B755A4A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76" name="Rechthoek 53">
          <a:extLst>
            <a:ext uri="{FF2B5EF4-FFF2-40B4-BE49-F238E27FC236}">
              <a16:creationId xmlns:a16="http://schemas.microsoft.com/office/drawing/2014/main" id="{441FC059-9D7A-4931-9923-CD520661DA67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190499</xdr:rowOff>
    </xdr:to>
    <xdr:sp macro="" textlink="">
      <xdr:nvSpPr>
        <xdr:cNvPr id="977" name="Rechthoek 53">
          <a:extLst>
            <a:ext uri="{FF2B5EF4-FFF2-40B4-BE49-F238E27FC236}">
              <a16:creationId xmlns:a16="http://schemas.microsoft.com/office/drawing/2014/main" id="{A0FD193B-EF6C-4DB9-B9E5-438BB872D037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78" name="Rechthoek 53">
          <a:extLst>
            <a:ext uri="{FF2B5EF4-FFF2-40B4-BE49-F238E27FC236}">
              <a16:creationId xmlns:a16="http://schemas.microsoft.com/office/drawing/2014/main" id="{6BBDE940-3FB3-4653-B75D-1F235839F1CE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32</xdr:row>
      <xdr:rowOff>95250</xdr:rowOff>
    </xdr:to>
    <xdr:sp macro="" textlink="">
      <xdr:nvSpPr>
        <xdr:cNvPr id="979" name="Rechthoek 53">
          <a:extLst>
            <a:ext uri="{FF2B5EF4-FFF2-40B4-BE49-F238E27FC236}">
              <a16:creationId xmlns:a16="http://schemas.microsoft.com/office/drawing/2014/main" id="{AF107BB4-ED5C-4137-91F1-8ABA264B254D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190499</xdr:rowOff>
    </xdr:to>
    <xdr:sp macro="" textlink="">
      <xdr:nvSpPr>
        <xdr:cNvPr id="980" name="Rechthoek 53">
          <a:extLst>
            <a:ext uri="{FF2B5EF4-FFF2-40B4-BE49-F238E27FC236}">
              <a16:creationId xmlns:a16="http://schemas.microsoft.com/office/drawing/2014/main" id="{62C220A2-18A8-46C0-8C39-AA24134D491D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38100</xdr:colOff>
      <xdr:row>45</xdr:row>
      <xdr:rowOff>19050</xdr:rowOff>
    </xdr:from>
    <xdr:to>
      <xdr:col>2</xdr:col>
      <xdr:colOff>200025</xdr:colOff>
      <xdr:row>46</xdr:row>
      <xdr:rowOff>247650</xdr:rowOff>
    </xdr:to>
    <xdr:sp macro="" textlink="">
      <xdr:nvSpPr>
        <xdr:cNvPr id="981" name="Rechthoek 53">
          <a:extLst>
            <a:ext uri="{FF2B5EF4-FFF2-40B4-BE49-F238E27FC236}">
              <a16:creationId xmlns:a16="http://schemas.microsoft.com/office/drawing/2014/main" id="{DF39EE88-EE43-4A76-A278-8285D103A360}"/>
            </a:ext>
          </a:extLst>
        </xdr:cNvPr>
        <xdr:cNvSpPr>
          <a:spLocks noChangeArrowheads="1"/>
        </xdr:cNvSpPr>
      </xdr:nvSpPr>
      <xdr:spPr bwMode="auto">
        <a:xfrm>
          <a:off x="619125" y="1148715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190499</xdr:rowOff>
    </xdr:to>
    <xdr:sp macro="" textlink="">
      <xdr:nvSpPr>
        <xdr:cNvPr id="982" name="Rechthoek 53">
          <a:extLst>
            <a:ext uri="{FF2B5EF4-FFF2-40B4-BE49-F238E27FC236}">
              <a16:creationId xmlns:a16="http://schemas.microsoft.com/office/drawing/2014/main" id="{CD555A0E-883F-4E34-AD3A-5ABB9DD76BF2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83" name="Rechthoek 53">
          <a:extLst>
            <a:ext uri="{FF2B5EF4-FFF2-40B4-BE49-F238E27FC236}">
              <a16:creationId xmlns:a16="http://schemas.microsoft.com/office/drawing/2014/main" id="{07368C90-B447-4F0B-B53E-0F4FD98852FE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84" name="Rechthoek 53">
          <a:extLst>
            <a:ext uri="{FF2B5EF4-FFF2-40B4-BE49-F238E27FC236}">
              <a16:creationId xmlns:a16="http://schemas.microsoft.com/office/drawing/2014/main" id="{2E44830F-D1C3-46DF-8585-70507F970989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85" name="Rechthoek 53">
          <a:extLst>
            <a:ext uri="{FF2B5EF4-FFF2-40B4-BE49-F238E27FC236}">
              <a16:creationId xmlns:a16="http://schemas.microsoft.com/office/drawing/2014/main" id="{57F57A10-C71A-408C-ACF6-7CB5693013B6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86" name="Rechthoek 53">
          <a:extLst>
            <a:ext uri="{FF2B5EF4-FFF2-40B4-BE49-F238E27FC236}">
              <a16:creationId xmlns:a16="http://schemas.microsoft.com/office/drawing/2014/main" id="{7B2D3171-EC55-41CA-90EF-67F91DB5DB6B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87" name="Rechthoek 53">
          <a:extLst>
            <a:ext uri="{FF2B5EF4-FFF2-40B4-BE49-F238E27FC236}">
              <a16:creationId xmlns:a16="http://schemas.microsoft.com/office/drawing/2014/main" id="{0799A79B-1194-4D0D-9992-8FAF1EC37651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88" name="Rechthoek 53">
          <a:extLst>
            <a:ext uri="{FF2B5EF4-FFF2-40B4-BE49-F238E27FC236}">
              <a16:creationId xmlns:a16="http://schemas.microsoft.com/office/drawing/2014/main" id="{989A3E0A-C58B-45DD-846B-148040D33E30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89" name="Rechthoek 53">
          <a:extLst>
            <a:ext uri="{FF2B5EF4-FFF2-40B4-BE49-F238E27FC236}">
              <a16:creationId xmlns:a16="http://schemas.microsoft.com/office/drawing/2014/main" id="{1CCA1644-D26B-45D8-9D4B-7298216CA52C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90" name="Rechthoek 53">
          <a:extLst>
            <a:ext uri="{FF2B5EF4-FFF2-40B4-BE49-F238E27FC236}">
              <a16:creationId xmlns:a16="http://schemas.microsoft.com/office/drawing/2014/main" id="{B3673A2B-06BF-4FFD-8B92-BD469B66BB33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91" name="Rechthoek 53">
          <a:extLst>
            <a:ext uri="{FF2B5EF4-FFF2-40B4-BE49-F238E27FC236}">
              <a16:creationId xmlns:a16="http://schemas.microsoft.com/office/drawing/2014/main" id="{17760C25-57CE-4E02-BDCF-5D9E93C0BC44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92" name="Rechthoek 53">
          <a:extLst>
            <a:ext uri="{FF2B5EF4-FFF2-40B4-BE49-F238E27FC236}">
              <a16:creationId xmlns:a16="http://schemas.microsoft.com/office/drawing/2014/main" id="{A965999C-BFD0-4B6A-9C1C-820A7024A471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93" name="Rechthoek 53">
          <a:extLst>
            <a:ext uri="{FF2B5EF4-FFF2-40B4-BE49-F238E27FC236}">
              <a16:creationId xmlns:a16="http://schemas.microsoft.com/office/drawing/2014/main" id="{9AA7D504-3203-46B4-9F15-9F04079F1EEF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161925</xdr:colOff>
      <xdr:row>31</xdr:row>
      <xdr:rowOff>228599</xdr:rowOff>
    </xdr:to>
    <xdr:sp macro="" textlink="">
      <xdr:nvSpPr>
        <xdr:cNvPr id="994" name="Rechthoek 53">
          <a:extLst>
            <a:ext uri="{FF2B5EF4-FFF2-40B4-BE49-F238E27FC236}">
              <a16:creationId xmlns:a16="http://schemas.microsoft.com/office/drawing/2014/main" id="{9F5BD90B-973E-41AD-8365-F1AC1715D04F}"/>
            </a:ext>
          </a:extLst>
        </xdr:cNvPr>
        <xdr:cNvSpPr>
          <a:spLocks noChangeArrowheads="1"/>
        </xdr:cNvSpPr>
      </xdr:nvSpPr>
      <xdr:spPr bwMode="auto">
        <a:xfrm>
          <a:off x="581025" y="7496175"/>
          <a:ext cx="161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995" name="Rechthoek 53">
          <a:extLst>
            <a:ext uri="{FF2B5EF4-FFF2-40B4-BE49-F238E27FC236}">
              <a16:creationId xmlns:a16="http://schemas.microsoft.com/office/drawing/2014/main" id="{940A783F-DAC0-4822-86E3-B3B9A7AED71A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266700</xdr:rowOff>
    </xdr:to>
    <xdr:sp macro="" textlink="">
      <xdr:nvSpPr>
        <xdr:cNvPr id="996" name="Rechthoek 53">
          <a:extLst>
            <a:ext uri="{FF2B5EF4-FFF2-40B4-BE49-F238E27FC236}">
              <a16:creationId xmlns:a16="http://schemas.microsoft.com/office/drawing/2014/main" id="{5B25809E-EA4D-4BB3-BF56-7ABC40649D06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997" name="Rechthoek 53">
          <a:extLst>
            <a:ext uri="{FF2B5EF4-FFF2-40B4-BE49-F238E27FC236}">
              <a16:creationId xmlns:a16="http://schemas.microsoft.com/office/drawing/2014/main" id="{26D30F9A-C4CF-4F8F-9C0A-CEE7439EA9DC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190500</xdr:rowOff>
    </xdr:to>
    <xdr:sp macro="" textlink="">
      <xdr:nvSpPr>
        <xdr:cNvPr id="998" name="Rechthoek 53">
          <a:extLst>
            <a:ext uri="{FF2B5EF4-FFF2-40B4-BE49-F238E27FC236}">
              <a16:creationId xmlns:a16="http://schemas.microsoft.com/office/drawing/2014/main" id="{7189E518-8258-46DF-9317-7664858C6D31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999" name="Rechthoek 53">
          <a:extLst>
            <a:ext uri="{FF2B5EF4-FFF2-40B4-BE49-F238E27FC236}">
              <a16:creationId xmlns:a16="http://schemas.microsoft.com/office/drawing/2014/main" id="{C19CACF7-824A-4BFC-8D8B-665EF96B57BC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266700</xdr:rowOff>
    </xdr:to>
    <xdr:sp macro="" textlink="">
      <xdr:nvSpPr>
        <xdr:cNvPr id="1000" name="Rechthoek 53">
          <a:extLst>
            <a:ext uri="{FF2B5EF4-FFF2-40B4-BE49-F238E27FC236}">
              <a16:creationId xmlns:a16="http://schemas.microsoft.com/office/drawing/2014/main" id="{B3BF9AEF-3927-49C5-99EC-2396EC79B5D1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1001" name="Rechthoek 53">
          <a:extLst>
            <a:ext uri="{FF2B5EF4-FFF2-40B4-BE49-F238E27FC236}">
              <a16:creationId xmlns:a16="http://schemas.microsoft.com/office/drawing/2014/main" id="{426BB90E-47A7-4F8C-8BC4-2BCC0B515051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190500</xdr:rowOff>
    </xdr:to>
    <xdr:sp macro="" textlink="">
      <xdr:nvSpPr>
        <xdr:cNvPr id="1002" name="Rechthoek 53">
          <a:extLst>
            <a:ext uri="{FF2B5EF4-FFF2-40B4-BE49-F238E27FC236}">
              <a16:creationId xmlns:a16="http://schemas.microsoft.com/office/drawing/2014/main" id="{21EC6DF3-111F-4556-954C-1E1A75EB87B0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1003" name="Rechthoek 53">
          <a:extLst>
            <a:ext uri="{FF2B5EF4-FFF2-40B4-BE49-F238E27FC236}">
              <a16:creationId xmlns:a16="http://schemas.microsoft.com/office/drawing/2014/main" id="{043BA9EA-C2E6-4092-AB27-41FDFAE5525F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266700</xdr:rowOff>
    </xdr:to>
    <xdr:sp macro="" textlink="">
      <xdr:nvSpPr>
        <xdr:cNvPr id="1004" name="Rechthoek 53">
          <a:extLst>
            <a:ext uri="{FF2B5EF4-FFF2-40B4-BE49-F238E27FC236}">
              <a16:creationId xmlns:a16="http://schemas.microsoft.com/office/drawing/2014/main" id="{572BA46E-545D-4E23-9D6C-146A89794AC7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1005" name="Rechthoek 53">
          <a:extLst>
            <a:ext uri="{FF2B5EF4-FFF2-40B4-BE49-F238E27FC236}">
              <a16:creationId xmlns:a16="http://schemas.microsoft.com/office/drawing/2014/main" id="{C58DF3A7-9183-4CAD-A1E2-AF5881BDC5B2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190500</xdr:rowOff>
    </xdr:to>
    <xdr:sp macro="" textlink="">
      <xdr:nvSpPr>
        <xdr:cNvPr id="1006" name="Rechthoek 53">
          <a:extLst>
            <a:ext uri="{FF2B5EF4-FFF2-40B4-BE49-F238E27FC236}">
              <a16:creationId xmlns:a16="http://schemas.microsoft.com/office/drawing/2014/main" id="{CC994E47-F21C-4E47-BCF3-36AE1F1F4DA8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266700</xdr:rowOff>
    </xdr:to>
    <xdr:sp macro="" textlink="">
      <xdr:nvSpPr>
        <xdr:cNvPr id="1007" name="Rechthoek 53">
          <a:extLst>
            <a:ext uri="{FF2B5EF4-FFF2-40B4-BE49-F238E27FC236}">
              <a16:creationId xmlns:a16="http://schemas.microsoft.com/office/drawing/2014/main" id="{AA4C1991-5CCD-45FF-B2A6-A2814EAF1FC2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190500</xdr:rowOff>
    </xdr:to>
    <xdr:sp macro="" textlink="">
      <xdr:nvSpPr>
        <xdr:cNvPr id="1008" name="Rechthoek 53">
          <a:extLst>
            <a:ext uri="{FF2B5EF4-FFF2-40B4-BE49-F238E27FC236}">
              <a16:creationId xmlns:a16="http://schemas.microsoft.com/office/drawing/2014/main" id="{53C9C197-46B2-4CB9-A3CE-01647481E39F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161925</xdr:rowOff>
    </xdr:to>
    <xdr:sp macro="" textlink="">
      <xdr:nvSpPr>
        <xdr:cNvPr id="1009" name="Rechthoek 53">
          <a:extLst>
            <a:ext uri="{FF2B5EF4-FFF2-40B4-BE49-F238E27FC236}">
              <a16:creationId xmlns:a16="http://schemas.microsoft.com/office/drawing/2014/main" id="{1CCDC8AF-8BAF-41C1-B3CF-FB14C328E02A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161925</xdr:rowOff>
    </xdr:to>
    <xdr:sp macro="" textlink="">
      <xdr:nvSpPr>
        <xdr:cNvPr id="1010" name="Rechthoek 53">
          <a:extLst>
            <a:ext uri="{FF2B5EF4-FFF2-40B4-BE49-F238E27FC236}">
              <a16:creationId xmlns:a16="http://schemas.microsoft.com/office/drawing/2014/main" id="{387AB431-CF46-4AA8-9E89-DB931F1DC634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161925</xdr:rowOff>
    </xdr:to>
    <xdr:sp macro="" textlink="">
      <xdr:nvSpPr>
        <xdr:cNvPr id="1011" name="Rechthoek 53">
          <a:extLst>
            <a:ext uri="{FF2B5EF4-FFF2-40B4-BE49-F238E27FC236}">
              <a16:creationId xmlns:a16="http://schemas.microsoft.com/office/drawing/2014/main" id="{4529C280-313C-4DDF-B605-72A37A07D515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161925</xdr:rowOff>
    </xdr:to>
    <xdr:sp macro="" textlink="">
      <xdr:nvSpPr>
        <xdr:cNvPr id="1012" name="Rechthoek 53">
          <a:extLst>
            <a:ext uri="{FF2B5EF4-FFF2-40B4-BE49-F238E27FC236}">
              <a16:creationId xmlns:a16="http://schemas.microsoft.com/office/drawing/2014/main" id="{F5F1DE9B-E3AD-4C3A-97A0-ED9C559F5202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85725</xdr:rowOff>
    </xdr:to>
    <xdr:sp macro="" textlink="">
      <xdr:nvSpPr>
        <xdr:cNvPr id="1013" name="Rechthoek 53">
          <a:extLst>
            <a:ext uri="{FF2B5EF4-FFF2-40B4-BE49-F238E27FC236}">
              <a16:creationId xmlns:a16="http://schemas.microsoft.com/office/drawing/2014/main" id="{D8B337A9-43BF-4BC7-90B9-2003A5F459B0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257175</xdr:rowOff>
    </xdr:to>
    <xdr:sp macro="" textlink="">
      <xdr:nvSpPr>
        <xdr:cNvPr id="1014" name="Rechthoek 53">
          <a:extLst>
            <a:ext uri="{FF2B5EF4-FFF2-40B4-BE49-F238E27FC236}">
              <a16:creationId xmlns:a16="http://schemas.microsoft.com/office/drawing/2014/main" id="{7077D3D3-71D7-4698-8797-72CF4864E0B2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85725</xdr:rowOff>
    </xdr:to>
    <xdr:sp macro="" textlink="">
      <xdr:nvSpPr>
        <xdr:cNvPr id="1015" name="Rechthoek 53">
          <a:extLst>
            <a:ext uri="{FF2B5EF4-FFF2-40B4-BE49-F238E27FC236}">
              <a16:creationId xmlns:a16="http://schemas.microsoft.com/office/drawing/2014/main" id="{90DBDA41-442B-4771-9664-1B59F7FA0765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161925</xdr:rowOff>
    </xdr:to>
    <xdr:sp macro="" textlink="">
      <xdr:nvSpPr>
        <xdr:cNvPr id="1016" name="Rechthoek 53">
          <a:extLst>
            <a:ext uri="{FF2B5EF4-FFF2-40B4-BE49-F238E27FC236}">
              <a16:creationId xmlns:a16="http://schemas.microsoft.com/office/drawing/2014/main" id="{D490910A-FC58-41C5-9AB5-6A42A3376E57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85725</xdr:rowOff>
    </xdr:to>
    <xdr:sp macro="" textlink="">
      <xdr:nvSpPr>
        <xdr:cNvPr id="1017" name="Rechthoek 53">
          <a:extLst>
            <a:ext uri="{FF2B5EF4-FFF2-40B4-BE49-F238E27FC236}">
              <a16:creationId xmlns:a16="http://schemas.microsoft.com/office/drawing/2014/main" id="{A37BEB7D-1DE4-42A5-911E-1030F338103F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257175</xdr:rowOff>
    </xdr:to>
    <xdr:sp macro="" textlink="">
      <xdr:nvSpPr>
        <xdr:cNvPr id="1018" name="Rechthoek 53">
          <a:extLst>
            <a:ext uri="{FF2B5EF4-FFF2-40B4-BE49-F238E27FC236}">
              <a16:creationId xmlns:a16="http://schemas.microsoft.com/office/drawing/2014/main" id="{1059A78C-FE8B-44C3-8911-CFF1BEBE729E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85725</xdr:rowOff>
    </xdr:to>
    <xdr:sp macro="" textlink="">
      <xdr:nvSpPr>
        <xdr:cNvPr id="1019" name="Rechthoek 53">
          <a:extLst>
            <a:ext uri="{FF2B5EF4-FFF2-40B4-BE49-F238E27FC236}">
              <a16:creationId xmlns:a16="http://schemas.microsoft.com/office/drawing/2014/main" id="{81EDAFEF-DD07-44A1-BD7F-DB64C3D47C94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161925</xdr:rowOff>
    </xdr:to>
    <xdr:sp macro="" textlink="">
      <xdr:nvSpPr>
        <xdr:cNvPr id="1020" name="Rechthoek 53">
          <a:extLst>
            <a:ext uri="{FF2B5EF4-FFF2-40B4-BE49-F238E27FC236}">
              <a16:creationId xmlns:a16="http://schemas.microsoft.com/office/drawing/2014/main" id="{636D48EA-921B-4D4B-8422-4C118B170BCC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85725</xdr:rowOff>
    </xdr:to>
    <xdr:sp macro="" textlink="">
      <xdr:nvSpPr>
        <xdr:cNvPr id="1021" name="Rechthoek 53">
          <a:extLst>
            <a:ext uri="{FF2B5EF4-FFF2-40B4-BE49-F238E27FC236}">
              <a16:creationId xmlns:a16="http://schemas.microsoft.com/office/drawing/2014/main" id="{2703148C-F77B-4EFD-9032-0F2F7FC36872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257175</xdr:rowOff>
    </xdr:to>
    <xdr:sp macro="" textlink="">
      <xdr:nvSpPr>
        <xdr:cNvPr id="1022" name="Rechthoek 53">
          <a:extLst>
            <a:ext uri="{FF2B5EF4-FFF2-40B4-BE49-F238E27FC236}">
              <a16:creationId xmlns:a16="http://schemas.microsoft.com/office/drawing/2014/main" id="{8C5C19DD-3F5A-48D3-8B37-59462A22F6DC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85725</xdr:rowOff>
    </xdr:to>
    <xdr:sp macro="" textlink="">
      <xdr:nvSpPr>
        <xdr:cNvPr id="1023" name="Rechthoek 53">
          <a:extLst>
            <a:ext uri="{FF2B5EF4-FFF2-40B4-BE49-F238E27FC236}">
              <a16:creationId xmlns:a16="http://schemas.microsoft.com/office/drawing/2014/main" id="{1CC0ACA7-7D0D-4550-9DBF-BD79AE9AE073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161925</xdr:rowOff>
    </xdr:to>
    <xdr:sp macro="" textlink="">
      <xdr:nvSpPr>
        <xdr:cNvPr id="1024" name="Rechthoek 53">
          <a:extLst>
            <a:ext uri="{FF2B5EF4-FFF2-40B4-BE49-F238E27FC236}">
              <a16:creationId xmlns:a16="http://schemas.microsoft.com/office/drawing/2014/main" id="{F4F5B715-D4AF-4665-B8CF-DCB28E1B2A9E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257175</xdr:rowOff>
    </xdr:to>
    <xdr:sp macro="" textlink="">
      <xdr:nvSpPr>
        <xdr:cNvPr id="1025" name="Rechthoek 53">
          <a:extLst>
            <a:ext uri="{FF2B5EF4-FFF2-40B4-BE49-F238E27FC236}">
              <a16:creationId xmlns:a16="http://schemas.microsoft.com/office/drawing/2014/main" id="{80418FF4-51C0-44B5-AEF9-38F82D673E9E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161925</xdr:rowOff>
    </xdr:to>
    <xdr:sp macro="" textlink="">
      <xdr:nvSpPr>
        <xdr:cNvPr id="1026" name="Rechthoek 53">
          <a:extLst>
            <a:ext uri="{FF2B5EF4-FFF2-40B4-BE49-F238E27FC236}">
              <a16:creationId xmlns:a16="http://schemas.microsoft.com/office/drawing/2014/main" id="{42E17F4C-71C2-42AE-BD6B-3D7CDD44E2D6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1027" name="Rechthoek 53">
          <a:extLst>
            <a:ext uri="{FF2B5EF4-FFF2-40B4-BE49-F238E27FC236}">
              <a16:creationId xmlns:a16="http://schemas.microsoft.com/office/drawing/2014/main" id="{0DF84250-44F5-4643-BC8F-5B0DE739440F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266700</xdr:rowOff>
    </xdr:to>
    <xdr:sp macro="" textlink="">
      <xdr:nvSpPr>
        <xdr:cNvPr id="1028" name="Rechthoek 53">
          <a:extLst>
            <a:ext uri="{FF2B5EF4-FFF2-40B4-BE49-F238E27FC236}">
              <a16:creationId xmlns:a16="http://schemas.microsoft.com/office/drawing/2014/main" id="{3E21619C-0E88-4A00-9F67-9E2273EC870D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1029" name="Rechthoek 53">
          <a:extLst>
            <a:ext uri="{FF2B5EF4-FFF2-40B4-BE49-F238E27FC236}">
              <a16:creationId xmlns:a16="http://schemas.microsoft.com/office/drawing/2014/main" id="{EA1D7F62-A67D-4CE0-8209-ABF1C0779A33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190500</xdr:rowOff>
    </xdr:to>
    <xdr:sp macro="" textlink="">
      <xdr:nvSpPr>
        <xdr:cNvPr id="1030" name="Rechthoek 53">
          <a:extLst>
            <a:ext uri="{FF2B5EF4-FFF2-40B4-BE49-F238E27FC236}">
              <a16:creationId xmlns:a16="http://schemas.microsoft.com/office/drawing/2014/main" id="{48BF8CAD-9E82-48BE-A49A-FD6ACDB3E915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1031" name="Rechthoek 53">
          <a:extLst>
            <a:ext uri="{FF2B5EF4-FFF2-40B4-BE49-F238E27FC236}">
              <a16:creationId xmlns:a16="http://schemas.microsoft.com/office/drawing/2014/main" id="{D699A90D-E6B5-4915-B3A6-DE6370CE1941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266700</xdr:rowOff>
    </xdr:to>
    <xdr:sp macro="" textlink="">
      <xdr:nvSpPr>
        <xdr:cNvPr id="1032" name="Rechthoek 53">
          <a:extLst>
            <a:ext uri="{FF2B5EF4-FFF2-40B4-BE49-F238E27FC236}">
              <a16:creationId xmlns:a16="http://schemas.microsoft.com/office/drawing/2014/main" id="{3DBC1E98-96B4-4B93-AC2A-12DC0FDE09C5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1033" name="Rechthoek 53">
          <a:extLst>
            <a:ext uri="{FF2B5EF4-FFF2-40B4-BE49-F238E27FC236}">
              <a16:creationId xmlns:a16="http://schemas.microsoft.com/office/drawing/2014/main" id="{0656DFFA-C76E-48D3-B378-F7AAFFF70529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190500</xdr:rowOff>
    </xdr:to>
    <xdr:sp macro="" textlink="">
      <xdr:nvSpPr>
        <xdr:cNvPr id="1034" name="Rechthoek 53">
          <a:extLst>
            <a:ext uri="{FF2B5EF4-FFF2-40B4-BE49-F238E27FC236}">
              <a16:creationId xmlns:a16="http://schemas.microsoft.com/office/drawing/2014/main" id="{6E71A3AC-3B5D-488A-9183-754FBD5059C4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1035" name="Rechthoek 53">
          <a:extLst>
            <a:ext uri="{FF2B5EF4-FFF2-40B4-BE49-F238E27FC236}">
              <a16:creationId xmlns:a16="http://schemas.microsoft.com/office/drawing/2014/main" id="{E30ED1A5-5044-4754-A3EC-DBA2D5FAA1DF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266700</xdr:rowOff>
    </xdr:to>
    <xdr:sp macro="" textlink="">
      <xdr:nvSpPr>
        <xdr:cNvPr id="1036" name="Rechthoek 53">
          <a:extLst>
            <a:ext uri="{FF2B5EF4-FFF2-40B4-BE49-F238E27FC236}">
              <a16:creationId xmlns:a16="http://schemas.microsoft.com/office/drawing/2014/main" id="{AD6B80F9-BD60-4A3E-B139-8A431B178B34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618</xdr:row>
      <xdr:rowOff>104775</xdr:rowOff>
    </xdr:to>
    <xdr:sp macro="" textlink="">
      <xdr:nvSpPr>
        <xdr:cNvPr id="1037" name="Rechthoek 53">
          <a:extLst>
            <a:ext uri="{FF2B5EF4-FFF2-40B4-BE49-F238E27FC236}">
              <a16:creationId xmlns:a16="http://schemas.microsoft.com/office/drawing/2014/main" id="{5048FB36-1222-4D42-A50E-06F289DD8D89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190500</xdr:rowOff>
    </xdr:to>
    <xdr:sp macro="" textlink="">
      <xdr:nvSpPr>
        <xdr:cNvPr id="1038" name="Rechthoek 53">
          <a:extLst>
            <a:ext uri="{FF2B5EF4-FFF2-40B4-BE49-F238E27FC236}">
              <a16:creationId xmlns:a16="http://schemas.microsoft.com/office/drawing/2014/main" id="{8847D168-DAD0-4D5E-84C9-9DCA213E6B82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266700</xdr:rowOff>
    </xdr:to>
    <xdr:sp macro="" textlink="">
      <xdr:nvSpPr>
        <xdr:cNvPr id="1039" name="Rechthoek 53">
          <a:extLst>
            <a:ext uri="{FF2B5EF4-FFF2-40B4-BE49-F238E27FC236}">
              <a16:creationId xmlns:a16="http://schemas.microsoft.com/office/drawing/2014/main" id="{9021B3DC-687B-41B0-A7C9-EF061C0BC879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190500</xdr:rowOff>
    </xdr:to>
    <xdr:sp macro="" textlink="">
      <xdr:nvSpPr>
        <xdr:cNvPr id="1040" name="Rechthoek 53">
          <a:extLst>
            <a:ext uri="{FF2B5EF4-FFF2-40B4-BE49-F238E27FC236}">
              <a16:creationId xmlns:a16="http://schemas.microsoft.com/office/drawing/2014/main" id="{4407C4FF-D2B3-42A1-8E3A-A0A49A265EF7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41" name="Rechthoek 53">
          <a:extLst>
            <a:ext uri="{FF2B5EF4-FFF2-40B4-BE49-F238E27FC236}">
              <a16:creationId xmlns:a16="http://schemas.microsoft.com/office/drawing/2014/main" id="{ED808C39-58C7-4CAA-8096-B8DF9910672A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42" name="Rechthoek 53">
          <a:extLst>
            <a:ext uri="{FF2B5EF4-FFF2-40B4-BE49-F238E27FC236}">
              <a16:creationId xmlns:a16="http://schemas.microsoft.com/office/drawing/2014/main" id="{85EE7FE0-4C8D-4D2F-B17C-14FB583A0418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43" name="Rechthoek 53">
          <a:extLst>
            <a:ext uri="{FF2B5EF4-FFF2-40B4-BE49-F238E27FC236}">
              <a16:creationId xmlns:a16="http://schemas.microsoft.com/office/drawing/2014/main" id="{5BC23C90-CF10-4E7C-BA98-16FFDEF35351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44" name="Rechthoek 53">
          <a:extLst>
            <a:ext uri="{FF2B5EF4-FFF2-40B4-BE49-F238E27FC236}">
              <a16:creationId xmlns:a16="http://schemas.microsoft.com/office/drawing/2014/main" id="{D9EDADC5-3932-4B11-97CA-C459D64DC529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45" name="Rechthoek 53">
          <a:extLst>
            <a:ext uri="{FF2B5EF4-FFF2-40B4-BE49-F238E27FC236}">
              <a16:creationId xmlns:a16="http://schemas.microsoft.com/office/drawing/2014/main" id="{9DC21A07-285E-4CF2-9083-966B466A1DE0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46" name="Rechthoek 53">
          <a:extLst>
            <a:ext uri="{FF2B5EF4-FFF2-40B4-BE49-F238E27FC236}">
              <a16:creationId xmlns:a16="http://schemas.microsoft.com/office/drawing/2014/main" id="{0D1A3E02-584B-4A96-B650-112B1D3DE4A4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47" name="Rechthoek 53">
          <a:extLst>
            <a:ext uri="{FF2B5EF4-FFF2-40B4-BE49-F238E27FC236}">
              <a16:creationId xmlns:a16="http://schemas.microsoft.com/office/drawing/2014/main" id="{34EEBC86-95E6-4FC6-B793-E0B4579A28F1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48" name="Rechthoek 53">
          <a:extLst>
            <a:ext uri="{FF2B5EF4-FFF2-40B4-BE49-F238E27FC236}">
              <a16:creationId xmlns:a16="http://schemas.microsoft.com/office/drawing/2014/main" id="{ABF24F08-56C1-4334-A2E2-07EB3B2CB621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49" name="Rechthoek 53">
          <a:extLst>
            <a:ext uri="{FF2B5EF4-FFF2-40B4-BE49-F238E27FC236}">
              <a16:creationId xmlns:a16="http://schemas.microsoft.com/office/drawing/2014/main" id="{FAF74111-FEFD-4346-8437-619F23C388A0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50" name="Rechthoek 53">
          <a:extLst>
            <a:ext uri="{FF2B5EF4-FFF2-40B4-BE49-F238E27FC236}">
              <a16:creationId xmlns:a16="http://schemas.microsoft.com/office/drawing/2014/main" id="{E58CA00C-32D4-40AD-86D1-E5DE3240262F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51" name="Rechthoek 53">
          <a:extLst>
            <a:ext uri="{FF2B5EF4-FFF2-40B4-BE49-F238E27FC236}">
              <a16:creationId xmlns:a16="http://schemas.microsoft.com/office/drawing/2014/main" id="{95F931E5-1266-4DDA-85B5-184A8F41403C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161925</xdr:colOff>
      <xdr:row>617</xdr:row>
      <xdr:rowOff>209550</xdr:rowOff>
    </xdr:to>
    <xdr:sp macro="" textlink="">
      <xdr:nvSpPr>
        <xdr:cNvPr id="1052" name="Rechthoek 53">
          <a:extLst>
            <a:ext uri="{FF2B5EF4-FFF2-40B4-BE49-F238E27FC236}">
              <a16:creationId xmlns:a16="http://schemas.microsoft.com/office/drawing/2014/main" id="{005F4D45-2297-4331-AA2A-7BCCEE6C9048}"/>
            </a:ext>
          </a:extLst>
        </xdr:cNvPr>
        <xdr:cNvSpPr>
          <a:spLocks noChangeArrowheads="1"/>
        </xdr:cNvSpPr>
      </xdr:nvSpPr>
      <xdr:spPr bwMode="auto">
        <a:xfrm>
          <a:off x="581025" y="270205200"/>
          <a:ext cx="16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257175</xdr:rowOff>
    </xdr:to>
    <xdr:sp macro="" textlink="">
      <xdr:nvSpPr>
        <xdr:cNvPr id="1053" name="Rechthoek 53">
          <a:extLst>
            <a:ext uri="{FF2B5EF4-FFF2-40B4-BE49-F238E27FC236}">
              <a16:creationId xmlns:a16="http://schemas.microsoft.com/office/drawing/2014/main" id="{DB9C4EB4-00E0-40BC-8A31-1BF4AE133ACF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257175</xdr:rowOff>
    </xdr:to>
    <xdr:sp macro="" textlink="">
      <xdr:nvSpPr>
        <xdr:cNvPr id="1054" name="Rechthoek 53">
          <a:extLst>
            <a:ext uri="{FF2B5EF4-FFF2-40B4-BE49-F238E27FC236}">
              <a16:creationId xmlns:a16="http://schemas.microsoft.com/office/drawing/2014/main" id="{74571BCF-8033-4A6F-8D59-2EFCD7DEE099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257175</xdr:rowOff>
    </xdr:to>
    <xdr:sp macro="" textlink="">
      <xdr:nvSpPr>
        <xdr:cNvPr id="1055" name="Rechthoek 53">
          <a:extLst>
            <a:ext uri="{FF2B5EF4-FFF2-40B4-BE49-F238E27FC236}">
              <a16:creationId xmlns:a16="http://schemas.microsoft.com/office/drawing/2014/main" id="{A5D77802-170C-4E96-AD54-1C966AA59830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257175</xdr:rowOff>
    </xdr:to>
    <xdr:sp macro="" textlink="">
      <xdr:nvSpPr>
        <xdr:cNvPr id="1056" name="Rechthoek 53">
          <a:extLst>
            <a:ext uri="{FF2B5EF4-FFF2-40B4-BE49-F238E27FC236}">
              <a16:creationId xmlns:a16="http://schemas.microsoft.com/office/drawing/2014/main" id="{64AF5FBF-EBA9-4615-92EB-A68D6EC30DD9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238125</xdr:rowOff>
    </xdr:to>
    <xdr:sp macro="" textlink="">
      <xdr:nvSpPr>
        <xdr:cNvPr id="1057" name="Rechthoek 53">
          <a:extLst>
            <a:ext uri="{FF2B5EF4-FFF2-40B4-BE49-F238E27FC236}">
              <a16:creationId xmlns:a16="http://schemas.microsoft.com/office/drawing/2014/main" id="{05C3E050-985B-4B64-ADF2-EB71F9B60B03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238125</xdr:rowOff>
    </xdr:to>
    <xdr:sp macro="" textlink="">
      <xdr:nvSpPr>
        <xdr:cNvPr id="1058" name="Rechthoek 53">
          <a:extLst>
            <a:ext uri="{FF2B5EF4-FFF2-40B4-BE49-F238E27FC236}">
              <a16:creationId xmlns:a16="http://schemas.microsoft.com/office/drawing/2014/main" id="{D98E54FD-7554-4A69-B7F4-A1A7A1675BD7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238125</xdr:rowOff>
    </xdr:to>
    <xdr:sp macro="" textlink="">
      <xdr:nvSpPr>
        <xdr:cNvPr id="1059" name="Rechthoek 53">
          <a:extLst>
            <a:ext uri="{FF2B5EF4-FFF2-40B4-BE49-F238E27FC236}">
              <a16:creationId xmlns:a16="http://schemas.microsoft.com/office/drawing/2014/main" id="{421C9823-85AE-4917-8022-0270083F9218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238125</xdr:rowOff>
    </xdr:to>
    <xdr:sp macro="" textlink="">
      <xdr:nvSpPr>
        <xdr:cNvPr id="1060" name="Rechthoek 53">
          <a:extLst>
            <a:ext uri="{FF2B5EF4-FFF2-40B4-BE49-F238E27FC236}">
              <a16:creationId xmlns:a16="http://schemas.microsoft.com/office/drawing/2014/main" id="{40756F8A-7BD5-40BC-853A-50AE4DEABB39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238125</xdr:rowOff>
    </xdr:to>
    <xdr:sp macro="" textlink="">
      <xdr:nvSpPr>
        <xdr:cNvPr id="1061" name="Rechthoek 53">
          <a:extLst>
            <a:ext uri="{FF2B5EF4-FFF2-40B4-BE49-F238E27FC236}">
              <a16:creationId xmlns:a16="http://schemas.microsoft.com/office/drawing/2014/main" id="{D28E8B23-1F90-4824-A2C4-3C8A94314308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238125</xdr:rowOff>
    </xdr:to>
    <xdr:sp macro="" textlink="">
      <xdr:nvSpPr>
        <xdr:cNvPr id="1062" name="Rechthoek 53">
          <a:extLst>
            <a:ext uri="{FF2B5EF4-FFF2-40B4-BE49-F238E27FC236}">
              <a16:creationId xmlns:a16="http://schemas.microsoft.com/office/drawing/2014/main" id="{2F9D6797-703E-4227-BB73-D2211C8E2F32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238125</xdr:rowOff>
    </xdr:to>
    <xdr:sp macro="" textlink="">
      <xdr:nvSpPr>
        <xdr:cNvPr id="1063" name="Rechthoek 53">
          <a:extLst>
            <a:ext uri="{FF2B5EF4-FFF2-40B4-BE49-F238E27FC236}">
              <a16:creationId xmlns:a16="http://schemas.microsoft.com/office/drawing/2014/main" id="{AB2F34C0-AFAC-4CDD-BCE8-2BDBAB6B6F0A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238125</xdr:rowOff>
    </xdr:to>
    <xdr:sp macro="" textlink="">
      <xdr:nvSpPr>
        <xdr:cNvPr id="1064" name="Rechthoek 53">
          <a:extLst>
            <a:ext uri="{FF2B5EF4-FFF2-40B4-BE49-F238E27FC236}">
              <a16:creationId xmlns:a16="http://schemas.microsoft.com/office/drawing/2014/main" id="{41CAA49C-4E5D-47A1-9F51-C2BCBADB4378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257175</xdr:rowOff>
    </xdr:to>
    <xdr:sp macro="" textlink="">
      <xdr:nvSpPr>
        <xdr:cNvPr id="1065" name="Rechthoek 53">
          <a:extLst>
            <a:ext uri="{FF2B5EF4-FFF2-40B4-BE49-F238E27FC236}">
              <a16:creationId xmlns:a16="http://schemas.microsoft.com/office/drawing/2014/main" id="{9702B488-BB72-4ECC-B2AA-AD9598BFE81B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257175</xdr:rowOff>
    </xdr:to>
    <xdr:sp macro="" textlink="">
      <xdr:nvSpPr>
        <xdr:cNvPr id="1066" name="Rechthoek 53">
          <a:extLst>
            <a:ext uri="{FF2B5EF4-FFF2-40B4-BE49-F238E27FC236}">
              <a16:creationId xmlns:a16="http://schemas.microsoft.com/office/drawing/2014/main" id="{FE250292-572D-4A83-8761-94EDCA339267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257175</xdr:rowOff>
    </xdr:to>
    <xdr:sp macro="" textlink="">
      <xdr:nvSpPr>
        <xdr:cNvPr id="1067" name="Rechthoek 53">
          <a:extLst>
            <a:ext uri="{FF2B5EF4-FFF2-40B4-BE49-F238E27FC236}">
              <a16:creationId xmlns:a16="http://schemas.microsoft.com/office/drawing/2014/main" id="{C08707B7-C4B9-4906-A204-72D4ACEF6A09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257175</xdr:rowOff>
    </xdr:to>
    <xdr:sp macro="" textlink="">
      <xdr:nvSpPr>
        <xdr:cNvPr id="1068" name="Rechthoek 53">
          <a:extLst>
            <a:ext uri="{FF2B5EF4-FFF2-40B4-BE49-F238E27FC236}">
              <a16:creationId xmlns:a16="http://schemas.microsoft.com/office/drawing/2014/main" id="{8520EA5C-DB62-4D9A-B288-FDAEEE193A30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69" name="Rechthoek 53">
          <a:extLst>
            <a:ext uri="{FF2B5EF4-FFF2-40B4-BE49-F238E27FC236}">
              <a16:creationId xmlns:a16="http://schemas.microsoft.com/office/drawing/2014/main" id="{D2013E91-CAAA-4A4E-8EB1-F8132533B661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0" name="Rechthoek 53">
          <a:extLst>
            <a:ext uri="{FF2B5EF4-FFF2-40B4-BE49-F238E27FC236}">
              <a16:creationId xmlns:a16="http://schemas.microsoft.com/office/drawing/2014/main" id="{43DDCF8E-1B45-4D2E-A152-3D876964E120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1" name="Rechthoek 53">
          <a:extLst>
            <a:ext uri="{FF2B5EF4-FFF2-40B4-BE49-F238E27FC236}">
              <a16:creationId xmlns:a16="http://schemas.microsoft.com/office/drawing/2014/main" id="{1EC56285-C75D-4194-B58E-E736911E3E29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2" name="Rechthoek 53">
          <a:extLst>
            <a:ext uri="{FF2B5EF4-FFF2-40B4-BE49-F238E27FC236}">
              <a16:creationId xmlns:a16="http://schemas.microsoft.com/office/drawing/2014/main" id="{467C980E-86AB-4C6B-AB3F-9580232E8C6F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3" name="Rechthoek 53">
          <a:extLst>
            <a:ext uri="{FF2B5EF4-FFF2-40B4-BE49-F238E27FC236}">
              <a16:creationId xmlns:a16="http://schemas.microsoft.com/office/drawing/2014/main" id="{D0F35DBF-32DA-40FA-B9DE-A43352B6A6CE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4" name="Rechthoek 53">
          <a:extLst>
            <a:ext uri="{FF2B5EF4-FFF2-40B4-BE49-F238E27FC236}">
              <a16:creationId xmlns:a16="http://schemas.microsoft.com/office/drawing/2014/main" id="{90F4697D-A1C0-450E-9BCE-472818271CB4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5" name="Rechthoek 53">
          <a:extLst>
            <a:ext uri="{FF2B5EF4-FFF2-40B4-BE49-F238E27FC236}">
              <a16:creationId xmlns:a16="http://schemas.microsoft.com/office/drawing/2014/main" id="{543F44FA-8F40-480F-AB32-1DC0C9A675E2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6" name="Rechthoek 53">
          <a:extLst>
            <a:ext uri="{FF2B5EF4-FFF2-40B4-BE49-F238E27FC236}">
              <a16:creationId xmlns:a16="http://schemas.microsoft.com/office/drawing/2014/main" id="{F72D2CDC-12A7-4182-ABA5-3EEBA464E633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7" name="Rechthoek 53">
          <a:extLst>
            <a:ext uri="{FF2B5EF4-FFF2-40B4-BE49-F238E27FC236}">
              <a16:creationId xmlns:a16="http://schemas.microsoft.com/office/drawing/2014/main" id="{E543389A-678C-40AA-AB0A-566EF05EFA3A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8" name="Rechthoek 53">
          <a:extLst>
            <a:ext uri="{FF2B5EF4-FFF2-40B4-BE49-F238E27FC236}">
              <a16:creationId xmlns:a16="http://schemas.microsoft.com/office/drawing/2014/main" id="{43C63A0C-93FE-4C2A-A1F1-73CB73414A4A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79" name="Rechthoek 53">
          <a:extLst>
            <a:ext uri="{FF2B5EF4-FFF2-40B4-BE49-F238E27FC236}">
              <a16:creationId xmlns:a16="http://schemas.microsoft.com/office/drawing/2014/main" id="{DBC315F7-6D30-4019-B71D-AF45FE39392C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161925</xdr:colOff>
      <xdr:row>618</xdr:row>
      <xdr:rowOff>276225</xdr:rowOff>
    </xdr:to>
    <xdr:sp macro="" textlink="">
      <xdr:nvSpPr>
        <xdr:cNvPr id="1080" name="Rechthoek 53">
          <a:extLst>
            <a:ext uri="{FF2B5EF4-FFF2-40B4-BE49-F238E27FC236}">
              <a16:creationId xmlns:a16="http://schemas.microsoft.com/office/drawing/2014/main" id="{B2ADB275-426B-4C02-8EF0-2D4ED84E0727}"/>
            </a:ext>
          </a:extLst>
        </xdr:cNvPr>
        <xdr:cNvSpPr>
          <a:spLocks noChangeArrowheads="1"/>
        </xdr:cNvSpPr>
      </xdr:nvSpPr>
      <xdr:spPr bwMode="auto">
        <a:xfrm>
          <a:off x="581025" y="27137677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081" name="Rechthoek 53">
          <a:extLst>
            <a:ext uri="{FF2B5EF4-FFF2-40B4-BE49-F238E27FC236}">
              <a16:creationId xmlns:a16="http://schemas.microsoft.com/office/drawing/2014/main" id="{DC1DE8E2-7044-45DF-AA5A-7B1CCC06127A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082" name="Rechthoek 53">
          <a:extLst>
            <a:ext uri="{FF2B5EF4-FFF2-40B4-BE49-F238E27FC236}">
              <a16:creationId xmlns:a16="http://schemas.microsoft.com/office/drawing/2014/main" id="{D58ABDEA-ED0F-4D20-A39E-F9B40E1A7657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083" name="Rechthoek 53">
          <a:extLst>
            <a:ext uri="{FF2B5EF4-FFF2-40B4-BE49-F238E27FC236}">
              <a16:creationId xmlns:a16="http://schemas.microsoft.com/office/drawing/2014/main" id="{A5F3BB52-E43A-4A46-9F3B-52BB3A70E7CF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257175</xdr:rowOff>
    </xdr:to>
    <xdr:sp macro="" textlink="">
      <xdr:nvSpPr>
        <xdr:cNvPr id="1084" name="Rechthoek 53">
          <a:extLst>
            <a:ext uri="{FF2B5EF4-FFF2-40B4-BE49-F238E27FC236}">
              <a16:creationId xmlns:a16="http://schemas.microsoft.com/office/drawing/2014/main" id="{C63A5F46-467B-4F48-B1C6-CC70EBEC978B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085" name="Rechthoek 53">
          <a:extLst>
            <a:ext uri="{FF2B5EF4-FFF2-40B4-BE49-F238E27FC236}">
              <a16:creationId xmlns:a16="http://schemas.microsoft.com/office/drawing/2014/main" id="{3FA50DEA-4F9B-4E36-92C8-A7F43F1B1695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086" name="Rechthoek 53">
          <a:extLst>
            <a:ext uri="{FF2B5EF4-FFF2-40B4-BE49-F238E27FC236}">
              <a16:creationId xmlns:a16="http://schemas.microsoft.com/office/drawing/2014/main" id="{749D7B91-FD6A-4F2E-A160-2752CFE95EAB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087" name="Rechthoek 53">
          <a:extLst>
            <a:ext uri="{FF2B5EF4-FFF2-40B4-BE49-F238E27FC236}">
              <a16:creationId xmlns:a16="http://schemas.microsoft.com/office/drawing/2014/main" id="{10475B56-F124-4912-8B70-D0904D720484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257175</xdr:rowOff>
    </xdr:to>
    <xdr:sp macro="" textlink="">
      <xdr:nvSpPr>
        <xdr:cNvPr id="1088" name="Rechthoek 53">
          <a:extLst>
            <a:ext uri="{FF2B5EF4-FFF2-40B4-BE49-F238E27FC236}">
              <a16:creationId xmlns:a16="http://schemas.microsoft.com/office/drawing/2014/main" id="{F402C689-BDF2-4D38-AA81-D4AD57BD04E1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089" name="Rechthoek 53">
          <a:extLst>
            <a:ext uri="{FF2B5EF4-FFF2-40B4-BE49-F238E27FC236}">
              <a16:creationId xmlns:a16="http://schemas.microsoft.com/office/drawing/2014/main" id="{7FC6A48C-BC34-4E41-BB12-D3FFE2C5632E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090" name="Rechthoek 53">
          <a:extLst>
            <a:ext uri="{FF2B5EF4-FFF2-40B4-BE49-F238E27FC236}">
              <a16:creationId xmlns:a16="http://schemas.microsoft.com/office/drawing/2014/main" id="{83D0E92B-B2F3-48CF-87DD-E5394A764007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091" name="Rechthoek 53">
          <a:extLst>
            <a:ext uri="{FF2B5EF4-FFF2-40B4-BE49-F238E27FC236}">
              <a16:creationId xmlns:a16="http://schemas.microsoft.com/office/drawing/2014/main" id="{C0F60474-7AA0-4647-B3F4-175A48807D0C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257175</xdr:rowOff>
    </xdr:to>
    <xdr:sp macro="" textlink="">
      <xdr:nvSpPr>
        <xdr:cNvPr id="1092" name="Rechthoek 53">
          <a:extLst>
            <a:ext uri="{FF2B5EF4-FFF2-40B4-BE49-F238E27FC236}">
              <a16:creationId xmlns:a16="http://schemas.microsoft.com/office/drawing/2014/main" id="{01939D16-A487-46CC-8AAB-6DB146B99216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093" name="Rechthoek 53">
          <a:extLst>
            <a:ext uri="{FF2B5EF4-FFF2-40B4-BE49-F238E27FC236}">
              <a16:creationId xmlns:a16="http://schemas.microsoft.com/office/drawing/2014/main" id="{83571706-BFD9-46FF-89A7-0C021C958DCA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257175</xdr:rowOff>
    </xdr:to>
    <xdr:sp macro="" textlink="">
      <xdr:nvSpPr>
        <xdr:cNvPr id="1094" name="Rechthoek 53">
          <a:extLst>
            <a:ext uri="{FF2B5EF4-FFF2-40B4-BE49-F238E27FC236}">
              <a16:creationId xmlns:a16="http://schemas.microsoft.com/office/drawing/2014/main" id="{B987CA42-1084-4DCB-BA14-E7658A7A641F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247650</xdr:rowOff>
    </xdr:to>
    <xdr:sp macro="" textlink="">
      <xdr:nvSpPr>
        <xdr:cNvPr id="1095" name="Rechthoek 53">
          <a:extLst>
            <a:ext uri="{FF2B5EF4-FFF2-40B4-BE49-F238E27FC236}">
              <a16:creationId xmlns:a16="http://schemas.microsoft.com/office/drawing/2014/main" id="{F8DCB3BD-8CFC-423D-95D0-7FC9C46327D2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247650</xdr:rowOff>
    </xdr:to>
    <xdr:sp macro="" textlink="">
      <xdr:nvSpPr>
        <xdr:cNvPr id="1096" name="Rechthoek 53">
          <a:extLst>
            <a:ext uri="{FF2B5EF4-FFF2-40B4-BE49-F238E27FC236}">
              <a16:creationId xmlns:a16="http://schemas.microsoft.com/office/drawing/2014/main" id="{7CD6E30E-C2F5-4DF7-94A3-E805386D7343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247650</xdr:rowOff>
    </xdr:to>
    <xdr:sp macro="" textlink="">
      <xdr:nvSpPr>
        <xdr:cNvPr id="1097" name="Rechthoek 53">
          <a:extLst>
            <a:ext uri="{FF2B5EF4-FFF2-40B4-BE49-F238E27FC236}">
              <a16:creationId xmlns:a16="http://schemas.microsoft.com/office/drawing/2014/main" id="{7A784319-1D5F-43EF-AD62-C03A57CB55C0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247650</xdr:rowOff>
    </xdr:to>
    <xdr:sp macro="" textlink="">
      <xdr:nvSpPr>
        <xdr:cNvPr id="1098" name="Rechthoek 53">
          <a:extLst>
            <a:ext uri="{FF2B5EF4-FFF2-40B4-BE49-F238E27FC236}">
              <a16:creationId xmlns:a16="http://schemas.microsoft.com/office/drawing/2014/main" id="{CBD551C6-7957-48D6-94C0-55A314481EC4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142875</xdr:rowOff>
    </xdr:to>
    <xdr:sp macro="" textlink="">
      <xdr:nvSpPr>
        <xdr:cNvPr id="1099" name="Rechthoek 53">
          <a:extLst>
            <a:ext uri="{FF2B5EF4-FFF2-40B4-BE49-F238E27FC236}">
              <a16:creationId xmlns:a16="http://schemas.microsoft.com/office/drawing/2014/main" id="{F6D35763-3836-4455-A91F-3A7B35860861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100" name="Rechthoek 53">
          <a:extLst>
            <a:ext uri="{FF2B5EF4-FFF2-40B4-BE49-F238E27FC236}">
              <a16:creationId xmlns:a16="http://schemas.microsoft.com/office/drawing/2014/main" id="{E6D8B126-2D2A-4149-846D-0983B235C3A6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142875</xdr:rowOff>
    </xdr:to>
    <xdr:sp macro="" textlink="">
      <xdr:nvSpPr>
        <xdr:cNvPr id="1101" name="Rechthoek 53">
          <a:extLst>
            <a:ext uri="{FF2B5EF4-FFF2-40B4-BE49-F238E27FC236}">
              <a16:creationId xmlns:a16="http://schemas.microsoft.com/office/drawing/2014/main" id="{CE02F732-504F-41C0-9C4C-6A5D1A65757A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247650</xdr:rowOff>
    </xdr:to>
    <xdr:sp macro="" textlink="">
      <xdr:nvSpPr>
        <xdr:cNvPr id="1102" name="Rechthoek 53">
          <a:extLst>
            <a:ext uri="{FF2B5EF4-FFF2-40B4-BE49-F238E27FC236}">
              <a16:creationId xmlns:a16="http://schemas.microsoft.com/office/drawing/2014/main" id="{FC86B70E-E0D4-4535-AD19-A5FEEC19280E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142875</xdr:rowOff>
    </xdr:to>
    <xdr:sp macro="" textlink="">
      <xdr:nvSpPr>
        <xdr:cNvPr id="1103" name="Rechthoek 53">
          <a:extLst>
            <a:ext uri="{FF2B5EF4-FFF2-40B4-BE49-F238E27FC236}">
              <a16:creationId xmlns:a16="http://schemas.microsoft.com/office/drawing/2014/main" id="{CD73C9BE-5F13-4471-86C8-172318613BB8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104" name="Rechthoek 53">
          <a:extLst>
            <a:ext uri="{FF2B5EF4-FFF2-40B4-BE49-F238E27FC236}">
              <a16:creationId xmlns:a16="http://schemas.microsoft.com/office/drawing/2014/main" id="{FE5077E5-D0FB-4074-835F-34B2FB91957F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142875</xdr:rowOff>
    </xdr:to>
    <xdr:sp macro="" textlink="">
      <xdr:nvSpPr>
        <xdr:cNvPr id="1105" name="Rechthoek 53">
          <a:extLst>
            <a:ext uri="{FF2B5EF4-FFF2-40B4-BE49-F238E27FC236}">
              <a16:creationId xmlns:a16="http://schemas.microsoft.com/office/drawing/2014/main" id="{6251EBFD-7319-4959-8C76-9903FB38C21A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247650</xdr:rowOff>
    </xdr:to>
    <xdr:sp macro="" textlink="">
      <xdr:nvSpPr>
        <xdr:cNvPr id="1106" name="Rechthoek 53">
          <a:extLst>
            <a:ext uri="{FF2B5EF4-FFF2-40B4-BE49-F238E27FC236}">
              <a16:creationId xmlns:a16="http://schemas.microsoft.com/office/drawing/2014/main" id="{724748C2-674E-454E-8247-AA5606825BA6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142875</xdr:rowOff>
    </xdr:to>
    <xdr:sp macro="" textlink="">
      <xdr:nvSpPr>
        <xdr:cNvPr id="1107" name="Rechthoek 53">
          <a:extLst>
            <a:ext uri="{FF2B5EF4-FFF2-40B4-BE49-F238E27FC236}">
              <a16:creationId xmlns:a16="http://schemas.microsoft.com/office/drawing/2014/main" id="{BFB6AA44-C6BA-48A6-BD17-2B4F6C4A7F34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108" name="Rechthoek 53">
          <a:extLst>
            <a:ext uri="{FF2B5EF4-FFF2-40B4-BE49-F238E27FC236}">
              <a16:creationId xmlns:a16="http://schemas.microsoft.com/office/drawing/2014/main" id="{10D65615-A20E-4506-83C6-21AC2B82813E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142875</xdr:rowOff>
    </xdr:to>
    <xdr:sp macro="" textlink="">
      <xdr:nvSpPr>
        <xdr:cNvPr id="1109" name="Rechthoek 53">
          <a:extLst>
            <a:ext uri="{FF2B5EF4-FFF2-40B4-BE49-F238E27FC236}">
              <a16:creationId xmlns:a16="http://schemas.microsoft.com/office/drawing/2014/main" id="{904E641D-6B47-4D81-8C42-20AF67BEA2D9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247650</xdr:rowOff>
    </xdr:to>
    <xdr:sp macro="" textlink="">
      <xdr:nvSpPr>
        <xdr:cNvPr id="1110" name="Rechthoek 53">
          <a:extLst>
            <a:ext uri="{FF2B5EF4-FFF2-40B4-BE49-F238E27FC236}">
              <a16:creationId xmlns:a16="http://schemas.microsoft.com/office/drawing/2014/main" id="{BC8D1125-EAC9-49BF-977F-EE47CD4C0E40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111" name="Rechthoek 53">
          <a:extLst>
            <a:ext uri="{FF2B5EF4-FFF2-40B4-BE49-F238E27FC236}">
              <a16:creationId xmlns:a16="http://schemas.microsoft.com/office/drawing/2014/main" id="{26BC77E7-56AB-43DF-8005-4196484AB0D0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247650</xdr:rowOff>
    </xdr:to>
    <xdr:sp macro="" textlink="">
      <xdr:nvSpPr>
        <xdr:cNvPr id="1112" name="Rechthoek 53">
          <a:extLst>
            <a:ext uri="{FF2B5EF4-FFF2-40B4-BE49-F238E27FC236}">
              <a16:creationId xmlns:a16="http://schemas.microsoft.com/office/drawing/2014/main" id="{79D8EE3B-BE3C-4994-9B7D-63A4A8921462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113" name="Rechthoek 53">
          <a:extLst>
            <a:ext uri="{FF2B5EF4-FFF2-40B4-BE49-F238E27FC236}">
              <a16:creationId xmlns:a16="http://schemas.microsoft.com/office/drawing/2014/main" id="{800A9BDE-9E1B-412C-9FD2-EAFAF955B031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114" name="Rechthoek 53">
          <a:extLst>
            <a:ext uri="{FF2B5EF4-FFF2-40B4-BE49-F238E27FC236}">
              <a16:creationId xmlns:a16="http://schemas.microsoft.com/office/drawing/2014/main" id="{FB5F58CB-DACA-4088-A0C0-2F65D0BCF0FB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115" name="Rechthoek 53">
          <a:extLst>
            <a:ext uri="{FF2B5EF4-FFF2-40B4-BE49-F238E27FC236}">
              <a16:creationId xmlns:a16="http://schemas.microsoft.com/office/drawing/2014/main" id="{F22081C1-AFBC-4DA3-818F-994011274E22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257175</xdr:rowOff>
    </xdr:to>
    <xdr:sp macro="" textlink="">
      <xdr:nvSpPr>
        <xdr:cNvPr id="1116" name="Rechthoek 53">
          <a:extLst>
            <a:ext uri="{FF2B5EF4-FFF2-40B4-BE49-F238E27FC236}">
              <a16:creationId xmlns:a16="http://schemas.microsoft.com/office/drawing/2014/main" id="{353F1301-1051-4241-B124-AE5175E7EC75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117" name="Rechthoek 53">
          <a:extLst>
            <a:ext uri="{FF2B5EF4-FFF2-40B4-BE49-F238E27FC236}">
              <a16:creationId xmlns:a16="http://schemas.microsoft.com/office/drawing/2014/main" id="{D7A4A356-1753-4361-886C-5E8F111EE8B1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118" name="Rechthoek 53">
          <a:extLst>
            <a:ext uri="{FF2B5EF4-FFF2-40B4-BE49-F238E27FC236}">
              <a16:creationId xmlns:a16="http://schemas.microsoft.com/office/drawing/2014/main" id="{D70FE7B2-FEC5-4211-8715-7CDF286D354C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119" name="Rechthoek 53">
          <a:extLst>
            <a:ext uri="{FF2B5EF4-FFF2-40B4-BE49-F238E27FC236}">
              <a16:creationId xmlns:a16="http://schemas.microsoft.com/office/drawing/2014/main" id="{794A1AF9-682D-4BE7-AC64-10657034A66B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257175</xdr:rowOff>
    </xdr:to>
    <xdr:sp macro="" textlink="">
      <xdr:nvSpPr>
        <xdr:cNvPr id="1120" name="Rechthoek 53">
          <a:extLst>
            <a:ext uri="{FF2B5EF4-FFF2-40B4-BE49-F238E27FC236}">
              <a16:creationId xmlns:a16="http://schemas.microsoft.com/office/drawing/2014/main" id="{90D78617-CA33-4D8C-9D1D-50A88C319C3B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121" name="Rechthoek 53">
          <a:extLst>
            <a:ext uri="{FF2B5EF4-FFF2-40B4-BE49-F238E27FC236}">
              <a16:creationId xmlns:a16="http://schemas.microsoft.com/office/drawing/2014/main" id="{EE4A1912-3C5F-4184-8D18-9DE855671E44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122" name="Rechthoek 53">
          <a:extLst>
            <a:ext uri="{FF2B5EF4-FFF2-40B4-BE49-F238E27FC236}">
              <a16:creationId xmlns:a16="http://schemas.microsoft.com/office/drawing/2014/main" id="{D26BAD61-F3AD-4FB0-B589-0008BD11624E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152400</xdr:rowOff>
    </xdr:to>
    <xdr:sp macro="" textlink="">
      <xdr:nvSpPr>
        <xdr:cNvPr id="1123" name="Rechthoek 53">
          <a:extLst>
            <a:ext uri="{FF2B5EF4-FFF2-40B4-BE49-F238E27FC236}">
              <a16:creationId xmlns:a16="http://schemas.microsoft.com/office/drawing/2014/main" id="{BA272C99-D520-4542-B582-5D2C5DB767C4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257175</xdr:rowOff>
    </xdr:to>
    <xdr:sp macro="" textlink="">
      <xdr:nvSpPr>
        <xdr:cNvPr id="1124" name="Rechthoek 53">
          <a:extLst>
            <a:ext uri="{FF2B5EF4-FFF2-40B4-BE49-F238E27FC236}">
              <a16:creationId xmlns:a16="http://schemas.microsoft.com/office/drawing/2014/main" id="{D6B59285-A301-4BF9-8281-2F497111B3AC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399</xdr:row>
      <xdr:rowOff>0</xdr:rowOff>
    </xdr:to>
    <xdr:sp macro="" textlink="">
      <xdr:nvSpPr>
        <xdr:cNvPr id="1125" name="Rechthoek 53">
          <a:extLst>
            <a:ext uri="{FF2B5EF4-FFF2-40B4-BE49-F238E27FC236}">
              <a16:creationId xmlns:a16="http://schemas.microsoft.com/office/drawing/2014/main" id="{38BD7EEA-9D12-4701-98DD-0F504CD3DEC9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257175</xdr:rowOff>
    </xdr:to>
    <xdr:sp macro="" textlink="">
      <xdr:nvSpPr>
        <xdr:cNvPr id="1126" name="Rechthoek 53">
          <a:extLst>
            <a:ext uri="{FF2B5EF4-FFF2-40B4-BE49-F238E27FC236}">
              <a16:creationId xmlns:a16="http://schemas.microsoft.com/office/drawing/2014/main" id="{A6FCD69C-A20E-4CBB-961D-9805F3CEF626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27" name="Rechthoek 53">
          <a:extLst>
            <a:ext uri="{FF2B5EF4-FFF2-40B4-BE49-F238E27FC236}">
              <a16:creationId xmlns:a16="http://schemas.microsoft.com/office/drawing/2014/main" id="{3C026D7C-1AF9-4E8B-89CB-75445D9698A4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28" name="Rechthoek 53">
          <a:extLst>
            <a:ext uri="{FF2B5EF4-FFF2-40B4-BE49-F238E27FC236}">
              <a16:creationId xmlns:a16="http://schemas.microsoft.com/office/drawing/2014/main" id="{B7529C60-F9BE-4DDD-B6CE-E21515C799CA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29" name="Rechthoek 53">
          <a:extLst>
            <a:ext uri="{FF2B5EF4-FFF2-40B4-BE49-F238E27FC236}">
              <a16:creationId xmlns:a16="http://schemas.microsoft.com/office/drawing/2014/main" id="{B99AA911-9C53-4957-AA37-E7DC98D76BE9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30" name="Rechthoek 53">
          <a:extLst>
            <a:ext uri="{FF2B5EF4-FFF2-40B4-BE49-F238E27FC236}">
              <a16:creationId xmlns:a16="http://schemas.microsoft.com/office/drawing/2014/main" id="{07F26F52-2FF0-4ECA-802D-34923B02EBA4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31" name="Rechthoek 53">
          <a:extLst>
            <a:ext uri="{FF2B5EF4-FFF2-40B4-BE49-F238E27FC236}">
              <a16:creationId xmlns:a16="http://schemas.microsoft.com/office/drawing/2014/main" id="{3DB948C3-381A-48DC-B616-BB14D9CC5CD8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32" name="Rechthoek 53">
          <a:extLst>
            <a:ext uri="{FF2B5EF4-FFF2-40B4-BE49-F238E27FC236}">
              <a16:creationId xmlns:a16="http://schemas.microsoft.com/office/drawing/2014/main" id="{CD46FF18-68B0-40A2-8F62-5D99B514D751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33" name="Rechthoek 53">
          <a:extLst>
            <a:ext uri="{FF2B5EF4-FFF2-40B4-BE49-F238E27FC236}">
              <a16:creationId xmlns:a16="http://schemas.microsoft.com/office/drawing/2014/main" id="{A6E7DC76-5D08-4B6A-9584-96702C662CDF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34" name="Rechthoek 53">
          <a:extLst>
            <a:ext uri="{FF2B5EF4-FFF2-40B4-BE49-F238E27FC236}">
              <a16:creationId xmlns:a16="http://schemas.microsoft.com/office/drawing/2014/main" id="{C1AEE617-7714-4E58-80D2-D13DDCDB3036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35" name="Rechthoek 53">
          <a:extLst>
            <a:ext uri="{FF2B5EF4-FFF2-40B4-BE49-F238E27FC236}">
              <a16:creationId xmlns:a16="http://schemas.microsoft.com/office/drawing/2014/main" id="{758108A1-3663-4E8D-9B5D-FCECAB5181B3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36" name="Rechthoek 53">
          <a:extLst>
            <a:ext uri="{FF2B5EF4-FFF2-40B4-BE49-F238E27FC236}">
              <a16:creationId xmlns:a16="http://schemas.microsoft.com/office/drawing/2014/main" id="{EF977914-338A-495E-8F96-7F1A5E46C697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37" name="Rechthoek 53">
          <a:extLst>
            <a:ext uri="{FF2B5EF4-FFF2-40B4-BE49-F238E27FC236}">
              <a16:creationId xmlns:a16="http://schemas.microsoft.com/office/drawing/2014/main" id="{90DA5515-E88F-495A-82A2-1092D1A64482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161925</xdr:colOff>
      <xdr:row>398</xdr:row>
      <xdr:rowOff>276225</xdr:rowOff>
    </xdr:to>
    <xdr:sp macro="" textlink="">
      <xdr:nvSpPr>
        <xdr:cNvPr id="1138" name="Rechthoek 53">
          <a:extLst>
            <a:ext uri="{FF2B5EF4-FFF2-40B4-BE49-F238E27FC236}">
              <a16:creationId xmlns:a16="http://schemas.microsoft.com/office/drawing/2014/main" id="{D2BB1AED-78C4-453C-AB7C-068EE195804B}"/>
            </a:ext>
          </a:extLst>
        </xdr:cNvPr>
        <xdr:cNvSpPr>
          <a:spLocks noChangeArrowheads="1"/>
        </xdr:cNvSpPr>
      </xdr:nvSpPr>
      <xdr:spPr bwMode="auto">
        <a:xfrm>
          <a:off x="581025" y="122843925"/>
          <a:ext cx="161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0</xdr:col>
      <xdr:colOff>161925</xdr:colOff>
      <xdr:row>29</xdr:row>
      <xdr:rowOff>142875</xdr:rowOff>
    </xdr:to>
    <xdr:sp macro="" textlink="">
      <xdr:nvSpPr>
        <xdr:cNvPr id="1017479" name="Rechthoek 53">
          <a:extLst>
            <a:ext uri="{FF2B5EF4-FFF2-40B4-BE49-F238E27FC236}">
              <a16:creationId xmlns:a16="http://schemas.microsoft.com/office/drawing/2014/main" id="{00000000-0008-0000-0400-000087860F00}"/>
            </a:ext>
          </a:extLst>
        </xdr:cNvPr>
        <xdr:cNvSpPr>
          <a:spLocks noChangeArrowheads="1"/>
        </xdr:cNvSpPr>
      </xdr:nvSpPr>
      <xdr:spPr bwMode="auto">
        <a:xfrm>
          <a:off x="0" y="5981700"/>
          <a:ext cx="161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2</xdr:rowOff>
    </xdr:from>
    <xdr:to>
      <xdr:col>2</xdr:col>
      <xdr:colOff>831670</xdr:colOff>
      <xdr:row>0</xdr:row>
      <xdr:rowOff>534</xdr:rowOff>
    </xdr:to>
    <xdr:pic>
      <xdr:nvPicPr>
        <xdr:cNvPr id="48" name="Afbeelding 47" descr="Florex logo full color JPEG (Medium).jp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081223" y="190502"/>
          <a:ext cx="867515" cy="62918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2</xdr:col>
      <xdr:colOff>413166</xdr:colOff>
      <xdr:row>0</xdr:row>
      <xdr:rowOff>534</xdr:rowOff>
    </xdr:to>
    <xdr:pic>
      <xdr:nvPicPr>
        <xdr:cNvPr id="34" name="Afbeelding 33" descr="Florex logo full color JPEG (Medium).jpg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9037354" y="190502"/>
          <a:ext cx="1000865" cy="53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161925</xdr:colOff>
      <xdr:row>77</xdr:row>
      <xdr:rowOff>114299</xdr:rowOff>
    </xdr:to>
    <xdr:sp macro="" textlink="">
      <xdr:nvSpPr>
        <xdr:cNvPr id="1017482" name="Rechthoek 53">
          <a:extLst>
            <a:ext uri="{FF2B5EF4-FFF2-40B4-BE49-F238E27FC236}">
              <a16:creationId xmlns:a16="http://schemas.microsoft.com/office/drawing/2014/main" id="{00000000-0008-0000-0400-00008A860F00}"/>
            </a:ext>
          </a:extLst>
        </xdr:cNvPr>
        <xdr:cNvSpPr>
          <a:spLocks noChangeArrowheads="1"/>
        </xdr:cNvSpPr>
      </xdr:nvSpPr>
      <xdr:spPr bwMode="auto">
        <a:xfrm>
          <a:off x="0" y="28032075"/>
          <a:ext cx="1619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23073</xdr:colOff>
      <xdr:row>0</xdr:row>
      <xdr:rowOff>2</xdr:rowOff>
    </xdr:from>
    <xdr:to>
      <xdr:col>11</xdr:col>
      <xdr:colOff>178727</xdr:colOff>
      <xdr:row>0</xdr:row>
      <xdr:rowOff>534</xdr:rowOff>
    </xdr:to>
    <xdr:pic>
      <xdr:nvPicPr>
        <xdr:cNvPr id="33" name="Afbeelding 32" descr="Florex logo full color JPEG (Medium).jp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6099802" y="190502"/>
          <a:ext cx="1049851" cy="53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7</xdr:col>
      <xdr:colOff>0</xdr:colOff>
      <xdr:row>0</xdr:row>
      <xdr:rowOff>2</xdr:rowOff>
    </xdr:from>
    <xdr:to>
      <xdr:col>7</xdr:col>
      <xdr:colOff>180133</xdr:colOff>
      <xdr:row>0</xdr:row>
      <xdr:rowOff>534</xdr:rowOff>
    </xdr:to>
    <xdr:pic>
      <xdr:nvPicPr>
        <xdr:cNvPr id="2" name="Afbeelding 32" descr="Florex logo full color JPEG (Medium)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6099802" y="190502"/>
          <a:ext cx="1049851" cy="53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161925</xdr:colOff>
      <xdr:row>29</xdr:row>
      <xdr:rowOff>142875</xdr:rowOff>
    </xdr:to>
    <xdr:sp macro="" textlink="">
      <xdr:nvSpPr>
        <xdr:cNvPr id="1017485" name="Rechthoek 53">
          <a:extLst>
            <a:ext uri="{FF2B5EF4-FFF2-40B4-BE49-F238E27FC236}">
              <a16:creationId xmlns:a16="http://schemas.microsoft.com/office/drawing/2014/main" id="{00000000-0008-0000-0400-00008D860F00}"/>
            </a:ext>
          </a:extLst>
        </xdr:cNvPr>
        <xdr:cNvSpPr>
          <a:spLocks noChangeArrowheads="1"/>
        </xdr:cNvSpPr>
      </xdr:nvSpPr>
      <xdr:spPr bwMode="auto">
        <a:xfrm>
          <a:off x="0" y="5981700"/>
          <a:ext cx="161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2</xdr:rowOff>
    </xdr:from>
    <xdr:to>
      <xdr:col>2</xdr:col>
      <xdr:colOff>831670</xdr:colOff>
      <xdr:row>0</xdr:row>
      <xdr:rowOff>534</xdr:rowOff>
    </xdr:to>
    <xdr:pic>
      <xdr:nvPicPr>
        <xdr:cNvPr id="3" name="Afbeelding 47" descr="Florex logo full color JPEG (Medium)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081223" y="190502"/>
          <a:ext cx="867515" cy="62918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2</xdr:col>
      <xdr:colOff>413166</xdr:colOff>
      <xdr:row>0</xdr:row>
      <xdr:rowOff>534</xdr:rowOff>
    </xdr:to>
    <xdr:pic>
      <xdr:nvPicPr>
        <xdr:cNvPr id="4" name="Afbeelding 33" descr="Florex logo full color JPEG (Medium)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9037354" y="190502"/>
          <a:ext cx="1000865" cy="53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161925</xdr:colOff>
      <xdr:row>77</xdr:row>
      <xdr:rowOff>38099</xdr:rowOff>
    </xdr:to>
    <xdr:sp macro="" textlink="">
      <xdr:nvSpPr>
        <xdr:cNvPr id="1017488" name="Rechthoek 53">
          <a:extLst>
            <a:ext uri="{FF2B5EF4-FFF2-40B4-BE49-F238E27FC236}">
              <a16:creationId xmlns:a16="http://schemas.microsoft.com/office/drawing/2014/main" id="{00000000-0008-0000-0400-000090860F00}"/>
            </a:ext>
          </a:extLst>
        </xdr:cNvPr>
        <xdr:cNvSpPr>
          <a:spLocks noChangeArrowheads="1"/>
        </xdr:cNvSpPr>
      </xdr:nvSpPr>
      <xdr:spPr bwMode="auto">
        <a:xfrm>
          <a:off x="0" y="2803207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23073</xdr:colOff>
      <xdr:row>0</xdr:row>
      <xdr:rowOff>2</xdr:rowOff>
    </xdr:from>
    <xdr:to>
      <xdr:col>11</xdr:col>
      <xdr:colOff>178727</xdr:colOff>
      <xdr:row>0</xdr:row>
      <xdr:rowOff>534</xdr:rowOff>
    </xdr:to>
    <xdr:pic>
      <xdr:nvPicPr>
        <xdr:cNvPr id="5" name="Afbeelding 32" descr="Florex logo full color JPEG (Medium)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6099802" y="190502"/>
          <a:ext cx="1049851" cy="53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7</xdr:col>
      <xdr:colOff>0</xdr:colOff>
      <xdr:row>0</xdr:row>
      <xdr:rowOff>2</xdr:rowOff>
    </xdr:from>
    <xdr:to>
      <xdr:col>7</xdr:col>
      <xdr:colOff>180133</xdr:colOff>
      <xdr:row>0</xdr:row>
      <xdr:rowOff>534</xdr:rowOff>
    </xdr:to>
    <xdr:pic>
      <xdr:nvPicPr>
        <xdr:cNvPr id="6" name="Afbeelding 32" descr="Florex logo full color JPEG (Medium).jp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6099802" y="190502"/>
          <a:ext cx="1049851" cy="53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161925</xdr:colOff>
      <xdr:row>31</xdr:row>
      <xdr:rowOff>66675</xdr:rowOff>
    </xdr:to>
    <xdr:sp macro="" textlink="">
      <xdr:nvSpPr>
        <xdr:cNvPr id="1017491" name="Rechthoek 53">
          <a:extLst>
            <a:ext uri="{FF2B5EF4-FFF2-40B4-BE49-F238E27FC236}">
              <a16:creationId xmlns:a16="http://schemas.microsoft.com/office/drawing/2014/main" id="{00000000-0008-0000-0400-000093860F00}"/>
            </a:ext>
          </a:extLst>
        </xdr:cNvPr>
        <xdr:cNvSpPr>
          <a:spLocks noChangeArrowheads="1"/>
        </xdr:cNvSpPr>
      </xdr:nvSpPr>
      <xdr:spPr bwMode="auto">
        <a:xfrm>
          <a:off x="428625" y="662940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2</xdr:rowOff>
    </xdr:from>
    <xdr:to>
      <xdr:col>3</xdr:col>
      <xdr:colOff>1017484</xdr:colOff>
      <xdr:row>0</xdr:row>
      <xdr:rowOff>534</xdr:rowOff>
    </xdr:to>
    <xdr:pic>
      <xdr:nvPicPr>
        <xdr:cNvPr id="7" name="Afbeelding 47" descr="Florex logo full color JPEG (Medium)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081223" y="190502"/>
          <a:ext cx="867515" cy="62918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1</xdr:col>
      <xdr:colOff>0</xdr:colOff>
      <xdr:row>0</xdr:row>
      <xdr:rowOff>2</xdr:rowOff>
    </xdr:from>
    <xdr:to>
      <xdr:col>3</xdr:col>
      <xdr:colOff>1016565</xdr:colOff>
      <xdr:row>0</xdr:row>
      <xdr:rowOff>534</xdr:rowOff>
    </xdr:to>
    <xdr:pic>
      <xdr:nvPicPr>
        <xdr:cNvPr id="8" name="Afbeelding 33" descr="Florex logo full color JPEG (Medium).jp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9037354" y="190502"/>
          <a:ext cx="1000865" cy="53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161925</xdr:colOff>
      <xdr:row>78</xdr:row>
      <xdr:rowOff>38102</xdr:rowOff>
    </xdr:to>
    <xdr:sp macro="" textlink="">
      <xdr:nvSpPr>
        <xdr:cNvPr id="1017494" name="Rechthoek 53">
          <a:extLst>
            <a:ext uri="{FF2B5EF4-FFF2-40B4-BE49-F238E27FC236}">
              <a16:creationId xmlns:a16="http://schemas.microsoft.com/office/drawing/2014/main" id="{00000000-0008-0000-0400-000096860F00}"/>
            </a:ext>
          </a:extLst>
        </xdr:cNvPr>
        <xdr:cNvSpPr>
          <a:spLocks noChangeArrowheads="1"/>
        </xdr:cNvSpPr>
      </xdr:nvSpPr>
      <xdr:spPr bwMode="auto">
        <a:xfrm>
          <a:off x="428625" y="28346400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28788</xdr:colOff>
      <xdr:row>0</xdr:row>
      <xdr:rowOff>2</xdr:rowOff>
    </xdr:from>
    <xdr:to>
      <xdr:col>12</xdr:col>
      <xdr:colOff>205491</xdr:colOff>
      <xdr:row>0</xdr:row>
      <xdr:rowOff>534</xdr:rowOff>
    </xdr:to>
    <xdr:pic>
      <xdr:nvPicPr>
        <xdr:cNvPr id="9" name="Afbeelding 32" descr="Florex logo full color JPEG (Medium).jp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6099802" y="190502"/>
          <a:ext cx="1049851" cy="53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 editAs="oneCell">
    <xdr:from>
      <xdr:col>7</xdr:col>
      <xdr:colOff>0</xdr:colOff>
      <xdr:row>0</xdr:row>
      <xdr:rowOff>2</xdr:rowOff>
    </xdr:from>
    <xdr:to>
      <xdr:col>7</xdr:col>
      <xdr:colOff>185362</xdr:colOff>
      <xdr:row>0</xdr:row>
      <xdr:rowOff>534</xdr:rowOff>
    </xdr:to>
    <xdr:pic>
      <xdr:nvPicPr>
        <xdr:cNvPr id="10" name="Afbeelding 32" descr="Florex logo full color JPEG (Medium).jp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6099802" y="190502"/>
          <a:ext cx="1049851" cy="532"/>
        </a:xfrm>
        <a:prstGeom prst="rect">
          <a:avLst/>
        </a:prstGeom>
        <a:effectLst>
          <a:outerShdw blurRad="50800" dist="38100" dir="2700000" algn="tl" rotWithShape="0">
            <a:schemeClr val="tx1">
              <a:lumMod val="50000"/>
              <a:lumOff val="50000"/>
              <a:alpha val="40000"/>
            </a:schemeClr>
          </a:outerShdw>
        </a:effectLst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7</xdr:col>
      <xdr:colOff>0</xdr:colOff>
      <xdr:row>29</xdr:row>
      <xdr:rowOff>0</xdr:rowOff>
    </xdr:to>
    <xdr:sp macro="" textlink="">
      <xdr:nvSpPr>
        <xdr:cNvPr id="1017497" name="Text Box 1">
          <a:extLst>
            <a:ext uri="{FF2B5EF4-FFF2-40B4-BE49-F238E27FC236}">
              <a16:creationId xmlns:a16="http://schemas.microsoft.com/office/drawing/2014/main" id="{00000000-0008-0000-0400-000099860F00}"/>
            </a:ext>
          </a:extLst>
        </xdr:cNvPr>
        <xdr:cNvSpPr txBox="1">
          <a:spLocks noChangeArrowheads="1"/>
        </xdr:cNvSpPr>
      </xdr:nvSpPr>
      <xdr:spPr bwMode="auto">
        <a:xfrm>
          <a:off x="8058150" y="632460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1017498" name="Text Box 2">
          <a:extLst>
            <a:ext uri="{FF2B5EF4-FFF2-40B4-BE49-F238E27FC236}">
              <a16:creationId xmlns:a16="http://schemas.microsoft.com/office/drawing/2014/main" id="{00000000-0008-0000-0400-00009A860F00}"/>
            </a:ext>
          </a:extLst>
        </xdr:cNvPr>
        <xdr:cNvSpPr txBox="1">
          <a:spLocks noChangeArrowheads="1"/>
        </xdr:cNvSpPr>
      </xdr:nvSpPr>
      <xdr:spPr bwMode="auto">
        <a:xfrm>
          <a:off x="428625" y="6324600"/>
          <a:ext cx="6791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161925</xdr:colOff>
      <xdr:row>32</xdr:row>
      <xdr:rowOff>95704</xdr:rowOff>
    </xdr:to>
    <xdr:sp macro="" textlink="">
      <xdr:nvSpPr>
        <xdr:cNvPr id="1017499" name="Rechthoek 53">
          <a:extLst>
            <a:ext uri="{FF2B5EF4-FFF2-40B4-BE49-F238E27FC236}">
              <a16:creationId xmlns:a16="http://schemas.microsoft.com/office/drawing/2014/main" id="{00000000-0008-0000-0400-00009B860F00}"/>
            </a:ext>
          </a:extLst>
        </xdr:cNvPr>
        <xdr:cNvSpPr>
          <a:spLocks noChangeArrowheads="1"/>
        </xdr:cNvSpPr>
      </xdr:nvSpPr>
      <xdr:spPr bwMode="auto">
        <a:xfrm>
          <a:off x="428625" y="6629400"/>
          <a:ext cx="1619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00" name="Rechthoek 53">
          <a:extLst>
            <a:ext uri="{FF2B5EF4-FFF2-40B4-BE49-F238E27FC236}">
              <a16:creationId xmlns:a16="http://schemas.microsoft.com/office/drawing/2014/main" id="{00000000-0008-0000-0400-00009C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266699</xdr:rowOff>
    </xdr:to>
    <xdr:sp macro="" textlink="">
      <xdr:nvSpPr>
        <xdr:cNvPr id="1017501" name="Rechthoek 53">
          <a:extLst>
            <a:ext uri="{FF2B5EF4-FFF2-40B4-BE49-F238E27FC236}">
              <a16:creationId xmlns:a16="http://schemas.microsoft.com/office/drawing/2014/main" id="{00000000-0008-0000-0400-00009D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02" name="Rechthoek 53">
          <a:extLst>
            <a:ext uri="{FF2B5EF4-FFF2-40B4-BE49-F238E27FC236}">
              <a16:creationId xmlns:a16="http://schemas.microsoft.com/office/drawing/2014/main" id="{00000000-0008-0000-0400-00009E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190499</xdr:rowOff>
    </xdr:to>
    <xdr:sp macro="" textlink="">
      <xdr:nvSpPr>
        <xdr:cNvPr id="1017503" name="Rechthoek 53">
          <a:extLst>
            <a:ext uri="{FF2B5EF4-FFF2-40B4-BE49-F238E27FC236}">
              <a16:creationId xmlns:a16="http://schemas.microsoft.com/office/drawing/2014/main" id="{00000000-0008-0000-0400-00009F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04" name="Rechthoek 53">
          <a:extLst>
            <a:ext uri="{FF2B5EF4-FFF2-40B4-BE49-F238E27FC236}">
              <a16:creationId xmlns:a16="http://schemas.microsoft.com/office/drawing/2014/main" id="{00000000-0008-0000-0400-0000A0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266699</xdr:rowOff>
    </xdr:to>
    <xdr:sp macro="" textlink="">
      <xdr:nvSpPr>
        <xdr:cNvPr id="1017505" name="Rechthoek 53">
          <a:extLst>
            <a:ext uri="{FF2B5EF4-FFF2-40B4-BE49-F238E27FC236}">
              <a16:creationId xmlns:a16="http://schemas.microsoft.com/office/drawing/2014/main" id="{00000000-0008-0000-0400-0000A1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06" name="Rechthoek 53">
          <a:extLst>
            <a:ext uri="{FF2B5EF4-FFF2-40B4-BE49-F238E27FC236}">
              <a16:creationId xmlns:a16="http://schemas.microsoft.com/office/drawing/2014/main" id="{00000000-0008-0000-0400-0000A2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190499</xdr:rowOff>
    </xdr:to>
    <xdr:sp macro="" textlink="">
      <xdr:nvSpPr>
        <xdr:cNvPr id="1017507" name="Rechthoek 53">
          <a:extLst>
            <a:ext uri="{FF2B5EF4-FFF2-40B4-BE49-F238E27FC236}">
              <a16:creationId xmlns:a16="http://schemas.microsoft.com/office/drawing/2014/main" id="{00000000-0008-0000-0400-0000A3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08" name="Rechthoek 53">
          <a:extLst>
            <a:ext uri="{FF2B5EF4-FFF2-40B4-BE49-F238E27FC236}">
              <a16:creationId xmlns:a16="http://schemas.microsoft.com/office/drawing/2014/main" id="{00000000-0008-0000-0400-0000A4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266699</xdr:rowOff>
    </xdr:to>
    <xdr:sp macro="" textlink="">
      <xdr:nvSpPr>
        <xdr:cNvPr id="1017509" name="Rechthoek 53">
          <a:extLst>
            <a:ext uri="{FF2B5EF4-FFF2-40B4-BE49-F238E27FC236}">
              <a16:creationId xmlns:a16="http://schemas.microsoft.com/office/drawing/2014/main" id="{00000000-0008-0000-0400-0000A5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10" name="Rechthoek 53">
          <a:extLst>
            <a:ext uri="{FF2B5EF4-FFF2-40B4-BE49-F238E27FC236}">
              <a16:creationId xmlns:a16="http://schemas.microsoft.com/office/drawing/2014/main" id="{00000000-0008-0000-0400-0000A6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190499</xdr:rowOff>
    </xdr:to>
    <xdr:sp macro="" textlink="">
      <xdr:nvSpPr>
        <xdr:cNvPr id="1017511" name="Rechthoek 53">
          <a:extLst>
            <a:ext uri="{FF2B5EF4-FFF2-40B4-BE49-F238E27FC236}">
              <a16:creationId xmlns:a16="http://schemas.microsoft.com/office/drawing/2014/main" id="{00000000-0008-0000-0400-0000A7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266699</xdr:rowOff>
    </xdr:to>
    <xdr:sp macro="" textlink="">
      <xdr:nvSpPr>
        <xdr:cNvPr id="1017512" name="Rechthoek 53">
          <a:extLst>
            <a:ext uri="{FF2B5EF4-FFF2-40B4-BE49-F238E27FC236}">
              <a16:creationId xmlns:a16="http://schemas.microsoft.com/office/drawing/2014/main" id="{00000000-0008-0000-0400-0000A8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190499</xdr:rowOff>
    </xdr:to>
    <xdr:sp macro="" textlink="">
      <xdr:nvSpPr>
        <xdr:cNvPr id="1017513" name="Rechthoek 53">
          <a:extLst>
            <a:ext uri="{FF2B5EF4-FFF2-40B4-BE49-F238E27FC236}">
              <a16:creationId xmlns:a16="http://schemas.microsoft.com/office/drawing/2014/main" id="{00000000-0008-0000-0400-0000A9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14" name="Rechthoek 53">
          <a:extLst>
            <a:ext uri="{FF2B5EF4-FFF2-40B4-BE49-F238E27FC236}">
              <a16:creationId xmlns:a16="http://schemas.microsoft.com/office/drawing/2014/main" id="{00000000-0008-0000-0400-0000AA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266699</xdr:rowOff>
    </xdr:to>
    <xdr:sp macro="" textlink="">
      <xdr:nvSpPr>
        <xdr:cNvPr id="1017515" name="Rechthoek 53">
          <a:extLst>
            <a:ext uri="{FF2B5EF4-FFF2-40B4-BE49-F238E27FC236}">
              <a16:creationId xmlns:a16="http://schemas.microsoft.com/office/drawing/2014/main" id="{00000000-0008-0000-0400-0000AB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16" name="Rechthoek 53">
          <a:extLst>
            <a:ext uri="{FF2B5EF4-FFF2-40B4-BE49-F238E27FC236}">
              <a16:creationId xmlns:a16="http://schemas.microsoft.com/office/drawing/2014/main" id="{00000000-0008-0000-0400-0000AC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190499</xdr:rowOff>
    </xdr:to>
    <xdr:sp macro="" textlink="">
      <xdr:nvSpPr>
        <xdr:cNvPr id="1017517" name="Rechthoek 53">
          <a:extLst>
            <a:ext uri="{FF2B5EF4-FFF2-40B4-BE49-F238E27FC236}">
              <a16:creationId xmlns:a16="http://schemas.microsoft.com/office/drawing/2014/main" id="{00000000-0008-0000-0400-0000AD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18" name="Rechthoek 53">
          <a:extLst>
            <a:ext uri="{FF2B5EF4-FFF2-40B4-BE49-F238E27FC236}">
              <a16:creationId xmlns:a16="http://schemas.microsoft.com/office/drawing/2014/main" id="{00000000-0008-0000-0400-0000AE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266699</xdr:rowOff>
    </xdr:to>
    <xdr:sp macro="" textlink="">
      <xdr:nvSpPr>
        <xdr:cNvPr id="1017519" name="Rechthoek 53">
          <a:extLst>
            <a:ext uri="{FF2B5EF4-FFF2-40B4-BE49-F238E27FC236}">
              <a16:creationId xmlns:a16="http://schemas.microsoft.com/office/drawing/2014/main" id="{00000000-0008-0000-0400-0000AF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20" name="Rechthoek 53">
          <a:extLst>
            <a:ext uri="{FF2B5EF4-FFF2-40B4-BE49-F238E27FC236}">
              <a16:creationId xmlns:a16="http://schemas.microsoft.com/office/drawing/2014/main" id="{00000000-0008-0000-0400-0000B0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190499</xdr:rowOff>
    </xdr:to>
    <xdr:sp macro="" textlink="">
      <xdr:nvSpPr>
        <xdr:cNvPr id="1017521" name="Rechthoek 53">
          <a:extLst>
            <a:ext uri="{FF2B5EF4-FFF2-40B4-BE49-F238E27FC236}">
              <a16:creationId xmlns:a16="http://schemas.microsoft.com/office/drawing/2014/main" id="{00000000-0008-0000-0400-0000B1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22" name="Rechthoek 53">
          <a:extLst>
            <a:ext uri="{FF2B5EF4-FFF2-40B4-BE49-F238E27FC236}">
              <a16:creationId xmlns:a16="http://schemas.microsoft.com/office/drawing/2014/main" id="{00000000-0008-0000-0400-0000B2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266699</xdr:rowOff>
    </xdr:to>
    <xdr:sp macro="" textlink="">
      <xdr:nvSpPr>
        <xdr:cNvPr id="1017523" name="Rechthoek 53">
          <a:extLst>
            <a:ext uri="{FF2B5EF4-FFF2-40B4-BE49-F238E27FC236}">
              <a16:creationId xmlns:a16="http://schemas.microsoft.com/office/drawing/2014/main" id="{00000000-0008-0000-0400-0000B3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95251</xdr:rowOff>
    </xdr:to>
    <xdr:sp macro="" textlink="">
      <xdr:nvSpPr>
        <xdr:cNvPr id="1017524" name="Rechthoek 53">
          <a:extLst>
            <a:ext uri="{FF2B5EF4-FFF2-40B4-BE49-F238E27FC236}">
              <a16:creationId xmlns:a16="http://schemas.microsoft.com/office/drawing/2014/main" id="{00000000-0008-0000-0400-0000B4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190499</xdr:rowOff>
    </xdr:to>
    <xdr:sp macro="" textlink="">
      <xdr:nvSpPr>
        <xdr:cNvPr id="1017525" name="Rechthoek 53">
          <a:extLst>
            <a:ext uri="{FF2B5EF4-FFF2-40B4-BE49-F238E27FC236}">
              <a16:creationId xmlns:a16="http://schemas.microsoft.com/office/drawing/2014/main" id="{00000000-0008-0000-0400-0000B5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266699</xdr:rowOff>
    </xdr:to>
    <xdr:sp macro="" textlink="">
      <xdr:nvSpPr>
        <xdr:cNvPr id="1017526" name="Rechthoek 53">
          <a:extLst>
            <a:ext uri="{FF2B5EF4-FFF2-40B4-BE49-F238E27FC236}">
              <a16:creationId xmlns:a16="http://schemas.microsoft.com/office/drawing/2014/main" id="{00000000-0008-0000-0400-0000B6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190499</xdr:rowOff>
    </xdr:to>
    <xdr:sp macro="" textlink="">
      <xdr:nvSpPr>
        <xdr:cNvPr id="1017527" name="Rechthoek 53">
          <a:extLst>
            <a:ext uri="{FF2B5EF4-FFF2-40B4-BE49-F238E27FC236}">
              <a16:creationId xmlns:a16="http://schemas.microsoft.com/office/drawing/2014/main" id="{00000000-0008-0000-0400-0000B7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28" name="Rechthoek 53">
          <a:extLst>
            <a:ext uri="{FF2B5EF4-FFF2-40B4-BE49-F238E27FC236}">
              <a16:creationId xmlns:a16="http://schemas.microsoft.com/office/drawing/2014/main" id="{00000000-0008-0000-0400-0000B8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29" name="Rechthoek 53">
          <a:extLst>
            <a:ext uri="{FF2B5EF4-FFF2-40B4-BE49-F238E27FC236}">
              <a16:creationId xmlns:a16="http://schemas.microsoft.com/office/drawing/2014/main" id="{00000000-0008-0000-0400-0000B9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30" name="Rechthoek 53">
          <a:extLst>
            <a:ext uri="{FF2B5EF4-FFF2-40B4-BE49-F238E27FC236}">
              <a16:creationId xmlns:a16="http://schemas.microsoft.com/office/drawing/2014/main" id="{00000000-0008-0000-0400-0000BA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31" name="Rechthoek 53">
          <a:extLst>
            <a:ext uri="{FF2B5EF4-FFF2-40B4-BE49-F238E27FC236}">
              <a16:creationId xmlns:a16="http://schemas.microsoft.com/office/drawing/2014/main" id="{00000000-0008-0000-0400-0000BB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32" name="Rechthoek 53">
          <a:extLst>
            <a:ext uri="{FF2B5EF4-FFF2-40B4-BE49-F238E27FC236}">
              <a16:creationId xmlns:a16="http://schemas.microsoft.com/office/drawing/2014/main" id="{00000000-0008-0000-0400-0000BC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33" name="Rechthoek 53">
          <a:extLst>
            <a:ext uri="{FF2B5EF4-FFF2-40B4-BE49-F238E27FC236}">
              <a16:creationId xmlns:a16="http://schemas.microsoft.com/office/drawing/2014/main" id="{00000000-0008-0000-0400-0000BD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34" name="Rechthoek 53">
          <a:extLst>
            <a:ext uri="{FF2B5EF4-FFF2-40B4-BE49-F238E27FC236}">
              <a16:creationId xmlns:a16="http://schemas.microsoft.com/office/drawing/2014/main" id="{00000000-0008-0000-0400-0000BE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35" name="Rechthoek 53">
          <a:extLst>
            <a:ext uri="{FF2B5EF4-FFF2-40B4-BE49-F238E27FC236}">
              <a16:creationId xmlns:a16="http://schemas.microsoft.com/office/drawing/2014/main" id="{00000000-0008-0000-0400-0000BF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209551</xdr:rowOff>
    </xdr:to>
    <xdr:sp macro="" textlink="">
      <xdr:nvSpPr>
        <xdr:cNvPr id="1017536" name="Rechthoek 53">
          <a:extLst>
            <a:ext uri="{FF2B5EF4-FFF2-40B4-BE49-F238E27FC236}">
              <a16:creationId xmlns:a16="http://schemas.microsoft.com/office/drawing/2014/main" id="{00000000-0008-0000-0400-0000C0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66676</xdr:rowOff>
    </xdr:to>
    <xdr:sp macro="" textlink="">
      <xdr:nvSpPr>
        <xdr:cNvPr id="1017537" name="Rechthoek 53">
          <a:extLst>
            <a:ext uri="{FF2B5EF4-FFF2-40B4-BE49-F238E27FC236}">
              <a16:creationId xmlns:a16="http://schemas.microsoft.com/office/drawing/2014/main" id="{00000000-0008-0000-0400-0000C1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209551</xdr:rowOff>
    </xdr:to>
    <xdr:sp macro="" textlink="">
      <xdr:nvSpPr>
        <xdr:cNvPr id="1017538" name="Rechthoek 53">
          <a:extLst>
            <a:ext uri="{FF2B5EF4-FFF2-40B4-BE49-F238E27FC236}">
              <a16:creationId xmlns:a16="http://schemas.microsoft.com/office/drawing/2014/main" id="{00000000-0008-0000-0400-0000C2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39" name="Rechthoek 53">
          <a:extLst>
            <a:ext uri="{FF2B5EF4-FFF2-40B4-BE49-F238E27FC236}">
              <a16:creationId xmlns:a16="http://schemas.microsoft.com/office/drawing/2014/main" id="{00000000-0008-0000-0400-0000C3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209551</xdr:rowOff>
    </xdr:to>
    <xdr:sp macro="" textlink="">
      <xdr:nvSpPr>
        <xdr:cNvPr id="1017540" name="Rechthoek 53">
          <a:extLst>
            <a:ext uri="{FF2B5EF4-FFF2-40B4-BE49-F238E27FC236}">
              <a16:creationId xmlns:a16="http://schemas.microsoft.com/office/drawing/2014/main" id="{00000000-0008-0000-0400-0000C4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66676</xdr:rowOff>
    </xdr:to>
    <xdr:sp macro="" textlink="">
      <xdr:nvSpPr>
        <xdr:cNvPr id="1017541" name="Rechthoek 53">
          <a:extLst>
            <a:ext uri="{FF2B5EF4-FFF2-40B4-BE49-F238E27FC236}">
              <a16:creationId xmlns:a16="http://schemas.microsoft.com/office/drawing/2014/main" id="{00000000-0008-0000-0400-0000C5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209551</xdr:rowOff>
    </xdr:to>
    <xdr:sp macro="" textlink="">
      <xdr:nvSpPr>
        <xdr:cNvPr id="1017542" name="Rechthoek 53">
          <a:extLst>
            <a:ext uri="{FF2B5EF4-FFF2-40B4-BE49-F238E27FC236}">
              <a16:creationId xmlns:a16="http://schemas.microsoft.com/office/drawing/2014/main" id="{00000000-0008-0000-0400-0000C6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43" name="Rechthoek 53">
          <a:extLst>
            <a:ext uri="{FF2B5EF4-FFF2-40B4-BE49-F238E27FC236}">
              <a16:creationId xmlns:a16="http://schemas.microsoft.com/office/drawing/2014/main" id="{00000000-0008-0000-0400-0000C7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209551</xdr:rowOff>
    </xdr:to>
    <xdr:sp macro="" textlink="">
      <xdr:nvSpPr>
        <xdr:cNvPr id="1017544" name="Rechthoek 53">
          <a:extLst>
            <a:ext uri="{FF2B5EF4-FFF2-40B4-BE49-F238E27FC236}">
              <a16:creationId xmlns:a16="http://schemas.microsoft.com/office/drawing/2014/main" id="{00000000-0008-0000-0400-0000C8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66676</xdr:rowOff>
    </xdr:to>
    <xdr:sp macro="" textlink="">
      <xdr:nvSpPr>
        <xdr:cNvPr id="1017545" name="Rechthoek 53">
          <a:extLst>
            <a:ext uri="{FF2B5EF4-FFF2-40B4-BE49-F238E27FC236}">
              <a16:creationId xmlns:a16="http://schemas.microsoft.com/office/drawing/2014/main" id="{00000000-0008-0000-0400-0000C9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209551</xdr:rowOff>
    </xdr:to>
    <xdr:sp macro="" textlink="">
      <xdr:nvSpPr>
        <xdr:cNvPr id="1017546" name="Rechthoek 53">
          <a:extLst>
            <a:ext uri="{FF2B5EF4-FFF2-40B4-BE49-F238E27FC236}">
              <a16:creationId xmlns:a16="http://schemas.microsoft.com/office/drawing/2014/main" id="{00000000-0008-0000-0400-0000CA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47" name="Rechthoek 53">
          <a:extLst>
            <a:ext uri="{FF2B5EF4-FFF2-40B4-BE49-F238E27FC236}">
              <a16:creationId xmlns:a16="http://schemas.microsoft.com/office/drawing/2014/main" id="{00000000-0008-0000-0400-0000CB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78</xdr:row>
      <xdr:rowOff>66676</xdr:rowOff>
    </xdr:to>
    <xdr:sp macro="" textlink="">
      <xdr:nvSpPr>
        <xdr:cNvPr id="1017548" name="Rechthoek 53">
          <a:extLst>
            <a:ext uri="{FF2B5EF4-FFF2-40B4-BE49-F238E27FC236}">
              <a16:creationId xmlns:a16="http://schemas.microsoft.com/office/drawing/2014/main" id="{00000000-0008-0000-0400-0000CC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161925</xdr:colOff>
      <xdr:row>77</xdr:row>
      <xdr:rowOff>228599</xdr:rowOff>
    </xdr:to>
    <xdr:sp macro="" textlink="">
      <xdr:nvSpPr>
        <xdr:cNvPr id="1017549" name="Rechthoek 53">
          <a:extLst>
            <a:ext uri="{FF2B5EF4-FFF2-40B4-BE49-F238E27FC236}">
              <a16:creationId xmlns:a16="http://schemas.microsoft.com/office/drawing/2014/main" id="{00000000-0008-0000-0400-0000CD860F00}"/>
            </a:ext>
          </a:extLst>
        </xdr:cNvPr>
        <xdr:cNvSpPr>
          <a:spLocks noChangeArrowheads="1"/>
        </xdr:cNvSpPr>
      </xdr:nvSpPr>
      <xdr:spPr bwMode="auto">
        <a:xfrm>
          <a:off x="428625" y="2803207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443254</xdr:colOff>
      <xdr:row>15</xdr:row>
      <xdr:rowOff>95250</xdr:rowOff>
    </xdr:from>
    <xdr:to>
      <xdr:col>13</xdr:col>
      <xdr:colOff>799692</xdr:colOff>
      <xdr:row>27</xdr:row>
      <xdr:rowOff>284898</xdr:rowOff>
    </xdr:to>
    <xdr:pic>
      <xdr:nvPicPr>
        <xdr:cNvPr id="660056" name="Рисунок 73" descr="бокс.jpg">
          <a:extLst>
            <a:ext uri="{FF2B5EF4-FFF2-40B4-BE49-F238E27FC236}">
              <a16:creationId xmlns:a16="http://schemas.microsoft.com/office/drawing/2014/main" id="{00000000-0008-0000-0400-00005812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6754" y="3075214"/>
          <a:ext cx="2275045" cy="319682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161925</xdr:colOff>
      <xdr:row>32</xdr:row>
      <xdr:rowOff>114300</xdr:rowOff>
    </xdr:to>
    <xdr:sp macro="" textlink="">
      <xdr:nvSpPr>
        <xdr:cNvPr id="1017551" name="Rechthoek 53">
          <a:extLst>
            <a:ext uri="{FF2B5EF4-FFF2-40B4-BE49-F238E27FC236}">
              <a16:creationId xmlns:a16="http://schemas.microsoft.com/office/drawing/2014/main" id="{00000000-0008-0000-0400-0000CF860F00}"/>
            </a:ext>
          </a:extLst>
        </xdr:cNvPr>
        <xdr:cNvSpPr>
          <a:spLocks noChangeArrowheads="1"/>
        </xdr:cNvSpPr>
      </xdr:nvSpPr>
      <xdr:spPr bwMode="auto">
        <a:xfrm>
          <a:off x="0" y="8858250"/>
          <a:ext cx="1619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161925</xdr:colOff>
      <xdr:row>32</xdr:row>
      <xdr:rowOff>38100</xdr:rowOff>
    </xdr:to>
    <xdr:sp macro="" textlink="">
      <xdr:nvSpPr>
        <xdr:cNvPr id="1017552" name="Rechthoek 53">
          <a:extLst>
            <a:ext uri="{FF2B5EF4-FFF2-40B4-BE49-F238E27FC236}">
              <a16:creationId xmlns:a16="http://schemas.microsoft.com/office/drawing/2014/main" id="{00000000-0008-0000-0400-0000D0860F00}"/>
            </a:ext>
          </a:extLst>
        </xdr:cNvPr>
        <xdr:cNvSpPr>
          <a:spLocks noChangeArrowheads="1"/>
        </xdr:cNvSpPr>
      </xdr:nvSpPr>
      <xdr:spPr bwMode="auto">
        <a:xfrm>
          <a:off x="0" y="8858250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161925</xdr:colOff>
      <xdr:row>33</xdr:row>
      <xdr:rowOff>38101</xdr:rowOff>
    </xdr:to>
    <xdr:sp macro="" textlink="">
      <xdr:nvSpPr>
        <xdr:cNvPr id="1017553" name="Rechthoek 53">
          <a:extLst>
            <a:ext uri="{FF2B5EF4-FFF2-40B4-BE49-F238E27FC236}">
              <a16:creationId xmlns:a16="http://schemas.microsoft.com/office/drawing/2014/main" id="{00000000-0008-0000-0400-0000D1860F00}"/>
            </a:ext>
          </a:extLst>
        </xdr:cNvPr>
        <xdr:cNvSpPr>
          <a:spLocks noChangeArrowheads="1"/>
        </xdr:cNvSpPr>
      </xdr:nvSpPr>
      <xdr:spPr bwMode="auto">
        <a:xfrm>
          <a:off x="428625" y="917257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54" name="Rechthoek 53">
          <a:extLst>
            <a:ext uri="{FF2B5EF4-FFF2-40B4-BE49-F238E27FC236}">
              <a16:creationId xmlns:a16="http://schemas.microsoft.com/office/drawing/2014/main" id="{00000000-0008-0000-0400-0000D2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266700</xdr:rowOff>
    </xdr:to>
    <xdr:sp macro="" textlink="">
      <xdr:nvSpPr>
        <xdr:cNvPr id="1017555" name="Rechthoek 53">
          <a:extLst>
            <a:ext uri="{FF2B5EF4-FFF2-40B4-BE49-F238E27FC236}">
              <a16:creationId xmlns:a16="http://schemas.microsoft.com/office/drawing/2014/main" id="{00000000-0008-0000-0400-0000D3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56" name="Rechthoek 53">
          <a:extLst>
            <a:ext uri="{FF2B5EF4-FFF2-40B4-BE49-F238E27FC236}">
              <a16:creationId xmlns:a16="http://schemas.microsoft.com/office/drawing/2014/main" id="{00000000-0008-0000-0400-0000D4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190500</xdr:rowOff>
    </xdr:to>
    <xdr:sp macro="" textlink="">
      <xdr:nvSpPr>
        <xdr:cNvPr id="1017557" name="Rechthoek 53">
          <a:extLst>
            <a:ext uri="{FF2B5EF4-FFF2-40B4-BE49-F238E27FC236}">
              <a16:creationId xmlns:a16="http://schemas.microsoft.com/office/drawing/2014/main" id="{00000000-0008-0000-0400-0000D5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58" name="Rechthoek 53">
          <a:extLst>
            <a:ext uri="{FF2B5EF4-FFF2-40B4-BE49-F238E27FC236}">
              <a16:creationId xmlns:a16="http://schemas.microsoft.com/office/drawing/2014/main" id="{00000000-0008-0000-0400-0000D6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266700</xdr:rowOff>
    </xdr:to>
    <xdr:sp macro="" textlink="">
      <xdr:nvSpPr>
        <xdr:cNvPr id="1017559" name="Rechthoek 53">
          <a:extLst>
            <a:ext uri="{FF2B5EF4-FFF2-40B4-BE49-F238E27FC236}">
              <a16:creationId xmlns:a16="http://schemas.microsoft.com/office/drawing/2014/main" id="{00000000-0008-0000-0400-0000D7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60" name="Rechthoek 53">
          <a:extLst>
            <a:ext uri="{FF2B5EF4-FFF2-40B4-BE49-F238E27FC236}">
              <a16:creationId xmlns:a16="http://schemas.microsoft.com/office/drawing/2014/main" id="{00000000-0008-0000-0400-0000D8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190500</xdr:rowOff>
    </xdr:to>
    <xdr:sp macro="" textlink="">
      <xdr:nvSpPr>
        <xdr:cNvPr id="1017561" name="Rechthoek 53">
          <a:extLst>
            <a:ext uri="{FF2B5EF4-FFF2-40B4-BE49-F238E27FC236}">
              <a16:creationId xmlns:a16="http://schemas.microsoft.com/office/drawing/2014/main" id="{00000000-0008-0000-0400-0000D9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62" name="Rechthoek 53">
          <a:extLst>
            <a:ext uri="{FF2B5EF4-FFF2-40B4-BE49-F238E27FC236}">
              <a16:creationId xmlns:a16="http://schemas.microsoft.com/office/drawing/2014/main" id="{00000000-0008-0000-0400-0000DA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266700</xdr:rowOff>
    </xdr:to>
    <xdr:sp macro="" textlink="">
      <xdr:nvSpPr>
        <xdr:cNvPr id="1017563" name="Rechthoek 53">
          <a:extLst>
            <a:ext uri="{FF2B5EF4-FFF2-40B4-BE49-F238E27FC236}">
              <a16:creationId xmlns:a16="http://schemas.microsoft.com/office/drawing/2014/main" id="{00000000-0008-0000-0400-0000DB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64" name="Rechthoek 53">
          <a:extLst>
            <a:ext uri="{FF2B5EF4-FFF2-40B4-BE49-F238E27FC236}">
              <a16:creationId xmlns:a16="http://schemas.microsoft.com/office/drawing/2014/main" id="{00000000-0008-0000-0400-0000DC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190500</xdr:rowOff>
    </xdr:to>
    <xdr:sp macro="" textlink="">
      <xdr:nvSpPr>
        <xdr:cNvPr id="1017565" name="Rechthoek 53">
          <a:extLst>
            <a:ext uri="{FF2B5EF4-FFF2-40B4-BE49-F238E27FC236}">
              <a16:creationId xmlns:a16="http://schemas.microsoft.com/office/drawing/2014/main" id="{00000000-0008-0000-0400-0000DD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266700</xdr:rowOff>
    </xdr:to>
    <xdr:sp macro="" textlink="">
      <xdr:nvSpPr>
        <xdr:cNvPr id="1017566" name="Rechthoek 53">
          <a:extLst>
            <a:ext uri="{FF2B5EF4-FFF2-40B4-BE49-F238E27FC236}">
              <a16:creationId xmlns:a16="http://schemas.microsoft.com/office/drawing/2014/main" id="{00000000-0008-0000-0400-0000DE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190500</xdr:rowOff>
    </xdr:to>
    <xdr:sp macro="" textlink="">
      <xdr:nvSpPr>
        <xdr:cNvPr id="1017567" name="Rechthoek 53">
          <a:extLst>
            <a:ext uri="{FF2B5EF4-FFF2-40B4-BE49-F238E27FC236}">
              <a16:creationId xmlns:a16="http://schemas.microsoft.com/office/drawing/2014/main" id="{00000000-0008-0000-0400-0000DF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68" name="Rechthoek 53">
          <a:extLst>
            <a:ext uri="{FF2B5EF4-FFF2-40B4-BE49-F238E27FC236}">
              <a16:creationId xmlns:a16="http://schemas.microsoft.com/office/drawing/2014/main" id="{00000000-0008-0000-0400-0000E0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266700</xdr:rowOff>
    </xdr:to>
    <xdr:sp macro="" textlink="">
      <xdr:nvSpPr>
        <xdr:cNvPr id="1017569" name="Rechthoek 53">
          <a:extLst>
            <a:ext uri="{FF2B5EF4-FFF2-40B4-BE49-F238E27FC236}">
              <a16:creationId xmlns:a16="http://schemas.microsoft.com/office/drawing/2014/main" id="{00000000-0008-0000-0400-0000E1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70" name="Rechthoek 53">
          <a:extLst>
            <a:ext uri="{FF2B5EF4-FFF2-40B4-BE49-F238E27FC236}">
              <a16:creationId xmlns:a16="http://schemas.microsoft.com/office/drawing/2014/main" id="{00000000-0008-0000-0400-0000E2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190500</xdr:rowOff>
    </xdr:to>
    <xdr:sp macro="" textlink="">
      <xdr:nvSpPr>
        <xdr:cNvPr id="1017571" name="Rechthoek 53">
          <a:extLst>
            <a:ext uri="{FF2B5EF4-FFF2-40B4-BE49-F238E27FC236}">
              <a16:creationId xmlns:a16="http://schemas.microsoft.com/office/drawing/2014/main" id="{00000000-0008-0000-0400-0000E3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72" name="Rechthoek 53">
          <a:extLst>
            <a:ext uri="{FF2B5EF4-FFF2-40B4-BE49-F238E27FC236}">
              <a16:creationId xmlns:a16="http://schemas.microsoft.com/office/drawing/2014/main" id="{00000000-0008-0000-0400-0000E4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266700</xdr:rowOff>
    </xdr:to>
    <xdr:sp macro="" textlink="">
      <xdr:nvSpPr>
        <xdr:cNvPr id="1017573" name="Rechthoek 53">
          <a:extLst>
            <a:ext uri="{FF2B5EF4-FFF2-40B4-BE49-F238E27FC236}">
              <a16:creationId xmlns:a16="http://schemas.microsoft.com/office/drawing/2014/main" id="{00000000-0008-0000-0400-0000E5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74" name="Rechthoek 53">
          <a:extLst>
            <a:ext uri="{FF2B5EF4-FFF2-40B4-BE49-F238E27FC236}">
              <a16:creationId xmlns:a16="http://schemas.microsoft.com/office/drawing/2014/main" id="{00000000-0008-0000-0400-0000E6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190500</xdr:rowOff>
    </xdr:to>
    <xdr:sp macro="" textlink="">
      <xdr:nvSpPr>
        <xdr:cNvPr id="1017575" name="Rechthoek 53">
          <a:extLst>
            <a:ext uri="{FF2B5EF4-FFF2-40B4-BE49-F238E27FC236}">
              <a16:creationId xmlns:a16="http://schemas.microsoft.com/office/drawing/2014/main" id="{00000000-0008-0000-0400-0000E7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76" name="Rechthoek 53">
          <a:extLst>
            <a:ext uri="{FF2B5EF4-FFF2-40B4-BE49-F238E27FC236}">
              <a16:creationId xmlns:a16="http://schemas.microsoft.com/office/drawing/2014/main" id="{00000000-0008-0000-0400-0000E8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266700</xdr:rowOff>
    </xdr:to>
    <xdr:sp macro="" textlink="">
      <xdr:nvSpPr>
        <xdr:cNvPr id="1017577" name="Rechthoek 53">
          <a:extLst>
            <a:ext uri="{FF2B5EF4-FFF2-40B4-BE49-F238E27FC236}">
              <a16:creationId xmlns:a16="http://schemas.microsoft.com/office/drawing/2014/main" id="{00000000-0008-0000-0400-0000E9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95251</xdr:rowOff>
    </xdr:to>
    <xdr:sp macro="" textlink="">
      <xdr:nvSpPr>
        <xdr:cNvPr id="1017578" name="Rechthoek 53">
          <a:extLst>
            <a:ext uri="{FF2B5EF4-FFF2-40B4-BE49-F238E27FC236}">
              <a16:creationId xmlns:a16="http://schemas.microsoft.com/office/drawing/2014/main" id="{00000000-0008-0000-0400-0000EA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190500</xdr:rowOff>
    </xdr:to>
    <xdr:sp macro="" textlink="">
      <xdr:nvSpPr>
        <xdr:cNvPr id="1017579" name="Rechthoek 53">
          <a:extLst>
            <a:ext uri="{FF2B5EF4-FFF2-40B4-BE49-F238E27FC236}">
              <a16:creationId xmlns:a16="http://schemas.microsoft.com/office/drawing/2014/main" id="{00000000-0008-0000-0400-0000EB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266700</xdr:rowOff>
    </xdr:to>
    <xdr:sp macro="" textlink="">
      <xdr:nvSpPr>
        <xdr:cNvPr id="1017580" name="Rechthoek 53">
          <a:extLst>
            <a:ext uri="{FF2B5EF4-FFF2-40B4-BE49-F238E27FC236}">
              <a16:creationId xmlns:a16="http://schemas.microsoft.com/office/drawing/2014/main" id="{00000000-0008-0000-0400-0000EC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190500</xdr:rowOff>
    </xdr:to>
    <xdr:sp macro="" textlink="">
      <xdr:nvSpPr>
        <xdr:cNvPr id="1017581" name="Rechthoek 53">
          <a:extLst>
            <a:ext uri="{FF2B5EF4-FFF2-40B4-BE49-F238E27FC236}">
              <a16:creationId xmlns:a16="http://schemas.microsoft.com/office/drawing/2014/main" id="{00000000-0008-0000-0400-0000ED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82" name="Rechthoek 53">
          <a:extLst>
            <a:ext uri="{FF2B5EF4-FFF2-40B4-BE49-F238E27FC236}">
              <a16:creationId xmlns:a16="http://schemas.microsoft.com/office/drawing/2014/main" id="{00000000-0008-0000-0400-0000EE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83" name="Rechthoek 53">
          <a:extLst>
            <a:ext uri="{FF2B5EF4-FFF2-40B4-BE49-F238E27FC236}">
              <a16:creationId xmlns:a16="http://schemas.microsoft.com/office/drawing/2014/main" id="{00000000-0008-0000-0400-0000EF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84" name="Rechthoek 53">
          <a:extLst>
            <a:ext uri="{FF2B5EF4-FFF2-40B4-BE49-F238E27FC236}">
              <a16:creationId xmlns:a16="http://schemas.microsoft.com/office/drawing/2014/main" id="{00000000-0008-0000-0400-0000F0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85" name="Rechthoek 53">
          <a:extLst>
            <a:ext uri="{FF2B5EF4-FFF2-40B4-BE49-F238E27FC236}">
              <a16:creationId xmlns:a16="http://schemas.microsoft.com/office/drawing/2014/main" id="{00000000-0008-0000-0400-0000F1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86" name="Rechthoek 53">
          <a:extLst>
            <a:ext uri="{FF2B5EF4-FFF2-40B4-BE49-F238E27FC236}">
              <a16:creationId xmlns:a16="http://schemas.microsoft.com/office/drawing/2014/main" id="{00000000-0008-0000-0400-0000F2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87" name="Rechthoek 53">
          <a:extLst>
            <a:ext uri="{FF2B5EF4-FFF2-40B4-BE49-F238E27FC236}">
              <a16:creationId xmlns:a16="http://schemas.microsoft.com/office/drawing/2014/main" id="{00000000-0008-0000-0400-0000F3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88" name="Rechthoek 53">
          <a:extLst>
            <a:ext uri="{FF2B5EF4-FFF2-40B4-BE49-F238E27FC236}">
              <a16:creationId xmlns:a16="http://schemas.microsoft.com/office/drawing/2014/main" id="{00000000-0008-0000-0400-0000F4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89" name="Rechthoek 53">
          <a:extLst>
            <a:ext uri="{FF2B5EF4-FFF2-40B4-BE49-F238E27FC236}">
              <a16:creationId xmlns:a16="http://schemas.microsoft.com/office/drawing/2014/main" id="{00000000-0008-0000-0400-0000F5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209551</xdr:rowOff>
    </xdr:to>
    <xdr:sp macro="" textlink="">
      <xdr:nvSpPr>
        <xdr:cNvPr id="1017590" name="Rechthoek 53">
          <a:extLst>
            <a:ext uri="{FF2B5EF4-FFF2-40B4-BE49-F238E27FC236}">
              <a16:creationId xmlns:a16="http://schemas.microsoft.com/office/drawing/2014/main" id="{00000000-0008-0000-0400-0000F6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66676</xdr:rowOff>
    </xdr:to>
    <xdr:sp macro="" textlink="">
      <xdr:nvSpPr>
        <xdr:cNvPr id="1017591" name="Rechthoek 53">
          <a:extLst>
            <a:ext uri="{FF2B5EF4-FFF2-40B4-BE49-F238E27FC236}">
              <a16:creationId xmlns:a16="http://schemas.microsoft.com/office/drawing/2014/main" id="{00000000-0008-0000-0400-0000F7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209551</xdr:rowOff>
    </xdr:to>
    <xdr:sp macro="" textlink="">
      <xdr:nvSpPr>
        <xdr:cNvPr id="1017592" name="Rechthoek 53">
          <a:extLst>
            <a:ext uri="{FF2B5EF4-FFF2-40B4-BE49-F238E27FC236}">
              <a16:creationId xmlns:a16="http://schemas.microsoft.com/office/drawing/2014/main" id="{00000000-0008-0000-0400-0000F8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93" name="Rechthoek 53">
          <a:extLst>
            <a:ext uri="{FF2B5EF4-FFF2-40B4-BE49-F238E27FC236}">
              <a16:creationId xmlns:a16="http://schemas.microsoft.com/office/drawing/2014/main" id="{00000000-0008-0000-0400-0000F9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209551</xdr:rowOff>
    </xdr:to>
    <xdr:sp macro="" textlink="">
      <xdr:nvSpPr>
        <xdr:cNvPr id="1017594" name="Rechthoek 53">
          <a:extLst>
            <a:ext uri="{FF2B5EF4-FFF2-40B4-BE49-F238E27FC236}">
              <a16:creationId xmlns:a16="http://schemas.microsoft.com/office/drawing/2014/main" id="{00000000-0008-0000-0400-0000FA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66676</xdr:rowOff>
    </xdr:to>
    <xdr:sp macro="" textlink="">
      <xdr:nvSpPr>
        <xdr:cNvPr id="1017595" name="Rechthoek 53">
          <a:extLst>
            <a:ext uri="{FF2B5EF4-FFF2-40B4-BE49-F238E27FC236}">
              <a16:creationId xmlns:a16="http://schemas.microsoft.com/office/drawing/2014/main" id="{00000000-0008-0000-0400-0000FB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209551</xdr:rowOff>
    </xdr:to>
    <xdr:sp macro="" textlink="">
      <xdr:nvSpPr>
        <xdr:cNvPr id="1017596" name="Rechthoek 53">
          <a:extLst>
            <a:ext uri="{FF2B5EF4-FFF2-40B4-BE49-F238E27FC236}">
              <a16:creationId xmlns:a16="http://schemas.microsoft.com/office/drawing/2014/main" id="{00000000-0008-0000-0400-0000FC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597" name="Rechthoek 53">
          <a:extLst>
            <a:ext uri="{FF2B5EF4-FFF2-40B4-BE49-F238E27FC236}">
              <a16:creationId xmlns:a16="http://schemas.microsoft.com/office/drawing/2014/main" id="{00000000-0008-0000-0400-0000FD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209551</xdr:rowOff>
    </xdr:to>
    <xdr:sp macro="" textlink="">
      <xdr:nvSpPr>
        <xdr:cNvPr id="1017598" name="Rechthoek 53">
          <a:extLst>
            <a:ext uri="{FF2B5EF4-FFF2-40B4-BE49-F238E27FC236}">
              <a16:creationId xmlns:a16="http://schemas.microsoft.com/office/drawing/2014/main" id="{00000000-0008-0000-0400-0000FE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66676</xdr:rowOff>
    </xdr:to>
    <xdr:sp macro="" textlink="">
      <xdr:nvSpPr>
        <xdr:cNvPr id="1017599" name="Rechthoek 53">
          <a:extLst>
            <a:ext uri="{FF2B5EF4-FFF2-40B4-BE49-F238E27FC236}">
              <a16:creationId xmlns:a16="http://schemas.microsoft.com/office/drawing/2014/main" id="{00000000-0008-0000-0400-0000FF86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209551</xdr:rowOff>
    </xdr:to>
    <xdr:sp macro="" textlink="">
      <xdr:nvSpPr>
        <xdr:cNvPr id="1017600" name="Rechthoek 53">
          <a:extLst>
            <a:ext uri="{FF2B5EF4-FFF2-40B4-BE49-F238E27FC236}">
              <a16:creationId xmlns:a16="http://schemas.microsoft.com/office/drawing/2014/main" id="{00000000-0008-0000-0400-00000087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601" name="Rechthoek 53">
          <a:extLst>
            <a:ext uri="{FF2B5EF4-FFF2-40B4-BE49-F238E27FC236}">
              <a16:creationId xmlns:a16="http://schemas.microsoft.com/office/drawing/2014/main" id="{00000000-0008-0000-0400-00000187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66676</xdr:rowOff>
    </xdr:to>
    <xdr:sp macro="" textlink="">
      <xdr:nvSpPr>
        <xdr:cNvPr id="1017602" name="Rechthoek 53">
          <a:extLst>
            <a:ext uri="{FF2B5EF4-FFF2-40B4-BE49-F238E27FC236}">
              <a16:creationId xmlns:a16="http://schemas.microsoft.com/office/drawing/2014/main" id="{00000000-0008-0000-0400-00000287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228600</xdr:rowOff>
    </xdr:to>
    <xdr:sp macro="" textlink="">
      <xdr:nvSpPr>
        <xdr:cNvPr id="1017603" name="Rechthoek 53">
          <a:extLst>
            <a:ext uri="{FF2B5EF4-FFF2-40B4-BE49-F238E27FC236}">
              <a16:creationId xmlns:a16="http://schemas.microsoft.com/office/drawing/2014/main" id="{00000000-0008-0000-0400-000003870F00}"/>
            </a:ext>
          </a:extLst>
        </xdr:cNvPr>
        <xdr:cNvSpPr>
          <a:spLocks noChangeArrowheads="1"/>
        </xdr:cNvSpPr>
      </xdr:nvSpPr>
      <xdr:spPr bwMode="auto">
        <a:xfrm>
          <a:off x="428625" y="8858250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161925</xdr:colOff>
      <xdr:row>32</xdr:row>
      <xdr:rowOff>105229</xdr:rowOff>
    </xdr:to>
    <xdr:sp macro="" textlink="">
      <xdr:nvSpPr>
        <xdr:cNvPr id="1017604" name="Rechthoek 53">
          <a:extLst>
            <a:ext uri="{FF2B5EF4-FFF2-40B4-BE49-F238E27FC236}">
              <a16:creationId xmlns:a16="http://schemas.microsoft.com/office/drawing/2014/main" id="{00000000-0008-0000-0400-000004870F00}"/>
            </a:ext>
          </a:extLst>
        </xdr:cNvPr>
        <xdr:cNvSpPr>
          <a:spLocks noChangeArrowheads="1"/>
        </xdr:cNvSpPr>
      </xdr:nvSpPr>
      <xdr:spPr bwMode="auto">
        <a:xfrm>
          <a:off x="0" y="7286625"/>
          <a:ext cx="1619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161925</xdr:colOff>
      <xdr:row>32</xdr:row>
      <xdr:rowOff>34471</xdr:rowOff>
    </xdr:to>
    <xdr:sp macro="" textlink="">
      <xdr:nvSpPr>
        <xdr:cNvPr id="1017605" name="Rechthoek 53">
          <a:extLst>
            <a:ext uri="{FF2B5EF4-FFF2-40B4-BE49-F238E27FC236}">
              <a16:creationId xmlns:a16="http://schemas.microsoft.com/office/drawing/2014/main" id="{00000000-0008-0000-0400-000005870F00}"/>
            </a:ext>
          </a:extLst>
        </xdr:cNvPr>
        <xdr:cNvSpPr>
          <a:spLocks noChangeArrowheads="1"/>
        </xdr:cNvSpPr>
      </xdr:nvSpPr>
      <xdr:spPr bwMode="auto">
        <a:xfrm>
          <a:off x="0" y="72866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161925</xdr:colOff>
      <xdr:row>32</xdr:row>
      <xdr:rowOff>34471</xdr:rowOff>
    </xdr:to>
    <xdr:sp macro="" textlink="">
      <xdr:nvSpPr>
        <xdr:cNvPr id="1017606" name="Rechthoek 53">
          <a:extLst>
            <a:ext uri="{FF2B5EF4-FFF2-40B4-BE49-F238E27FC236}">
              <a16:creationId xmlns:a16="http://schemas.microsoft.com/office/drawing/2014/main" id="{00000000-0008-0000-0400-000006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07" name="Rechthoek 53">
          <a:extLst>
            <a:ext uri="{FF2B5EF4-FFF2-40B4-BE49-F238E27FC236}">
              <a16:creationId xmlns:a16="http://schemas.microsoft.com/office/drawing/2014/main" id="{00000000-0008-0000-0400-000007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08" name="Rechthoek 53">
          <a:extLst>
            <a:ext uri="{FF2B5EF4-FFF2-40B4-BE49-F238E27FC236}">
              <a16:creationId xmlns:a16="http://schemas.microsoft.com/office/drawing/2014/main" id="{00000000-0008-0000-0400-000008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09" name="Rechthoek 53">
          <a:extLst>
            <a:ext uri="{FF2B5EF4-FFF2-40B4-BE49-F238E27FC236}">
              <a16:creationId xmlns:a16="http://schemas.microsoft.com/office/drawing/2014/main" id="{00000000-0008-0000-0400-000009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10" name="Rechthoek 53">
          <a:extLst>
            <a:ext uri="{FF2B5EF4-FFF2-40B4-BE49-F238E27FC236}">
              <a16:creationId xmlns:a16="http://schemas.microsoft.com/office/drawing/2014/main" id="{00000000-0008-0000-0400-00000A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11" name="Rechthoek 53">
          <a:extLst>
            <a:ext uri="{FF2B5EF4-FFF2-40B4-BE49-F238E27FC236}">
              <a16:creationId xmlns:a16="http://schemas.microsoft.com/office/drawing/2014/main" id="{00000000-0008-0000-0400-00000B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12" name="Rechthoek 53">
          <a:extLst>
            <a:ext uri="{FF2B5EF4-FFF2-40B4-BE49-F238E27FC236}">
              <a16:creationId xmlns:a16="http://schemas.microsoft.com/office/drawing/2014/main" id="{00000000-0008-0000-0400-00000C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13" name="Rechthoek 53">
          <a:extLst>
            <a:ext uri="{FF2B5EF4-FFF2-40B4-BE49-F238E27FC236}">
              <a16:creationId xmlns:a16="http://schemas.microsoft.com/office/drawing/2014/main" id="{00000000-0008-0000-0400-00000D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14" name="Rechthoek 53">
          <a:extLst>
            <a:ext uri="{FF2B5EF4-FFF2-40B4-BE49-F238E27FC236}">
              <a16:creationId xmlns:a16="http://schemas.microsoft.com/office/drawing/2014/main" id="{00000000-0008-0000-0400-00000E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15" name="Rechthoek 53">
          <a:extLst>
            <a:ext uri="{FF2B5EF4-FFF2-40B4-BE49-F238E27FC236}">
              <a16:creationId xmlns:a16="http://schemas.microsoft.com/office/drawing/2014/main" id="{00000000-0008-0000-0400-00000F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16" name="Rechthoek 53">
          <a:extLst>
            <a:ext uri="{FF2B5EF4-FFF2-40B4-BE49-F238E27FC236}">
              <a16:creationId xmlns:a16="http://schemas.microsoft.com/office/drawing/2014/main" id="{00000000-0008-0000-0400-000010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17" name="Rechthoek 53">
          <a:extLst>
            <a:ext uri="{FF2B5EF4-FFF2-40B4-BE49-F238E27FC236}">
              <a16:creationId xmlns:a16="http://schemas.microsoft.com/office/drawing/2014/main" id="{00000000-0008-0000-0400-000011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18" name="Rechthoek 53">
          <a:extLst>
            <a:ext uri="{FF2B5EF4-FFF2-40B4-BE49-F238E27FC236}">
              <a16:creationId xmlns:a16="http://schemas.microsoft.com/office/drawing/2014/main" id="{00000000-0008-0000-0400-000012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19" name="Rechthoek 53">
          <a:extLst>
            <a:ext uri="{FF2B5EF4-FFF2-40B4-BE49-F238E27FC236}">
              <a16:creationId xmlns:a16="http://schemas.microsoft.com/office/drawing/2014/main" id="{00000000-0008-0000-0400-000013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20" name="Rechthoek 53">
          <a:extLst>
            <a:ext uri="{FF2B5EF4-FFF2-40B4-BE49-F238E27FC236}">
              <a16:creationId xmlns:a16="http://schemas.microsoft.com/office/drawing/2014/main" id="{00000000-0008-0000-0400-000014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21" name="Rechthoek 53">
          <a:extLst>
            <a:ext uri="{FF2B5EF4-FFF2-40B4-BE49-F238E27FC236}">
              <a16:creationId xmlns:a16="http://schemas.microsoft.com/office/drawing/2014/main" id="{00000000-0008-0000-0400-000015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22" name="Rechthoek 53">
          <a:extLst>
            <a:ext uri="{FF2B5EF4-FFF2-40B4-BE49-F238E27FC236}">
              <a16:creationId xmlns:a16="http://schemas.microsoft.com/office/drawing/2014/main" id="{00000000-0008-0000-0400-000016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23" name="Rechthoek 53">
          <a:extLst>
            <a:ext uri="{FF2B5EF4-FFF2-40B4-BE49-F238E27FC236}">
              <a16:creationId xmlns:a16="http://schemas.microsoft.com/office/drawing/2014/main" id="{00000000-0008-0000-0400-000017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24" name="Rechthoek 53">
          <a:extLst>
            <a:ext uri="{FF2B5EF4-FFF2-40B4-BE49-F238E27FC236}">
              <a16:creationId xmlns:a16="http://schemas.microsoft.com/office/drawing/2014/main" id="{00000000-0008-0000-0400-000018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25" name="Rechthoek 53">
          <a:extLst>
            <a:ext uri="{FF2B5EF4-FFF2-40B4-BE49-F238E27FC236}">
              <a16:creationId xmlns:a16="http://schemas.microsoft.com/office/drawing/2014/main" id="{00000000-0008-0000-0400-000019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26" name="Rechthoek 53">
          <a:extLst>
            <a:ext uri="{FF2B5EF4-FFF2-40B4-BE49-F238E27FC236}">
              <a16:creationId xmlns:a16="http://schemas.microsoft.com/office/drawing/2014/main" id="{00000000-0008-0000-0400-00001A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27" name="Rechthoek 53">
          <a:extLst>
            <a:ext uri="{FF2B5EF4-FFF2-40B4-BE49-F238E27FC236}">
              <a16:creationId xmlns:a16="http://schemas.microsoft.com/office/drawing/2014/main" id="{00000000-0008-0000-0400-00001B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28" name="Rechthoek 53">
          <a:extLst>
            <a:ext uri="{FF2B5EF4-FFF2-40B4-BE49-F238E27FC236}">
              <a16:creationId xmlns:a16="http://schemas.microsoft.com/office/drawing/2014/main" id="{00000000-0008-0000-0400-00001C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29" name="Rechthoek 53">
          <a:extLst>
            <a:ext uri="{FF2B5EF4-FFF2-40B4-BE49-F238E27FC236}">
              <a16:creationId xmlns:a16="http://schemas.microsoft.com/office/drawing/2014/main" id="{00000000-0008-0000-0400-00001D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30" name="Rechthoek 53">
          <a:extLst>
            <a:ext uri="{FF2B5EF4-FFF2-40B4-BE49-F238E27FC236}">
              <a16:creationId xmlns:a16="http://schemas.microsoft.com/office/drawing/2014/main" id="{00000000-0008-0000-0400-00001E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86178</xdr:rowOff>
    </xdr:to>
    <xdr:sp macro="" textlink="">
      <xdr:nvSpPr>
        <xdr:cNvPr id="1017631" name="Rechthoek 53">
          <a:extLst>
            <a:ext uri="{FF2B5EF4-FFF2-40B4-BE49-F238E27FC236}">
              <a16:creationId xmlns:a16="http://schemas.microsoft.com/office/drawing/2014/main" id="{00000000-0008-0000-0400-00001F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32" name="Rechthoek 53">
          <a:extLst>
            <a:ext uri="{FF2B5EF4-FFF2-40B4-BE49-F238E27FC236}">
              <a16:creationId xmlns:a16="http://schemas.microsoft.com/office/drawing/2014/main" id="{00000000-0008-0000-0400-000020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33" name="Rechthoek 53">
          <a:extLst>
            <a:ext uri="{FF2B5EF4-FFF2-40B4-BE49-F238E27FC236}">
              <a16:creationId xmlns:a16="http://schemas.microsoft.com/office/drawing/2014/main" id="{00000000-0008-0000-0400-000021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34" name="Rechthoek 53">
          <a:extLst>
            <a:ext uri="{FF2B5EF4-FFF2-40B4-BE49-F238E27FC236}">
              <a16:creationId xmlns:a16="http://schemas.microsoft.com/office/drawing/2014/main" id="{00000000-0008-0000-0400-000022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35" name="Rechthoek 53">
          <a:extLst>
            <a:ext uri="{FF2B5EF4-FFF2-40B4-BE49-F238E27FC236}">
              <a16:creationId xmlns:a16="http://schemas.microsoft.com/office/drawing/2014/main" id="{00000000-0008-0000-0400-000023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36" name="Rechthoek 53">
          <a:extLst>
            <a:ext uri="{FF2B5EF4-FFF2-40B4-BE49-F238E27FC236}">
              <a16:creationId xmlns:a16="http://schemas.microsoft.com/office/drawing/2014/main" id="{00000000-0008-0000-0400-000024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37" name="Rechthoek 53">
          <a:extLst>
            <a:ext uri="{FF2B5EF4-FFF2-40B4-BE49-F238E27FC236}">
              <a16:creationId xmlns:a16="http://schemas.microsoft.com/office/drawing/2014/main" id="{00000000-0008-0000-0400-000025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38" name="Rechthoek 53">
          <a:extLst>
            <a:ext uri="{FF2B5EF4-FFF2-40B4-BE49-F238E27FC236}">
              <a16:creationId xmlns:a16="http://schemas.microsoft.com/office/drawing/2014/main" id="{00000000-0008-0000-0400-000026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39" name="Rechthoek 53">
          <a:extLst>
            <a:ext uri="{FF2B5EF4-FFF2-40B4-BE49-F238E27FC236}">
              <a16:creationId xmlns:a16="http://schemas.microsoft.com/office/drawing/2014/main" id="{00000000-0008-0000-0400-000027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40" name="Rechthoek 53">
          <a:extLst>
            <a:ext uri="{FF2B5EF4-FFF2-40B4-BE49-F238E27FC236}">
              <a16:creationId xmlns:a16="http://schemas.microsoft.com/office/drawing/2014/main" id="{00000000-0008-0000-0400-000028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41" name="Rechthoek 53">
          <a:extLst>
            <a:ext uri="{FF2B5EF4-FFF2-40B4-BE49-F238E27FC236}">
              <a16:creationId xmlns:a16="http://schemas.microsoft.com/office/drawing/2014/main" id="{00000000-0008-0000-0400-000029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42" name="Rechthoek 53">
          <a:extLst>
            <a:ext uri="{FF2B5EF4-FFF2-40B4-BE49-F238E27FC236}">
              <a16:creationId xmlns:a16="http://schemas.microsoft.com/office/drawing/2014/main" id="{00000000-0008-0000-0400-00002A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200478</xdr:rowOff>
    </xdr:to>
    <xdr:sp macro="" textlink="">
      <xdr:nvSpPr>
        <xdr:cNvPr id="1017643" name="Rechthoek 53">
          <a:extLst>
            <a:ext uri="{FF2B5EF4-FFF2-40B4-BE49-F238E27FC236}">
              <a16:creationId xmlns:a16="http://schemas.microsoft.com/office/drawing/2014/main" id="{00000000-0008-0000-0400-00002B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57603</xdr:rowOff>
    </xdr:to>
    <xdr:sp macro="" textlink="">
      <xdr:nvSpPr>
        <xdr:cNvPr id="1017644" name="Rechthoek 53">
          <a:extLst>
            <a:ext uri="{FF2B5EF4-FFF2-40B4-BE49-F238E27FC236}">
              <a16:creationId xmlns:a16="http://schemas.microsoft.com/office/drawing/2014/main" id="{00000000-0008-0000-0400-00002C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200478</xdr:rowOff>
    </xdr:to>
    <xdr:sp macro="" textlink="">
      <xdr:nvSpPr>
        <xdr:cNvPr id="1017645" name="Rechthoek 53">
          <a:extLst>
            <a:ext uri="{FF2B5EF4-FFF2-40B4-BE49-F238E27FC236}">
              <a16:creationId xmlns:a16="http://schemas.microsoft.com/office/drawing/2014/main" id="{00000000-0008-0000-0400-00002D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46" name="Rechthoek 53">
          <a:extLst>
            <a:ext uri="{FF2B5EF4-FFF2-40B4-BE49-F238E27FC236}">
              <a16:creationId xmlns:a16="http://schemas.microsoft.com/office/drawing/2014/main" id="{00000000-0008-0000-0400-00002E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200478</xdr:rowOff>
    </xdr:to>
    <xdr:sp macro="" textlink="">
      <xdr:nvSpPr>
        <xdr:cNvPr id="1017647" name="Rechthoek 53">
          <a:extLst>
            <a:ext uri="{FF2B5EF4-FFF2-40B4-BE49-F238E27FC236}">
              <a16:creationId xmlns:a16="http://schemas.microsoft.com/office/drawing/2014/main" id="{00000000-0008-0000-0400-00002F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57603</xdr:rowOff>
    </xdr:to>
    <xdr:sp macro="" textlink="">
      <xdr:nvSpPr>
        <xdr:cNvPr id="1017648" name="Rechthoek 53">
          <a:extLst>
            <a:ext uri="{FF2B5EF4-FFF2-40B4-BE49-F238E27FC236}">
              <a16:creationId xmlns:a16="http://schemas.microsoft.com/office/drawing/2014/main" id="{00000000-0008-0000-0400-000030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200478</xdr:rowOff>
    </xdr:to>
    <xdr:sp macro="" textlink="">
      <xdr:nvSpPr>
        <xdr:cNvPr id="1017649" name="Rechthoek 53">
          <a:extLst>
            <a:ext uri="{FF2B5EF4-FFF2-40B4-BE49-F238E27FC236}">
              <a16:creationId xmlns:a16="http://schemas.microsoft.com/office/drawing/2014/main" id="{00000000-0008-0000-0400-000031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50" name="Rechthoek 53">
          <a:extLst>
            <a:ext uri="{FF2B5EF4-FFF2-40B4-BE49-F238E27FC236}">
              <a16:creationId xmlns:a16="http://schemas.microsoft.com/office/drawing/2014/main" id="{00000000-0008-0000-0400-000032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200478</xdr:rowOff>
    </xdr:to>
    <xdr:sp macro="" textlink="">
      <xdr:nvSpPr>
        <xdr:cNvPr id="1017651" name="Rechthoek 53">
          <a:extLst>
            <a:ext uri="{FF2B5EF4-FFF2-40B4-BE49-F238E27FC236}">
              <a16:creationId xmlns:a16="http://schemas.microsoft.com/office/drawing/2014/main" id="{00000000-0008-0000-0400-000033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57603</xdr:rowOff>
    </xdr:to>
    <xdr:sp macro="" textlink="">
      <xdr:nvSpPr>
        <xdr:cNvPr id="1017652" name="Rechthoek 53">
          <a:extLst>
            <a:ext uri="{FF2B5EF4-FFF2-40B4-BE49-F238E27FC236}">
              <a16:creationId xmlns:a16="http://schemas.microsoft.com/office/drawing/2014/main" id="{00000000-0008-0000-0400-000034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200478</xdr:rowOff>
    </xdr:to>
    <xdr:sp macro="" textlink="">
      <xdr:nvSpPr>
        <xdr:cNvPr id="1017653" name="Rechthoek 53">
          <a:extLst>
            <a:ext uri="{FF2B5EF4-FFF2-40B4-BE49-F238E27FC236}">
              <a16:creationId xmlns:a16="http://schemas.microsoft.com/office/drawing/2014/main" id="{00000000-0008-0000-0400-000035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54" name="Rechthoek 53">
          <a:extLst>
            <a:ext uri="{FF2B5EF4-FFF2-40B4-BE49-F238E27FC236}">
              <a16:creationId xmlns:a16="http://schemas.microsoft.com/office/drawing/2014/main" id="{00000000-0008-0000-0400-000036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33</xdr:row>
      <xdr:rowOff>57603</xdr:rowOff>
    </xdr:to>
    <xdr:sp macro="" textlink="">
      <xdr:nvSpPr>
        <xdr:cNvPr id="1017655" name="Rechthoek 53">
          <a:extLst>
            <a:ext uri="{FF2B5EF4-FFF2-40B4-BE49-F238E27FC236}">
              <a16:creationId xmlns:a16="http://schemas.microsoft.com/office/drawing/2014/main" id="{00000000-0008-0000-0400-000037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56" name="Rechthoek 53">
          <a:extLst>
            <a:ext uri="{FF2B5EF4-FFF2-40B4-BE49-F238E27FC236}">
              <a16:creationId xmlns:a16="http://schemas.microsoft.com/office/drawing/2014/main" id="{00000000-0008-0000-0400-000038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57" name="Rechthoek 53">
          <a:extLst>
            <a:ext uri="{FF2B5EF4-FFF2-40B4-BE49-F238E27FC236}">
              <a16:creationId xmlns:a16="http://schemas.microsoft.com/office/drawing/2014/main" id="{00000000-0008-0000-0400-000039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58" name="Rechthoek 53">
          <a:extLst>
            <a:ext uri="{FF2B5EF4-FFF2-40B4-BE49-F238E27FC236}">
              <a16:creationId xmlns:a16="http://schemas.microsoft.com/office/drawing/2014/main" id="{00000000-0008-0000-0400-00003A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59" name="Rechthoek 53">
          <a:extLst>
            <a:ext uri="{FF2B5EF4-FFF2-40B4-BE49-F238E27FC236}">
              <a16:creationId xmlns:a16="http://schemas.microsoft.com/office/drawing/2014/main" id="{00000000-0008-0000-0400-00003B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60" name="Rechthoek 53">
          <a:extLst>
            <a:ext uri="{FF2B5EF4-FFF2-40B4-BE49-F238E27FC236}">
              <a16:creationId xmlns:a16="http://schemas.microsoft.com/office/drawing/2014/main" id="{00000000-0008-0000-0400-00003C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61" name="Rechthoek 53">
          <a:extLst>
            <a:ext uri="{FF2B5EF4-FFF2-40B4-BE49-F238E27FC236}">
              <a16:creationId xmlns:a16="http://schemas.microsoft.com/office/drawing/2014/main" id="{00000000-0008-0000-0400-00003D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62" name="Rechthoek 53">
          <a:extLst>
            <a:ext uri="{FF2B5EF4-FFF2-40B4-BE49-F238E27FC236}">
              <a16:creationId xmlns:a16="http://schemas.microsoft.com/office/drawing/2014/main" id="{00000000-0008-0000-0400-00003E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63" name="Rechthoek 53">
          <a:extLst>
            <a:ext uri="{FF2B5EF4-FFF2-40B4-BE49-F238E27FC236}">
              <a16:creationId xmlns:a16="http://schemas.microsoft.com/office/drawing/2014/main" id="{00000000-0008-0000-0400-00003F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64" name="Rechthoek 53">
          <a:extLst>
            <a:ext uri="{FF2B5EF4-FFF2-40B4-BE49-F238E27FC236}">
              <a16:creationId xmlns:a16="http://schemas.microsoft.com/office/drawing/2014/main" id="{00000000-0008-0000-0400-000040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65" name="Rechthoek 53">
          <a:extLst>
            <a:ext uri="{FF2B5EF4-FFF2-40B4-BE49-F238E27FC236}">
              <a16:creationId xmlns:a16="http://schemas.microsoft.com/office/drawing/2014/main" id="{00000000-0008-0000-0400-000041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66" name="Rechthoek 53">
          <a:extLst>
            <a:ext uri="{FF2B5EF4-FFF2-40B4-BE49-F238E27FC236}">
              <a16:creationId xmlns:a16="http://schemas.microsoft.com/office/drawing/2014/main" id="{00000000-0008-0000-0400-000042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67" name="Rechthoek 53">
          <a:extLst>
            <a:ext uri="{FF2B5EF4-FFF2-40B4-BE49-F238E27FC236}">
              <a16:creationId xmlns:a16="http://schemas.microsoft.com/office/drawing/2014/main" id="{00000000-0008-0000-0400-000043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68" name="Rechthoek 53">
          <a:extLst>
            <a:ext uri="{FF2B5EF4-FFF2-40B4-BE49-F238E27FC236}">
              <a16:creationId xmlns:a16="http://schemas.microsoft.com/office/drawing/2014/main" id="{00000000-0008-0000-0400-000044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69" name="Rechthoek 53">
          <a:extLst>
            <a:ext uri="{FF2B5EF4-FFF2-40B4-BE49-F238E27FC236}">
              <a16:creationId xmlns:a16="http://schemas.microsoft.com/office/drawing/2014/main" id="{00000000-0008-0000-0400-000045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70" name="Rechthoek 53">
          <a:extLst>
            <a:ext uri="{FF2B5EF4-FFF2-40B4-BE49-F238E27FC236}">
              <a16:creationId xmlns:a16="http://schemas.microsoft.com/office/drawing/2014/main" id="{00000000-0008-0000-0400-000046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257629</xdr:rowOff>
    </xdr:to>
    <xdr:sp macro="" textlink="">
      <xdr:nvSpPr>
        <xdr:cNvPr id="1017671" name="Rechthoek 53">
          <a:extLst>
            <a:ext uri="{FF2B5EF4-FFF2-40B4-BE49-F238E27FC236}">
              <a16:creationId xmlns:a16="http://schemas.microsoft.com/office/drawing/2014/main" id="{00000000-0008-0000-0400-000047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181429</xdr:rowOff>
    </xdr:to>
    <xdr:sp macro="" textlink="">
      <xdr:nvSpPr>
        <xdr:cNvPr id="1017672" name="Rechthoek 53">
          <a:extLst>
            <a:ext uri="{FF2B5EF4-FFF2-40B4-BE49-F238E27FC236}">
              <a16:creationId xmlns:a16="http://schemas.microsoft.com/office/drawing/2014/main" id="{00000000-0008-0000-0400-000048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73" name="Rechthoek 53">
          <a:extLst>
            <a:ext uri="{FF2B5EF4-FFF2-40B4-BE49-F238E27FC236}">
              <a16:creationId xmlns:a16="http://schemas.microsoft.com/office/drawing/2014/main" id="{00000000-0008-0000-0400-000049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74" name="Rechthoek 53">
          <a:extLst>
            <a:ext uri="{FF2B5EF4-FFF2-40B4-BE49-F238E27FC236}">
              <a16:creationId xmlns:a16="http://schemas.microsoft.com/office/drawing/2014/main" id="{00000000-0008-0000-0400-00004A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75" name="Rechthoek 53">
          <a:extLst>
            <a:ext uri="{FF2B5EF4-FFF2-40B4-BE49-F238E27FC236}">
              <a16:creationId xmlns:a16="http://schemas.microsoft.com/office/drawing/2014/main" id="{00000000-0008-0000-0400-00004B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76" name="Rechthoek 53">
          <a:extLst>
            <a:ext uri="{FF2B5EF4-FFF2-40B4-BE49-F238E27FC236}">
              <a16:creationId xmlns:a16="http://schemas.microsoft.com/office/drawing/2014/main" id="{00000000-0008-0000-0400-00004C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77" name="Rechthoek 53">
          <a:extLst>
            <a:ext uri="{FF2B5EF4-FFF2-40B4-BE49-F238E27FC236}">
              <a16:creationId xmlns:a16="http://schemas.microsoft.com/office/drawing/2014/main" id="{00000000-0008-0000-0400-00004D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78" name="Rechthoek 53">
          <a:extLst>
            <a:ext uri="{FF2B5EF4-FFF2-40B4-BE49-F238E27FC236}">
              <a16:creationId xmlns:a16="http://schemas.microsoft.com/office/drawing/2014/main" id="{00000000-0008-0000-0400-00004E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79" name="Rechthoek 53">
          <a:extLst>
            <a:ext uri="{FF2B5EF4-FFF2-40B4-BE49-F238E27FC236}">
              <a16:creationId xmlns:a16="http://schemas.microsoft.com/office/drawing/2014/main" id="{00000000-0008-0000-0400-00004F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80" name="Rechthoek 53">
          <a:extLst>
            <a:ext uri="{FF2B5EF4-FFF2-40B4-BE49-F238E27FC236}">
              <a16:creationId xmlns:a16="http://schemas.microsoft.com/office/drawing/2014/main" id="{00000000-0008-0000-0400-000050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81" name="Rechthoek 53">
          <a:extLst>
            <a:ext uri="{FF2B5EF4-FFF2-40B4-BE49-F238E27FC236}">
              <a16:creationId xmlns:a16="http://schemas.microsoft.com/office/drawing/2014/main" id="{00000000-0008-0000-0400-000051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82" name="Rechthoek 53">
          <a:extLst>
            <a:ext uri="{FF2B5EF4-FFF2-40B4-BE49-F238E27FC236}">
              <a16:creationId xmlns:a16="http://schemas.microsoft.com/office/drawing/2014/main" id="{00000000-0008-0000-0400-000052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83" name="Rechthoek 53">
          <a:extLst>
            <a:ext uri="{FF2B5EF4-FFF2-40B4-BE49-F238E27FC236}">
              <a16:creationId xmlns:a16="http://schemas.microsoft.com/office/drawing/2014/main" id="{00000000-0008-0000-0400-000053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161925</xdr:colOff>
      <xdr:row>32</xdr:row>
      <xdr:rowOff>219529</xdr:rowOff>
    </xdr:to>
    <xdr:sp macro="" textlink="">
      <xdr:nvSpPr>
        <xdr:cNvPr id="1017684" name="Rechthoek 53">
          <a:extLst>
            <a:ext uri="{FF2B5EF4-FFF2-40B4-BE49-F238E27FC236}">
              <a16:creationId xmlns:a16="http://schemas.microsoft.com/office/drawing/2014/main" id="{00000000-0008-0000-0400-000054870F00}"/>
            </a:ext>
          </a:extLst>
        </xdr:cNvPr>
        <xdr:cNvSpPr>
          <a:spLocks noChangeArrowheads="1"/>
        </xdr:cNvSpPr>
      </xdr:nvSpPr>
      <xdr:spPr bwMode="auto">
        <a:xfrm>
          <a:off x="428625" y="7286625"/>
          <a:ext cx="161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104775</xdr:colOff>
      <xdr:row>1</xdr:row>
      <xdr:rowOff>96779</xdr:rowOff>
    </xdr:from>
    <xdr:to>
      <xdr:col>2</xdr:col>
      <xdr:colOff>1058333</xdr:colOff>
      <xdr:row>10</xdr:row>
      <xdr:rowOff>0</xdr:rowOff>
    </xdr:to>
    <xdr:pic>
      <xdr:nvPicPr>
        <xdr:cNvPr id="1017685" name="Рисунок 1">
          <a:extLst>
            <a:ext uri="{FF2B5EF4-FFF2-40B4-BE49-F238E27FC236}">
              <a16:creationId xmlns:a16="http://schemas.microsoft.com/office/drawing/2014/main" id="{00000000-0008-0000-0400-00005587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7442" y="319029"/>
          <a:ext cx="953558" cy="1321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240994</xdr:colOff>
      <xdr:row>1</xdr:row>
      <xdr:rowOff>80331</xdr:rowOff>
    </xdr:from>
    <xdr:to>
      <xdr:col>2</xdr:col>
      <xdr:colOff>1098244</xdr:colOff>
      <xdr:row>9</xdr:row>
      <xdr:rowOff>80905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127" y="298373"/>
          <a:ext cx="8572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3" name="Rechthoek 5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4" name="Rechthoek 5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5" name="Rechthoek 5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6" name="Rechthoek 5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7" name="Rechthoek 53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8" name="Rechthoek 5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9" name="Rechthoek 5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10" name="Rechthoek 5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11" name="Rechthoek 53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12" name="Rechthoek 53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13" name="Rechthoek 5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14" name="Rechthoek 5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15" name="Rechthoek 53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16" name="Rechthoek 5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17" name="Rechthoek 53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18" name="Rechthoek 53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19" name="Rechthoek 53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20" name="Rechthoek 53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21" name="Rechthoek 53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22" name="Rechthoek 5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23" name="Rechthoek 53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24" name="Rechthoek 5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25" name="Rechthoek 53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26" name="Rechthoek 53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27" name="Rechthoek 53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28" name="Rechthoek 5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29" name="Rechthoek 53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30" name="Rechthoek 53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31" name="Rechthoek 53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32" name="Rechthoek 53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33" name="Rechthoek 53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34" name="Rechthoek 5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35" name="Rechthoek 53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36" name="Rechthoek 53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37" name="Rechthoek 53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38" name="Rechthoek 53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39" name="Rechthoek 53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40" name="Rechthoek 53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91440</xdr:rowOff>
    </xdr:to>
    <xdr:sp macro="" textlink="">
      <xdr:nvSpPr>
        <xdr:cNvPr id="41" name="Rechthoek 53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42" name="Rechthoek 53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43" name="Rechthoek 53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44" name="Rechthoek 5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106680</xdr:rowOff>
    </xdr:to>
    <xdr:sp macro="" textlink="">
      <xdr:nvSpPr>
        <xdr:cNvPr id="45" name="Rechthoek 53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46" name="Rechthoek 53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106680</xdr:rowOff>
    </xdr:to>
    <xdr:sp macro="" textlink="">
      <xdr:nvSpPr>
        <xdr:cNvPr id="47" name="Rechthoek 53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48" name="Rechthoek 53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106680</xdr:rowOff>
    </xdr:to>
    <xdr:sp macro="" textlink="">
      <xdr:nvSpPr>
        <xdr:cNvPr id="49" name="Rechthoek 53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50" name="Rechthoek 53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106680</xdr:rowOff>
    </xdr:to>
    <xdr:sp macro="" textlink="">
      <xdr:nvSpPr>
        <xdr:cNvPr id="51" name="Rechthoek 53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52" name="Rechthoek 53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106680</xdr:rowOff>
    </xdr:to>
    <xdr:sp macro="" textlink="">
      <xdr:nvSpPr>
        <xdr:cNvPr id="53" name="Rechthoek 53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54" name="Rechthoek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106680</xdr:rowOff>
    </xdr:to>
    <xdr:sp macro="" textlink="">
      <xdr:nvSpPr>
        <xdr:cNvPr id="55" name="Rechthoek 53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56" name="Rechthoek 53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57" name="Rechthoek 53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167640</xdr:colOff>
      <xdr:row>35</xdr:row>
      <xdr:rowOff>275</xdr:rowOff>
    </xdr:to>
    <xdr:sp macro="" textlink="">
      <xdr:nvSpPr>
        <xdr:cNvPr id="58" name="Rechthoek 53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>
          <a:spLocks noChangeArrowheads="1"/>
        </xdr:cNvSpPr>
      </xdr:nvSpPr>
      <xdr:spPr bwMode="auto">
        <a:xfrm>
          <a:off x="502920" y="7437120"/>
          <a:ext cx="16764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59" name="Rechthoek 53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SpPr>
          <a:spLocks noChangeArrowheads="1"/>
        </xdr:cNvSpPr>
      </xdr:nvSpPr>
      <xdr:spPr bwMode="auto">
        <a:xfrm>
          <a:off x="502920" y="172212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60" name="Rechthoek 53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>
          <a:spLocks noChangeArrowheads="1"/>
        </xdr:cNvSpPr>
      </xdr:nvSpPr>
      <xdr:spPr bwMode="auto">
        <a:xfrm>
          <a:off x="502920" y="172212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61" name="Rechthoek 53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>
          <a:spLocks noChangeArrowheads="1"/>
        </xdr:cNvSpPr>
      </xdr:nvSpPr>
      <xdr:spPr bwMode="auto">
        <a:xfrm>
          <a:off x="502920" y="172212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62" name="Rechthoek 53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>
          <a:spLocks noChangeArrowheads="1"/>
        </xdr:cNvSpPr>
      </xdr:nvSpPr>
      <xdr:spPr bwMode="auto">
        <a:xfrm>
          <a:off x="502920" y="172212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63" name="Rechthoek 53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64" name="Rechthoek 5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65" name="Rechthoek 53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66" name="Rechthoek 53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67" name="Rechthoek 53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68" name="Rechthoek 53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69" name="Rechthoek 53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70" name="Rechthoek 53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71" name="Rechthoek 53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72" name="Rechthoek 53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73" name="Rechthoek 53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74" name="Rechthoek 5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75" name="Rechthoek 53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76" name="Rechthoek 53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77" name="Rechthoek 53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78" name="Rechthoek 53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79" name="Rechthoek 53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80" name="Rechthoek 53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81" name="Rechthoek 53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230967</xdr:rowOff>
    </xdr:to>
    <xdr:sp macro="" textlink="">
      <xdr:nvSpPr>
        <xdr:cNvPr id="82" name="Rechthoek 53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SpPr>
          <a:spLocks noChangeArrowheads="1"/>
        </xdr:cNvSpPr>
      </xdr:nvSpPr>
      <xdr:spPr bwMode="auto">
        <a:xfrm>
          <a:off x="502920" y="17465040"/>
          <a:ext cx="1676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83" name="Rechthoek 53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84" name="Rechthoek 5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85" name="Rechthoek 53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86" name="Rechthoek 53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87" name="Rechthoek 53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88" name="Rechthoek 53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89" name="Rechthoek 53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0" name="Rechthoek 53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1" name="Rechthoek 53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2" name="Rechthoek 53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3" name="Rechthoek 53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4" name="Rechthoek 5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5" name="Rechthoek 53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6" name="Rechthoek 53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7" name="Rechthoek 53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8" name="Rechthoek 53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99" name="Rechthoek 53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0" name="Rechthoek 53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1" name="Rechthoek 53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2" name="Rechthoek 53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3" name="Rechthoek 53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4" name="Rechthoek 5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5" name="Rechthoek 53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6" name="Rechthoek 53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7" name="Rechthoek 53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8" name="Rechthoek 53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09" name="Rechthoek 53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167640</xdr:colOff>
      <xdr:row>442</xdr:row>
      <xdr:rowOff>230968</xdr:rowOff>
    </xdr:to>
    <xdr:sp macro="" textlink="">
      <xdr:nvSpPr>
        <xdr:cNvPr id="110" name="Rechthoek 53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SpPr>
          <a:spLocks noChangeArrowheads="1"/>
        </xdr:cNvSpPr>
      </xdr:nvSpPr>
      <xdr:spPr bwMode="auto">
        <a:xfrm>
          <a:off x="502920" y="17716500"/>
          <a:ext cx="16764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11" name="Rechthoek 53">
          <a:extLst>
            <a:ext uri="{FF2B5EF4-FFF2-40B4-BE49-F238E27FC236}">
              <a16:creationId xmlns:a16="http://schemas.microsoft.com/office/drawing/2014/main" id="{743E81EC-3C01-49FF-83F6-C14224B21D0A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12" name="Rechthoek 53">
          <a:extLst>
            <a:ext uri="{FF2B5EF4-FFF2-40B4-BE49-F238E27FC236}">
              <a16:creationId xmlns:a16="http://schemas.microsoft.com/office/drawing/2014/main" id="{07ABE02F-8542-449E-8E56-7A226FAF6EB7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13" name="Rechthoek 53">
          <a:extLst>
            <a:ext uri="{FF2B5EF4-FFF2-40B4-BE49-F238E27FC236}">
              <a16:creationId xmlns:a16="http://schemas.microsoft.com/office/drawing/2014/main" id="{10DDFF2C-4488-482A-91CB-70783B93EFA9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14" name="Rechthoek 53">
          <a:extLst>
            <a:ext uri="{FF2B5EF4-FFF2-40B4-BE49-F238E27FC236}">
              <a16:creationId xmlns:a16="http://schemas.microsoft.com/office/drawing/2014/main" id="{F3C051EB-4A05-4F8A-99D4-F28F6EF3EDE7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15" name="Rechthoek 53">
          <a:extLst>
            <a:ext uri="{FF2B5EF4-FFF2-40B4-BE49-F238E27FC236}">
              <a16:creationId xmlns:a16="http://schemas.microsoft.com/office/drawing/2014/main" id="{7900E324-098C-4F69-B475-F241DF65A9EA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16" name="Rechthoek 53">
          <a:extLst>
            <a:ext uri="{FF2B5EF4-FFF2-40B4-BE49-F238E27FC236}">
              <a16:creationId xmlns:a16="http://schemas.microsoft.com/office/drawing/2014/main" id="{F6E6ECC2-A3B0-4BA0-9030-C453E0F11238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17" name="Rechthoek 53">
          <a:extLst>
            <a:ext uri="{FF2B5EF4-FFF2-40B4-BE49-F238E27FC236}">
              <a16:creationId xmlns:a16="http://schemas.microsoft.com/office/drawing/2014/main" id="{D9206039-8188-4182-AC47-68EA5425FB94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18" name="Rechthoek 53">
          <a:extLst>
            <a:ext uri="{FF2B5EF4-FFF2-40B4-BE49-F238E27FC236}">
              <a16:creationId xmlns:a16="http://schemas.microsoft.com/office/drawing/2014/main" id="{9969103E-9F48-4F2B-AD9B-6FF4E2EFA240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19" name="Rechthoek 53">
          <a:extLst>
            <a:ext uri="{FF2B5EF4-FFF2-40B4-BE49-F238E27FC236}">
              <a16:creationId xmlns:a16="http://schemas.microsoft.com/office/drawing/2014/main" id="{03F66B09-DA6E-4BAB-822E-9796001E5C3A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20" name="Rechthoek 53">
          <a:extLst>
            <a:ext uri="{FF2B5EF4-FFF2-40B4-BE49-F238E27FC236}">
              <a16:creationId xmlns:a16="http://schemas.microsoft.com/office/drawing/2014/main" id="{63CFEEC5-FBF1-4234-B649-E7E1C8DC5447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21" name="Rechthoek 53">
          <a:extLst>
            <a:ext uri="{FF2B5EF4-FFF2-40B4-BE49-F238E27FC236}">
              <a16:creationId xmlns:a16="http://schemas.microsoft.com/office/drawing/2014/main" id="{CAEDF276-10F6-4A74-9680-4D4009511B02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22" name="Rechthoek 53">
          <a:extLst>
            <a:ext uri="{FF2B5EF4-FFF2-40B4-BE49-F238E27FC236}">
              <a16:creationId xmlns:a16="http://schemas.microsoft.com/office/drawing/2014/main" id="{EC0DDB1F-0E0D-4710-9705-1FBE12B1539F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23" name="Rechthoek 53">
          <a:extLst>
            <a:ext uri="{FF2B5EF4-FFF2-40B4-BE49-F238E27FC236}">
              <a16:creationId xmlns:a16="http://schemas.microsoft.com/office/drawing/2014/main" id="{24BB5710-331E-4F3D-AE94-B7D732FB4147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24" name="Rechthoek 53">
          <a:extLst>
            <a:ext uri="{FF2B5EF4-FFF2-40B4-BE49-F238E27FC236}">
              <a16:creationId xmlns:a16="http://schemas.microsoft.com/office/drawing/2014/main" id="{6D3B4D4E-5C8D-4FEB-ABA5-1364D8AFB36A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25" name="Rechthoek 53">
          <a:extLst>
            <a:ext uri="{FF2B5EF4-FFF2-40B4-BE49-F238E27FC236}">
              <a16:creationId xmlns:a16="http://schemas.microsoft.com/office/drawing/2014/main" id="{E71E6B2A-A38D-45B0-AF1D-E4DE48BB1610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26" name="Rechthoek 53">
          <a:extLst>
            <a:ext uri="{FF2B5EF4-FFF2-40B4-BE49-F238E27FC236}">
              <a16:creationId xmlns:a16="http://schemas.microsoft.com/office/drawing/2014/main" id="{7BC06240-6180-4EB7-A3E5-94CFD8838D8F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27" name="Rechthoek 53">
          <a:extLst>
            <a:ext uri="{FF2B5EF4-FFF2-40B4-BE49-F238E27FC236}">
              <a16:creationId xmlns:a16="http://schemas.microsoft.com/office/drawing/2014/main" id="{A16C8060-9579-492D-90CE-3A91EFDD55F9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28" name="Rechthoek 53">
          <a:extLst>
            <a:ext uri="{FF2B5EF4-FFF2-40B4-BE49-F238E27FC236}">
              <a16:creationId xmlns:a16="http://schemas.microsoft.com/office/drawing/2014/main" id="{8BAD362D-5E11-482B-89E0-70B90AFF85D5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29" name="Rechthoek 53">
          <a:extLst>
            <a:ext uri="{FF2B5EF4-FFF2-40B4-BE49-F238E27FC236}">
              <a16:creationId xmlns:a16="http://schemas.microsoft.com/office/drawing/2014/main" id="{89C712B2-1B32-4CDC-AF96-26C522A6B26F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30" name="Rechthoek 53">
          <a:extLst>
            <a:ext uri="{FF2B5EF4-FFF2-40B4-BE49-F238E27FC236}">
              <a16:creationId xmlns:a16="http://schemas.microsoft.com/office/drawing/2014/main" id="{1E017B83-5CE6-4F60-BA73-10EBF785D140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31" name="Rechthoek 53">
          <a:extLst>
            <a:ext uri="{FF2B5EF4-FFF2-40B4-BE49-F238E27FC236}">
              <a16:creationId xmlns:a16="http://schemas.microsoft.com/office/drawing/2014/main" id="{9C5AB7F6-0D55-4F05-A0D5-F493840111A1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32" name="Rechthoek 53">
          <a:extLst>
            <a:ext uri="{FF2B5EF4-FFF2-40B4-BE49-F238E27FC236}">
              <a16:creationId xmlns:a16="http://schemas.microsoft.com/office/drawing/2014/main" id="{A79B20B1-66D0-4AE2-AC81-C7CA7519621D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33" name="Rechthoek 53">
          <a:extLst>
            <a:ext uri="{FF2B5EF4-FFF2-40B4-BE49-F238E27FC236}">
              <a16:creationId xmlns:a16="http://schemas.microsoft.com/office/drawing/2014/main" id="{45A0210E-AAC1-480C-B9F2-1ECFED613B6C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34" name="Rechthoek 53">
          <a:extLst>
            <a:ext uri="{FF2B5EF4-FFF2-40B4-BE49-F238E27FC236}">
              <a16:creationId xmlns:a16="http://schemas.microsoft.com/office/drawing/2014/main" id="{F25701C6-3868-4B9E-8121-1F5D53364AFF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35" name="Rechthoek 53">
          <a:extLst>
            <a:ext uri="{FF2B5EF4-FFF2-40B4-BE49-F238E27FC236}">
              <a16:creationId xmlns:a16="http://schemas.microsoft.com/office/drawing/2014/main" id="{83DA7123-630C-42EC-8A6C-663752ECD6E0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36" name="Rechthoek 53">
          <a:extLst>
            <a:ext uri="{FF2B5EF4-FFF2-40B4-BE49-F238E27FC236}">
              <a16:creationId xmlns:a16="http://schemas.microsoft.com/office/drawing/2014/main" id="{4563568C-F817-4746-B9AB-F0508C9A3F64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37" name="Rechthoek 53">
          <a:extLst>
            <a:ext uri="{FF2B5EF4-FFF2-40B4-BE49-F238E27FC236}">
              <a16:creationId xmlns:a16="http://schemas.microsoft.com/office/drawing/2014/main" id="{D40C36B4-8618-4D53-BF71-C441E5A9758E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38" name="Rechthoek 53">
          <a:extLst>
            <a:ext uri="{FF2B5EF4-FFF2-40B4-BE49-F238E27FC236}">
              <a16:creationId xmlns:a16="http://schemas.microsoft.com/office/drawing/2014/main" id="{15EAC479-B341-4CBF-9070-5BC3D1756A2F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39" name="Rechthoek 53">
          <a:extLst>
            <a:ext uri="{FF2B5EF4-FFF2-40B4-BE49-F238E27FC236}">
              <a16:creationId xmlns:a16="http://schemas.microsoft.com/office/drawing/2014/main" id="{74668574-277F-4C3E-B478-55B6A4D38AA3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40" name="Rechthoek 53">
          <a:extLst>
            <a:ext uri="{FF2B5EF4-FFF2-40B4-BE49-F238E27FC236}">
              <a16:creationId xmlns:a16="http://schemas.microsoft.com/office/drawing/2014/main" id="{E41C0D85-23F0-4689-9C8F-EEBC24CED12C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41" name="Rechthoek 53">
          <a:extLst>
            <a:ext uri="{FF2B5EF4-FFF2-40B4-BE49-F238E27FC236}">
              <a16:creationId xmlns:a16="http://schemas.microsoft.com/office/drawing/2014/main" id="{64584FFB-C553-45CC-B2C4-872DECBD822D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42" name="Rechthoek 53">
          <a:extLst>
            <a:ext uri="{FF2B5EF4-FFF2-40B4-BE49-F238E27FC236}">
              <a16:creationId xmlns:a16="http://schemas.microsoft.com/office/drawing/2014/main" id="{8BE513C9-F9A5-427B-89B5-E7970442F3C6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43" name="Rechthoek 53">
          <a:extLst>
            <a:ext uri="{FF2B5EF4-FFF2-40B4-BE49-F238E27FC236}">
              <a16:creationId xmlns:a16="http://schemas.microsoft.com/office/drawing/2014/main" id="{2A0FDE0B-8922-41E3-A614-A435BF1DA984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44" name="Rechthoek 53">
          <a:extLst>
            <a:ext uri="{FF2B5EF4-FFF2-40B4-BE49-F238E27FC236}">
              <a16:creationId xmlns:a16="http://schemas.microsoft.com/office/drawing/2014/main" id="{77DDE3D5-BE07-4D45-ACC8-035E276E8C9E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45" name="Rechthoek 53">
          <a:extLst>
            <a:ext uri="{FF2B5EF4-FFF2-40B4-BE49-F238E27FC236}">
              <a16:creationId xmlns:a16="http://schemas.microsoft.com/office/drawing/2014/main" id="{FEF57573-C384-4267-B6F3-3A25155DE3EB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46" name="Rechthoek 53">
          <a:extLst>
            <a:ext uri="{FF2B5EF4-FFF2-40B4-BE49-F238E27FC236}">
              <a16:creationId xmlns:a16="http://schemas.microsoft.com/office/drawing/2014/main" id="{37ED42CF-27DB-4B21-9A5B-F8383750BF82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47" name="Rechthoek 53">
          <a:extLst>
            <a:ext uri="{FF2B5EF4-FFF2-40B4-BE49-F238E27FC236}">
              <a16:creationId xmlns:a16="http://schemas.microsoft.com/office/drawing/2014/main" id="{346A8775-B6A1-46FE-95E0-9A949C033D58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48" name="Rechthoek 53">
          <a:extLst>
            <a:ext uri="{FF2B5EF4-FFF2-40B4-BE49-F238E27FC236}">
              <a16:creationId xmlns:a16="http://schemas.microsoft.com/office/drawing/2014/main" id="{AB93A4D5-0DD6-4BA3-A6A2-1E4E36F3F3D9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142875</xdr:rowOff>
    </xdr:to>
    <xdr:sp macro="" textlink="">
      <xdr:nvSpPr>
        <xdr:cNvPr id="149" name="Rechthoek 53">
          <a:extLst>
            <a:ext uri="{FF2B5EF4-FFF2-40B4-BE49-F238E27FC236}">
              <a16:creationId xmlns:a16="http://schemas.microsoft.com/office/drawing/2014/main" id="{920F1714-B851-43E4-B100-3BA55586A32F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50" name="Rechthoek 53">
          <a:extLst>
            <a:ext uri="{FF2B5EF4-FFF2-40B4-BE49-F238E27FC236}">
              <a16:creationId xmlns:a16="http://schemas.microsoft.com/office/drawing/2014/main" id="{70FCF51A-B5F5-4131-8273-8AD35B642ECB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51" name="Rechthoek 53">
          <a:extLst>
            <a:ext uri="{FF2B5EF4-FFF2-40B4-BE49-F238E27FC236}">
              <a16:creationId xmlns:a16="http://schemas.microsoft.com/office/drawing/2014/main" id="{6DD73E2F-8A78-4F64-82F5-0B419CC0A443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152" name="Rechthoek 53">
          <a:extLst>
            <a:ext uri="{FF2B5EF4-FFF2-40B4-BE49-F238E27FC236}">
              <a16:creationId xmlns:a16="http://schemas.microsoft.com/office/drawing/2014/main" id="{226E5999-3053-4FBA-8B81-CBF1EF54146B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161925</xdr:rowOff>
    </xdr:to>
    <xdr:sp macro="" textlink="">
      <xdr:nvSpPr>
        <xdr:cNvPr id="153" name="Rechthoek 53">
          <a:extLst>
            <a:ext uri="{FF2B5EF4-FFF2-40B4-BE49-F238E27FC236}">
              <a16:creationId xmlns:a16="http://schemas.microsoft.com/office/drawing/2014/main" id="{99F1363B-3210-408C-BE82-1381F56F8D59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54" name="Rechthoek 53">
          <a:extLst>
            <a:ext uri="{FF2B5EF4-FFF2-40B4-BE49-F238E27FC236}">
              <a16:creationId xmlns:a16="http://schemas.microsoft.com/office/drawing/2014/main" id="{4B5862FC-DE86-4C5B-9B4F-527901FF5A13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161925</xdr:rowOff>
    </xdr:to>
    <xdr:sp macro="" textlink="">
      <xdr:nvSpPr>
        <xdr:cNvPr id="155" name="Rechthoek 53">
          <a:extLst>
            <a:ext uri="{FF2B5EF4-FFF2-40B4-BE49-F238E27FC236}">
              <a16:creationId xmlns:a16="http://schemas.microsoft.com/office/drawing/2014/main" id="{8EB05065-6F46-4470-BD9F-8871ACE3C0AA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200025</xdr:rowOff>
    </xdr:to>
    <xdr:sp macro="" textlink="">
      <xdr:nvSpPr>
        <xdr:cNvPr id="156" name="Rechthoek 53">
          <a:extLst>
            <a:ext uri="{FF2B5EF4-FFF2-40B4-BE49-F238E27FC236}">
              <a16:creationId xmlns:a16="http://schemas.microsoft.com/office/drawing/2014/main" id="{F9B0AB4D-DF21-4E02-9C1B-458775513BC0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161925</xdr:rowOff>
    </xdr:to>
    <xdr:sp macro="" textlink="">
      <xdr:nvSpPr>
        <xdr:cNvPr id="157" name="Rechthoek 53">
          <a:extLst>
            <a:ext uri="{FF2B5EF4-FFF2-40B4-BE49-F238E27FC236}">
              <a16:creationId xmlns:a16="http://schemas.microsoft.com/office/drawing/2014/main" id="{9E7E8FB8-6B7C-4452-874B-2416871337CD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58" name="Rechthoek 53">
          <a:extLst>
            <a:ext uri="{FF2B5EF4-FFF2-40B4-BE49-F238E27FC236}">
              <a16:creationId xmlns:a16="http://schemas.microsoft.com/office/drawing/2014/main" id="{BAF15E5D-3D1B-41FB-B411-3310BB28AD17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161925</xdr:rowOff>
    </xdr:to>
    <xdr:sp macro="" textlink="">
      <xdr:nvSpPr>
        <xdr:cNvPr id="159" name="Rechthoek 53">
          <a:extLst>
            <a:ext uri="{FF2B5EF4-FFF2-40B4-BE49-F238E27FC236}">
              <a16:creationId xmlns:a16="http://schemas.microsoft.com/office/drawing/2014/main" id="{89C3687D-3778-4A52-BD56-E3E85219077E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200025</xdr:rowOff>
    </xdr:to>
    <xdr:sp macro="" textlink="">
      <xdr:nvSpPr>
        <xdr:cNvPr id="160" name="Rechthoek 53">
          <a:extLst>
            <a:ext uri="{FF2B5EF4-FFF2-40B4-BE49-F238E27FC236}">
              <a16:creationId xmlns:a16="http://schemas.microsoft.com/office/drawing/2014/main" id="{009D90CF-8506-4567-9BA7-DF01C6D9E346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161925</xdr:rowOff>
    </xdr:to>
    <xdr:sp macro="" textlink="">
      <xdr:nvSpPr>
        <xdr:cNvPr id="161" name="Rechthoek 53">
          <a:extLst>
            <a:ext uri="{FF2B5EF4-FFF2-40B4-BE49-F238E27FC236}">
              <a16:creationId xmlns:a16="http://schemas.microsoft.com/office/drawing/2014/main" id="{B11831F0-0158-471D-99C6-8DC00155B8FE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62" name="Rechthoek 53">
          <a:extLst>
            <a:ext uri="{FF2B5EF4-FFF2-40B4-BE49-F238E27FC236}">
              <a16:creationId xmlns:a16="http://schemas.microsoft.com/office/drawing/2014/main" id="{185069A3-CDC5-43C4-9049-CB059757B366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161925</xdr:rowOff>
    </xdr:to>
    <xdr:sp macro="" textlink="">
      <xdr:nvSpPr>
        <xdr:cNvPr id="163" name="Rechthoek 53">
          <a:extLst>
            <a:ext uri="{FF2B5EF4-FFF2-40B4-BE49-F238E27FC236}">
              <a16:creationId xmlns:a16="http://schemas.microsoft.com/office/drawing/2014/main" id="{D1485995-2E35-4AC4-B7BE-EA58F9ED7E0C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200025</xdr:rowOff>
    </xdr:to>
    <xdr:sp macro="" textlink="">
      <xdr:nvSpPr>
        <xdr:cNvPr id="164" name="Rechthoek 53">
          <a:extLst>
            <a:ext uri="{FF2B5EF4-FFF2-40B4-BE49-F238E27FC236}">
              <a16:creationId xmlns:a16="http://schemas.microsoft.com/office/drawing/2014/main" id="{A8112F98-81D2-4C8B-81E4-515656DC6CE1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</xdr:rowOff>
    </xdr:to>
    <xdr:sp macro="" textlink="">
      <xdr:nvSpPr>
        <xdr:cNvPr id="165" name="Rechthoek 53">
          <a:extLst>
            <a:ext uri="{FF2B5EF4-FFF2-40B4-BE49-F238E27FC236}">
              <a16:creationId xmlns:a16="http://schemas.microsoft.com/office/drawing/2014/main" id="{953A3F0C-DAF3-433E-B93A-DCB4203C7BE7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200025</xdr:rowOff>
    </xdr:to>
    <xdr:sp macro="" textlink="">
      <xdr:nvSpPr>
        <xdr:cNvPr id="166" name="Rechthoek 53">
          <a:extLst>
            <a:ext uri="{FF2B5EF4-FFF2-40B4-BE49-F238E27FC236}">
              <a16:creationId xmlns:a16="http://schemas.microsoft.com/office/drawing/2014/main" id="{D703D128-60CF-438C-88B7-9288822233DE}"/>
            </a:ext>
          </a:extLst>
        </xdr:cNvPr>
        <xdr:cNvSpPr>
          <a:spLocks noChangeArrowheads="1"/>
        </xdr:cNvSpPr>
      </xdr:nvSpPr>
      <xdr:spPr bwMode="auto">
        <a:xfrm>
          <a:off x="1828800" y="7267575"/>
          <a:ext cx="161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67" name="Rechthoek 53">
          <a:extLst>
            <a:ext uri="{FF2B5EF4-FFF2-40B4-BE49-F238E27FC236}">
              <a16:creationId xmlns:a16="http://schemas.microsoft.com/office/drawing/2014/main" id="{43D30A45-4800-403B-AF23-20B910DD09CF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68" name="Rechthoek 53">
          <a:extLst>
            <a:ext uri="{FF2B5EF4-FFF2-40B4-BE49-F238E27FC236}">
              <a16:creationId xmlns:a16="http://schemas.microsoft.com/office/drawing/2014/main" id="{0CC6DD47-D3C0-4AFE-84FC-CE97A95D8B01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69" name="Rechthoek 53">
          <a:extLst>
            <a:ext uri="{FF2B5EF4-FFF2-40B4-BE49-F238E27FC236}">
              <a16:creationId xmlns:a16="http://schemas.microsoft.com/office/drawing/2014/main" id="{E7BA8C93-3C01-4D60-9656-408F65F878E5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70" name="Rechthoek 53">
          <a:extLst>
            <a:ext uri="{FF2B5EF4-FFF2-40B4-BE49-F238E27FC236}">
              <a16:creationId xmlns:a16="http://schemas.microsoft.com/office/drawing/2014/main" id="{2FA05C65-75F7-4F1E-800C-BA4D80BC94EA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71" name="Rechthoek 53">
          <a:extLst>
            <a:ext uri="{FF2B5EF4-FFF2-40B4-BE49-F238E27FC236}">
              <a16:creationId xmlns:a16="http://schemas.microsoft.com/office/drawing/2014/main" id="{4E1781B1-639A-4613-958D-B1B4AB514452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72" name="Rechthoek 53">
          <a:extLst>
            <a:ext uri="{FF2B5EF4-FFF2-40B4-BE49-F238E27FC236}">
              <a16:creationId xmlns:a16="http://schemas.microsoft.com/office/drawing/2014/main" id="{3E2B038C-3F81-43EB-9A10-2A81FB5939F0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73" name="Rechthoek 53">
          <a:extLst>
            <a:ext uri="{FF2B5EF4-FFF2-40B4-BE49-F238E27FC236}">
              <a16:creationId xmlns:a16="http://schemas.microsoft.com/office/drawing/2014/main" id="{6F9411D1-FDF6-455E-8A92-C0CAE656EDE1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74" name="Rechthoek 53">
          <a:extLst>
            <a:ext uri="{FF2B5EF4-FFF2-40B4-BE49-F238E27FC236}">
              <a16:creationId xmlns:a16="http://schemas.microsoft.com/office/drawing/2014/main" id="{25D0D983-E3A9-4B86-B9B4-7CB531F956A6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75" name="Rechthoek 53">
          <a:extLst>
            <a:ext uri="{FF2B5EF4-FFF2-40B4-BE49-F238E27FC236}">
              <a16:creationId xmlns:a16="http://schemas.microsoft.com/office/drawing/2014/main" id="{C3D001F8-E449-4BEE-9193-8AC298C29E0E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76" name="Rechthoek 53">
          <a:extLst>
            <a:ext uri="{FF2B5EF4-FFF2-40B4-BE49-F238E27FC236}">
              <a16:creationId xmlns:a16="http://schemas.microsoft.com/office/drawing/2014/main" id="{4001E182-AFD8-45F9-A2AB-6F9BC83A2BD7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77" name="Rechthoek 53">
          <a:extLst>
            <a:ext uri="{FF2B5EF4-FFF2-40B4-BE49-F238E27FC236}">
              <a16:creationId xmlns:a16="http://schemas.microsoft.com/office/drawing/2014/main" id="{9F4077F2-31B4-4D91-94A1-8C0C7A7FEBE4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78" name="Rechthoek 53">
          <a:extLst>
            <a:ext uri="{FF2B5EF4-FFF2-40B4-BE49-F238E27FC236}">
              <a16:creationId xmlns:a16="http://schemas.microsoft.com/office/drawing/2014/main" id="{A659092B-F416-44EC-A039-F77342640AB9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79" name="Rechthoek 53">
          <a:extLst>
            <a:ext uri="{FF2B5EF4-FFF2-40B4-BE49-F238E27FC236}">
              <a16:creationId xmlns:a16="http://schemas.microsoft.com/office/drawing/2014/main" id="{A954A8D8-6ECC-46B4-88E7-84130BDC3153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80" name="Rechthoek 53">
          <a:extLst>
            <a:ext uri="{FF2B5EF4-FFF2-40B4-BE49-F238E27FC236}">
              <a16:creationId xmlns:a16="http://schemas.microsoft.com/office/drawing/2014/main" id="{A3292BEF-9975-4CC3-B35C-6EC568AF9474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81" name="Rechthoek 53">
          <a:extLst>
            <a:ext uri="{FF2B5EF4-FFF2-40B4-BE49-F238E27FC236}">
              <a16:creationId xmlns:a16="http://schemas.microsoft.com/office/drawing/2014/main" id="{EF838A2E-BAA7-4B54-AC3C-A5D3957F9673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82" name="Rechthoek 53">
          <a:extLst>
            <a:ext uri="{FF2B5EF4-FFF2-40B4-BE49-F238E27FC236}">
              <a16:creationId xmlns:a16="http://schemas.microsoft.com/office/drawing/2014/main" id="{0AE2CD57-4DA9-4173-B691-FBC3994D07A3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83" name="Rechthoek 53">
          <a:extLst>
            <a:ext uri="{FF2B5EF4-FFF2-40B4-BE49-F238E27FC236}">
              <a16:creationId xmlns:a16="http://schemas.microsoft.com/office/drawing/2014/main" id="{C1D4926E-CDB3-4E60-B5DE-BF7EF89DFFDF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84" name="Rechthoek 53">
          <a:extLst>
            <a:ext uri="{FF2B5EF4-FFF2-40B4-BE49-F238E27FC236}">
              <a16:creationId xmlns:a16="http://schemas.microsoft.com/office/drawing/2014/main" id="{1F6335E8-CA73-4EF2-A46E-61B53BA7250A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85" name="Rechthoek 53">
          <a:extLst>
            <a:ext uri="{FF2B5EF4-FFF2-40B4-BE49-F238E27FC236}">
              <a16:creationId xmlns:a16="http://schemas.microsoft.com/office/drawing/2014/main" id="{175F2427-791C-4AAA-A9A6-064DA2B1126F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86" name="Rechthoek 53">
          <a:extLst>
            <a:ext uri="{FF2B5EF4-FFF2-40B4-BE49-F238E27FC236}">
              <a16:creationId xmlns:a16="http://schemas.microsoft.com/office/drawing/2014/main" id="{BC6D0402-9177-4A61-8710-666E42602F2B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87" name="Rechthoek 53">
          <a:extLst>
            <a:ext uri="{FF2B5EF4-FFF2-40B4-BE49-F238E27FC236}">
              <a16:creationId xmlns:a16="http://schemas.microsoft.com/office/drawing/2014/main" id="{3B509C04-A9EB-4E94-8DE1-E2B8D9A430EA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88" name="Rechthoek 53">
          <a:extLst>
            <a:ext uri="{FF2B5EF4-FFF2-40B4-BE49-F238E27FC236}">
              <a16:creationId xmlns:a16="http://schemas.microsoft.com/office/drawing/2014/main" id="{B6496D3F-837C-4CD7-BE34-296B24C1ADF0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89" name="Rechthoek 53">
          <a:extLst>
            <a:ext uri="{FF2B5EF4-FFF2-40B4-BE49-F238E27FC236}">
              <a16:creationId xmlns:a16="http://schemas.microsoft.com/office/drawing/2014/main" id="{65E05143-EF90-4138-B798-A704F4B513D1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161925</xdr:rowOff>
    </xdr:to>
    <xdr:sp macro="" textlink="">
      <xdr:nvSpPr>
        <xdr:cNvPr id="190" name="Rechthoek 53">
          <a:extLst>
            <a:ext uri="{FF2B5EF4-FFF2-40B4-BE49-F238E27FC236}">
              <a16:creationId xmlns:a16="http://schemas.microsoft.com/office/drawing/2014/main" id="{BC70AD10-0549-4A94-82EC-3CE5C5926E8F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91" name="Rechthoek 53">
          <a:extLst>
            <a:ext uri="{FF2B5EF4-FFF2-40B4-BE49-F238E27FC236}">
              <a16:creationId xmlns:a16="http://schemas.microsoft.com/office/drawing/2014/main" id="{C1FF1CC4-4115-4C7B-AC43-ABDA1D6A675E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92" name="Rechthoek 53">
          <a:extLst>
            <a:ext uri="{FF2B5EF4-FFF2-40B4-BE49-F238E27FC236}">
              <a16:creationId xmlns:a16="http://schemas.microsoft.com/office/drawing/2014/main" id="{01A50E49-C242-410E-8358-E992E8C813FC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93" name="Rechthoek 53">
          <a:extLst>
            <a:ext uri="{FF2B5EF4-FFF2-40B4-BE49-F238E27FC236}">
              <a16:creationId xmlns:a16="http://schemas.microsoft.com/office/drawing/2014/main" id="{57FC0973-B484-4BC2-93D0-8CE65C09458F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94" name="Rechthoek 53">
          <a:extLst>
            <a:ext uri="{FF2B5EF4-FFF2-40B4-BE49-F238E27FC236}">
              <a16:creationId xmlns:a16="http://schemas.microsoft.com/office/drawing/2014/main" id="{A46F0BF3-D788-4225-AF8A-0E4FFE1CE9FD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95" name="Rechthoek 53">
          <a:extLst>
            <a:ext uri="{FF2B5EF4-FFF2-40B4-BE49-F238E27FC236}">
              <a16:creationId xmlns:a16="http://schemas.microsoft.com/office/drawing/2014/main" id="{1CE6C798-432D-4F17-BFA4-5A4008272132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96" name="Rechthoek 53">
          <a:extLst>
            <a:ext uri="{FF2B5EF4-FFF2-40B4-BE49-F238E27FC236}">
              <a16:creationId xmlns:a16="http://schemas.microsoft.com/office/drawing/2014/main" id="{0419F06A-889F-47A1-B8F7-F22B97CF915E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97" name="Rechthoek 53">
          <a:extLst>
            <a:ext uri="{FF2B5EF4-FFF2-40B4-BE49-F238E27FC236}">
              <a16:creationId xmlns:a16="http://schemas.microsoft.com/office/drawing/2014/main" id="{6764F3EF-4B65-4A04-9756-BFF3664EE909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98" name="Rechthoek 53">
          <a:extLst>
            <a:ext uri="{FF2B5EF4-FFF2-40B4-BE49-F238E27FC236}">
              <a16:creationId xmlns:a16="http://schemas.microsoft.com/office/drawing/2014/main" id="{E0C71458-0A96-4920-8DD4-BE6D74999A43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199" name="Rechthoek 53">
          <a:extLst>
            <a:ext uri="{FF2B5EF4-FFF2-40B4-BE49-F238E27FC236}">
              <a16:creationId xmlns:a16="http://schemas.microsoft.com/office/drawing/2014/main" id="{34C67681-9FC5-43D0-A238-70AF0280A2AD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0" name="Rechthoek 53">
          <a:extLst>
            <a:ext uri="{FF2B5EF4-FFF2-40B4-BE49-F238E27FC236}">
              <a16:creationId xmlns:a16="http://schemas.microsoft.com/office/drawing/2014/main" id="{15D950B1-AB42-4985-A928-78329D8447A2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1" name="Rechthoek 53">
          <a:extLst>
            <a:ext uri="{FF2B5EF4-FFF2-40B4-BE49-F238E27FC236}">
              <a16:creationId xmlns:a16="http://schemas.microsoft.com/office/drawing/2014/main" id="{7C47F09F-7118-42D1-8D56-997CB3B51A60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2" name="Rechthoek 53">
          <a:extLst>
            <a:ext uri="{FF2B5EF4-FFF2-40B4-BE49-F238E27FC236}">
              <a16:creationId xmlns:a16="http://schemas.microsoft.com/office/drawing/2014/main" id="{7D655DBB-61A3-45FE-BA2C-49C037985F83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3" name="Rechthoek 53">
          <a:extLst>
            <a:ext uri="{FF2B5EF4-FFF2-40B4-BE49-F238E27FC236}">
              <a16:creationId xmlns:a16="http://schemas.microsoft.com/office/drawing/2014/main" id="{034651EF-67C0-4832-B322-4794DDFDCE05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4" name="Rechthoek 53">
          <a:extLst>
            <a:ext uri="{FF2B5EF4-FFF2-40B4-BE49-F238E27FC236}">
              <a16:creationId xmlns:a16="http://schemas.microsoft.com/office/drawing/2014/main" id="{A3EA7F6E-7698-4212-80E4-CEEFC206A7D6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5" name="Rechthoek 53">
          <a:extLst>
            <a:ext uri="{FF2B5EF4-FFF2-40B4-BE49-F238E27FC236}">
              <a16:creationId xmlns:a16="http://schemas.microsoft.com/office/drawing/2014/main" id="{D09726AB-3D44-4EA1-AD57-9ACB67F1ACB7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6" name="Rechthoek 53">
          <a:extLst>
            <a:ext uri="{FF2B5EF4-FFF2-40B4-BE49-F238E27FC236}">
              <a16:creationId xmlns:a16="http://schemas.microsoft.com/office/drawing/2014/main" id="{5D90FAD9-AD33-4BE5-82EC-CABBA4057BB9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7" name="Rechthoek 53">
          <a:extLst>
            <a:ext uri="{FF2B5EF4-FFF2-40B4-BE49-F238E27FC236}">
              <a16:creationId xmlns:a16="http://schemas.microsoft.com/office/drawing/2014/main" id="{AFDAA062-A3AF-4762-83C8-A7D362585C72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8" name="Rechthoek 53">
          <a:extLst>
            <a:ext uri="{FF2B5EF4-FFF2-40B4-BE49-F238E27FC236}">
              <a16:creationId xmlns:a16="http://schemas.microsoft.com/office/drawing/2014/main" id="{3099CE4E-82DD-4271-80DC-313B9D8F3F2C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09" name="Rechthoek 53">
          <a:extLst>
            <a:ext uri="{FF2B5EF4-FFF2-40B4-BE49-F238E27FC236}">
              <a16:creationId xmlns:a16="http://schemas.microsoft.com/office/drawing/2014/main" id="{BF40A8A6-E6A4-4D35-8CBD-ED8EB542AAFF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10" name="Rechthoek 53">
          <a:extLst>
            <a:ext uri="{FF2B5EF4-FFF2-40B4-BE49-F238E27FC236}">
              <a16:creationId xmlns:a16="http://schemas.microsoft.com/office/drawing/2014/main" id="{55A28571-6D04-4B32-A485-72D17193F727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11" name="Rechthoek 53">
          <a:extLst>
            <a:ext uri="{FF2B5EF4-FFF2-40B4-BE49-F238E27FC236}">
              <a16:creationId xmlns:a16="http://schemas.microsoft.com/office/drawing/2014/main" id="{52ADE5C9-1B59-4E17-A6B4-5B9D3F112F0B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12" name="Rechthoek 53">
          <a:extLst>
            <a:ext uri="{FF2B5EF4-FFF2-40B4-BE49-F238E27FC236}">
              <a16:creationId xmlns:a16="http://schemas.microsoft.com/office/drawing/2014/main" id="{F2B1A290-1DB1-41F6-A796-8C65F03B0E11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13" name="Rechthoek 53">
          <a:extLst>
            <a:ext uri="{FF2B5EF4-FFF2-40B4-BE49-F238E27FC236}">
              <a16:creationId xmlns:a16="http://schemas.microsoft.com/office/drawing/2014/main" id="{2C91F94E-B887-4580-A238-484D2A2E0F22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14" name="Rechthoek 53">
          <a:extLst>
            <a:ext uri="{FF2B5EF4-FFF2-40B4-BE49-F238E27FC236}">
              <a16:creationId xmlns:a16="http://schemas.microsoft.com/office/drawing/2014/main" id="{04DF5DCC-8B67-4C3C-9891-89E58AA48FC9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15" name="Rechthoek 53">
          <a:extLst>
            <a:ext uri="{FF2B5EF4-FFF2-40B4-BE49-F238E27FC236}">
              <a16:creationId xmlns:a16="http://schemas.microsoft.com/office/drawing/2014/main" id="{6891EFBF-758B-4D92-855D-5DA0703ABB4C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16" name="Rechthoek 53">
          <a:extLst>
            <a:ext uri="{FF2B5EF4-FFF2-40B4-BE49-F238E27FC236}">
              <a16:creationId xmlns:a16="http://schemas.microsoft.com/office/drawing/2014/main" id="{88C85450-7E64-48EE-99ED-D8E1FACD7B03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17" name="Rechthoek 53">
          <a:extLst>
            <a:ext uri="{FF2B5EF4-FFF2-40B4-BE49-F238E27FC236}">
              <a16:creationId xmlns:a16="http://schemas.microsoft.com/office/drawing/2014/main" id="{55D698D3-0F40-43E1-9AA1-C63277DA6699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161925</xdr:colOff>
      <xdr:row>442</xdr:row>
      <xdr:rowOff>152400</xdr:rowOff>
    </xdr:to>
    <xdr:sp macro="" textlink="">
      <xdr:nvSpPr>
        <xdr:cNvPr id="218" name="Rechthoek 53">
          <a:extLst>
            <a:ext uri="{FF2B5EF4-FFF2-40B4-BE49-F238E27FC236}">
              <a16:creationId xmlns:a16="http://schemas.microsoft.com/office/drawing/2014/main" id="{46C3C229-C821-4917-BF27-C641934C5887}"/>
            </a:ext>
          </a:extLst>
        </xdr:cNvPr>
        <xdr:cNvSpPr>
          <a:spLocks noChangeArrowheads="1"/>
        </xdr:cNvSpPr>
      </xdr:nvSpPr>
      <xdr:spPr bwMode="auto">
        <a:xfrm>
          <a:off x="1828800" y="10372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19" name="Rechthoek 53">
          <a:extLst>
            <a:ext uri="{FF2B5EF4-FFF2-40B4-BE49-F238E27FC236}">
              <a16:creationId xmlns:a16="http://schemas.microsoft.com/office/drawing/2014/main" id="{AD1943B9-BCC5-4326-882A-114B11DC7C3C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20" name="Rechthoek 53">
          <a:extLst>
            <a:ext uri="{FF2B5EF4-FFF2-40B4-BE49-F238E27FC236}">
              <a16:creationId xmlns:a16="http://schemas.microsoft.com/office/drawing/2014/main" id="{C883BBED-04DB-4806-B77B-84B2670623CC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21" name="Rechthoek 53">
          <a:extLst>
            <a:ext uri="{FF2B5EF4-FFF2-40B4-BE49-F238E27FC236}">
              <a16:creationId xmlns:a16="http://schemas.microsoft.com/office/drawing/2014/main" id="{17C5F5E8-78EC-479A-B34B-B12A528F32BD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22" name="Rechthoek 53">
          <a:extLst>
            <a:ext uri="{FF2B5EF4-FFF2-40B4-BE49-F238E27FC236}">
              <a16:creationId xmlns:a16="http://schemas.microsoft.com/office/drawing/2014/main" id="{7D299617-AD15-4BBA-A1A7-4F3E66B71DF2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23" name="Rechthoek 53">
          <a:extLst>
            <a:ext uri="{FF2B5EF4-FFF2-40B4-BE49-F238E27FC236}">
              <a16:creationId xmlns:a16="http://schemas.microsoft.com/office/drawing/2014/main" id="{142B1EA0-C862-4C1B-A52A-39029B576853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24" name="Rechthoek 53">
          <a:extLst>
            <a:ext uri="{FF2B5EF4-FFF2-40B4-BE49-F238E27FC236}">
              <a16:creationId xmlns:a16="http://schemas.microsoft.com/office/drawing/2014/main" id="{28FFD34C-8A0E-4E71-93B7-8DCDFFA20A7B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25" name="Rechthoek 53">
          <a:extLst>
            <a:ext uri="{FF2B5EF4-FFF2-40B4-BE49-F238E27FC236}">
              <a16:creationId xmlns:a16="http://schemas.microsoft.com/office/drawing/2014/main" id="{633EE61D-3B45-4D36-9240-A845DBF8CCC2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26" name="Rechthoek 53">
          <a:extLst>
            <a:ext uri="{FF2B5EF4-FFF2-40B4-BE49-F238E27FC236}">
              <a16:creationId xmlns:a16="http://schemas.microsoft.com/office/drawing/2014/main" id="{86E70351-94D7-4738-8AE3-4858EC0A80AA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27" name="Rechthoek 53">
          <a:extLst>
            <a:ext uri="{FF2B5EF4-FFF2-40B4-BE49-F238E27FC236}">
              <a16:creationId xmlns:a16="http://schemas.microsoft.com/office/drawing/2014/main" id="{57D3B999-C056-4EFE-B8FA-92C3997117DE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28" name="Rechthoek 53">
          <a:extLst>
            <a:ext uri="{FF2B5EF4-FFF2-40B4-BE49-F238E27FC236}">
              <a16:creationId xmlns:a16="http://schemas.microsoft.com/office/drawing/2014/main" id="{6083502A-FBAE-498B-AFAD-1C424873E269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29" name="Rechthoek 53">
          <a:extLst>
            <a:ext uri="{FF2B5EF4-FFF2-40B4-BE49-F238E27FC236}">
              <a16:creationId xmlns:a16="http://schemas.microsoft.com/office/drawing/2014/main" id="{725737B5-8BA1-454F-B85E-7EE26DC3C67B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30" name="Rechthoek 53">
          <a:extLst>
            <a:ext uri="{FF2B5EF4-FFF2-40B4-BE49-F238E27FC236}">
              <a16:creationId xmlns:a16="http://schemas.microsoft.com/office/drawing/2014/main" id="{32CECC7F-97A4-4BF5-B5BB-56132521CC9A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31" name="Rechthoek 53">
          <a:extLst>
            <a:ext uri="{FF2B5EF4-FFF2-40B4-BE49-F238E27FC236}">
              <a16:creationId xmlns:a16="http://schemas.microsoft.com/office/drawing/2014/main" id="{88D31921-99D5-422D-B6BD-FEBD64B2A3DD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32" name="Rechthoek 53">
          <a:extLst>
            <a:ext uri="{FF2B5EF4-FFF2-40B4-BE49-F238E27FC236}">
              <a16:creationId xmlns:a16="http://schemas.microsoft.com/office/drawing/2014/main" id="{1792BA3A-957E-4970-9C75-4B6410BE3C82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33" name="Rechthoek 53">
          <a:extLst>
            <a:ext uri="{FF2B5EF4-FFF2-40B4-BE49-F238E27FC236}">
              <a16:creationId xmlns:a16="http://schemas.microsoft.com/office/drawing/2014/main" id="{BF6F23BD-2746-4DA9-8262-53F177F013A7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34" name="Rechthoek 53">
          <a:extLst>
            <a:ext uri="{FF2B5EF4-FFF2-40B4-BE49-F238E27FC236}">
              <a16:creationId xmlns:a16="http://schemas.microsoft.com/office/drawing/2014/main" id="{0E848028-FC06-457D-9446-AF9F3BEC93EB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35" name="Rechthoek 53">
          <a:extLst>
            <a:ext uri="{FF2B5EF4-FFF2-40B4-BE49-F238E27FC236}">
              <a16:creationId xmlns:a16="http://schemas.microsoft.com/office/drawing/2014/main" id="{B4A4CC0D-5B2C-4462-AB7E-7922C21C565F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36" name="Rechthoek 53">
          <a:extLst>
            <a:ext uri="{FF2B5EF4-FFF2-40B4-BE49-F238E27FC236}">
              <a16:creationId xmlns:a16="http://schemas.microsoft.com/office/drawing/2014/main" id="{04FC0FD8-915C-4B58-9459-FA2A0786BB8B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37" name="Rechthoek 53">
          <a:extLst>
            <a:ext uri="{FF2B5EF4-FFF2-40B4-BE49-F238E27FC236}">
              <a16:creationId xmlns:a16="http://schemas.microsoft.com/office/drawing/2014/main" id="{55314BA8-F7DD-4592-B404-DCAE56457CD9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38" name="Rechthoek 53">
          <a:extLst>
            <a:ext uri="{FF2B5EF4-FFF2-40B4-BE49-F238E27FC236}">
              <a16:creationId xmlns:a16="http://schemas.microsoft.com/office/drawing/2014/main" id="{80AB58E7-739B-497E-858F-3A324003C740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39" name="Rechthoek 53">
          <a:extLst>
            <a:ext uri="{FF2B5EF4-FFF2-40B4-BE49-F238E27FC236}">
              <a16:creationId xmlns:a16="http://schemas.microsoft.com/office/drawing/2014/main" id="{99B47361-6E4E-409D-AE3D-E2D0F72373DD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40" name="Rechthoek 53">
          <a:extLst>
            <a:ext uri="{FF2B5EF4-FFF2-40B4-BE49-F238E27FC236}">
              <a16:creationId xmlns:a16="http://schemas.microsoft.com/office/drawing/2014/main" id="{240C6446-9518-4A9F-938F-977828706446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41" name="Rechthoek 53">
          <a:extLst>
            <a:ext uri="{FF2B5EF4-FFF2-40B4-BE49-F238E27FC236}">
              <a16:creationId xmlns:a16="http://schemas.microsoft.com/office/drawing/2014/main" id="{1D02AD33-E2ED-4F53-A844-FBA966D8E84D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42" name="Rechthoek 53">
          <a:extLst>
            <a:ext uri="{FF2B5EF4-FFF2-40B4-BE49-F238E27FC236}">
              <a16:creationId xmlns:a16="http://schemas.microsoft.com/office/drawing/2014/main" id="{AFB524FF-997A-4CBA-A690-3E5706A95CF3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43" name="Rechthoek 53">
          <a:extLst>
            <a:ext uri="{FF2B5EF4-FFF2-40B4-BE49-F238E27FC236}">
              <a16:creationId xmlns:a16="http://schemas.microsoft.com/office/drawing/2014/main" id="{3C7742AB-40DE-4439-8A2E-DA9EDBD61E3C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44" name="Rechthoek 53">
          <a:extLst>
            <a:ext uri="{FF2B5EF4-FFF2-40B4-BE49-F238E27FC236}">
              <a16:creationId xmlns:a16="http://schemas.microsoft.com/office/drawing/2014/main" id="{D28BD566-E14D-45C5-86E8-5D311B8D5813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45" name="Rechthoek 53">
          <a:extLst>
            <a:ext uri="{FF2B5EF4-FFF2-40B4-BE49-F238E27FC236}">
              <a16:creationId xmlns:a16="http://schemas.microsoft.com/office/drawing/2014/main" id="{ADC1A292-B13B-43AF-BBA4-322F5BFDD0FF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46" name="Rechthoek 53">
          <a:extLst>
            <a:ext uri="{FF2B5EF4-FFF2-40B4-BE49-F238E27FC236}">
              <a16:creationId xmlns:a16="http://schemas.microsoft.com/office/drawing/2014/main" id="{D6692C34-2AAF-4F97-BBA5-7819E180F391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47" name="Rechthoek 53">
          <a:extLst>
            <a:ext uri="{FF2B5EF4-FFF2-40B4-BE49-F238E27FC236}">
              <a16:creationId xmlns:a16="http://schemas.microsoft.com/office/drawing/2014/main" id="{EF4F95E7-A0C8-4506-8881-F0AFE02F729C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48" name="Rechthoek 53">
          <a:extLst>
            <a:ext uri="{FF2B5EF4-FFF2-40B4-BE49-F238E27FC236}">
              <a16:creationId xmlns:a16="http://schemas.microsoft.com/office/drawing/2014/main" id="{CF37E37B-4132-4658-8A88-20170DD72110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49" name="Rechthoek 53">
          <a:extLst>
            <a:ext uri="{FF2B5EF4-FFF2-40B4-BE49-F238E27FC236}">
              <a16:creationId xmlns:a16="http://schemas.microsoft.com/office/drawing/2014/main" id="{4B2E6BAE-E67F-4917-A573-F78D8B7DBB0B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50" name="Rechthoek 53">
          <a:extLst>
            <a:ext uri="{FF2B5EF4-FFF2-40B4-BE49-F238E27FC236}">
              <a16:creationId xmlns:a16="http://schemas.microsoft.com/office/drawing/2014/main" id="{CE7268A0-27E3-477E-B53B-D18D7EF020FF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51" name="Rechthoek 53">
          <a:extLst>
            <a:ext uri="{FF2B5EF4-FFF2-40B4-BE49-F238E27FC236}">
              <a16:creationId xmlns:a16="http://schemas.microsoft.com/office/drawing/2014/main" id="{AE03E99C-664A-4AC9-AF00-D284BED845B2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52" name="Rechthoek 53">
          <a:extLst>
            <a:ext uri="{FF2B5EF4-FFF2-40B4-BE49-F238E27FC236}">
              <a16:creationId xmlns:a16="http://schemas.microsoft.com/office/drawing/2014/main" id="{D556087D-9360-455F-B5E1-B3B7725CAAE4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53" name="Rechthoek 53">
          <a:extLst>
            <a:ext uri="{FF2B5EF4-FFF2-40B4-BE49-F238E27FC236}">
              <a16:creationId xmlns:a16="http://schemas.microsoft.com/office/drawing/2014/main" id="{0F15DAA4-F9CA-4ADB-9A55-17B5D89D5123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54" name="Rechthoek 53">
          <a:extLst>
            <a:ext uri="{FF2B5EF4-FFF2-40B4-BE49-F238E27FC236}">
              <a16:creationId xmlns:a16="http://schemas.microsoft.com/office/drawing/2014/main" id="{1D054984-0967-4F0C-BFA2-35F6752ABD5C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55" name="Rechthoek 53">
          <a:extLst>
            <a:ext uri="{FF2B5EF4-FFF2-40B4-BE49-F238E27FC236}">
              <a16:creationId xmlns:a16="http://schemas.microsoft.com/office/drawing/2014/main" id="{352B0D25-C1C1-474C-A951-84C5AC0D0E79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56" name="Rechthoek 53">
          <a:extLst>
            <a:ext uri="{FF2B5EF4-FFF2-40B4-BE49-F238E27FC236}">
              <a16:creationId xmlns:a16="http://schemas.microsoft.com/office/drawing/2014/main" id="{8618BF2A-BB77-4BBE-B05C-1E9E209F5FA4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76200</xdr:rowOff>
    </xdr:to>
    <xdr:sp macro="" textlink="">
      <xdr:nvSpPr>
        <xdr:cNvPr id="257" name="Rechthoek 53">
          <a:extLst>
            <a:ext uri="{FF2B5EF4-FFF2-40B4-BE49-F238E27FC236}">
              <a16:creationId xmlns:a16="http://schemas.microsoft.com/office/drawing/2014/main" id="{415C51C2-3E4B-44A4-AA5C-E08BECB22CD9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58" name="Rechthoek 53">
          <a:extLst>
            <a:ext uri="{FF2B5EF4-FFF2-40B4-BE49-F238E27FC236}">
              <a16:creationId xmlns:a16="http://schemas.microsoft.com/office/drawing/2014/main" id="{46B5C0E9-98C5-4311-B070-B2F9224D94FD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59" name="Rechthoek 53">
          <a:extLst>
            <a:ext uri="{FF2B5EF4-FFF2-40B4-BE49-F238E27FC236}">
              <a16:creationId xmlns:a16="http://schemas.microsoft.com/office/drawing/2014/main" id="{2AFB2EDF-5599-450F-8C64-254A325E42A4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60" name="Rechthoek 53">
          <a:extLst>
            <a:ext uri="{FF2B5EF4-FFF2-40B4-BE49-F238E27FC236}">
              <a16:creationId xmlns:a16="http://schemas.microsoft.com/office/drawing/2014/main" id="{2F02028D-2699-4658-9B9E-822003997D2D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95250</xdr:rowOff>
    </xdr:to>
    <xdr:sp macro="" textlink="">
      <xdr:nvSpPr>
        <xdr:cNvPr id="261" name="Rechthoek 53">
          <a:extLst>
            <a:ext uri="{FF2B5EF4-FFF2-40B4-BE49-F238E27FC236}">
              <a16:creationId xmlns:a16="http://schemas.microsoft.com/office/drawing/2014/main" id="{685904FD-BEE0-4B03-A4A3-C9A3628679D2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62" name="Rechthoek 53">
          <a:extLst>
            <a:ext uri="{FF2B5EF4-FFF2-40B4-BE49-F238E27FC236}">
              <a16:creationId xmlns:a16="http://schemas.microsoft.com/office/drawing/2014/main" id="{EF9C6400-D322-495C-AAD3-FBE236E7835F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95250</xdr:rowOff>
    </xdr:to>
    <xdr:sp macro="" textlink="">
      <xdr:nvSpPr>
        <xdr:cNvPr id="263" name="Rechthoek 53">
          <a:extLst>
            <a:ext uri="{FF2B5EF4-FFF2-40B4-BE49-F238E27FC236}">
              <a16:creationId xmlns:a16="http://schemas.microsoft.com/office/drawing/2014/main" id="{C6A57953-C436-40F6-9AB5-258C475ED383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64" name="Rechthoek 53">
          <a:extLst>
            <a:ext uri="{FF2B5EF4-FFF2-40B4-BE49-F238E27FC236}">
              <a16:creationId xmlns:a16="http://schemas.microsoft.com/office/drawing/2014/main" id="{93864ACC-7CB3-4580-9F75-05EEC4626225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95250</xdr:rowOff>
    </xdr:to>
    <xdr:sp macro="" textlink="">
      <xdr:nvSpPr>
        <xdr:cNvPr id="265" name="Rechthoek 53">
          <a:extLst>
            <a:ext uri="{FF2B5EF4-FFF2-40B4-BE49-F238E27FC236}">
              <a16:creationId xmlns:a16="http://schemas.microsoft.com/office/drawing/2014/main" id="{F4DFE168-63D7-46B7-A459-D2412EEB1D7D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66" name="Rechthoek 53">
          <a:extLst>
            <a:ext uri="{FF2B5EF4-FFF2-40B4-BE49-F238E27FC236}">
              <a16:creationId xmlns:a16="http://schemas.microsoft.com/office/drawing/2014/main" id="{63DCEA4D-C267-480D-87A9-F2617E126DC6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95250</xdr:rowOff>
    </xdr:to>
    <xdr:sp macro="" textlink="">
      <xdr:nvSpPr>
        <xdr:cNvPr id="267" name="Rechthoek 53">
          <a:extLst>
            <a:ext uri="{FF2B5EF4-FFF2-40B4-BE49-F238E27FC236}">
              <a16:creationId xmlns:a16="http://schemas.microsoft.com/office/drawing/2014/main" id="{EC898AE8-E060-43B0-94F2-E0041B563541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68" name="Rechthoek 53">
          <a:extLst>
            <a:ext uri="{FF2B5EF4-FFF2-40B4-BE49-F238E27FC236}">
              <a16:creationId xmlns:a16="http://schemas.microsoft.com/office/drawing/2014/main" id="{9FEC2465-27BC-4D53-9D5A-FFA4A9D7702A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95250</xdr:rowOff>
    </xdr:to>
    <xdr:sp macro="" textlink="">
      <xdr:nvSpPr>
        <xdr:cNvPr id="269" name="Rechthoek 53">
          <a:extLst>
            <a:ext uri="{FF2B5EF4-FFF2-40B4-BE49-F238E27FC236}">
              <a16:creationId xmlns:a16="http://schemas.microsoft.com/office/drawing/2014/main" id="{EF2B0B68-E4BC-4DAA-80A0-F991EFFF840A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70" name="Rechthoek 53">
          <a:extLst>
            <a:ext uri="{FF2B5EF4-FFF2-40B4-BE49-F238E27FC236}">
              <a16:creationId xmlns:a16="http://schemas.microsoft.com/office/drawing/2014/main" id="{FFAB6B7A-F307-42A2-A8F2-5D6EEF3E903A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95250</xdr:rowOff>
    </xdr:to>
    <xdr:sp macro="" textlink="">
      <xdr:nvSpPr>
        <xdr:cNvPr id="271" name="Rechthoek 53">
          <a:extLst>
            <a:ext uri="{FF2B5EF4-FFF2-40B4-BE49-F238E27FC236}">
              <a16:creationId xmlns:a16="http://schemas.microsoft.com/office/drawing/2014/main" id="{516B90F2-940C-4161-AFA9-0BE068FCEC5C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72" name="Rechthoek 53">
          <a:extLst>
            <a:ext uri="{FF2B5EF4-FFF2-40B4-BE49-F238E27FC236}">
              <a16:creationId xmlns:a16="http://schemas.microsoft.com/office/drawing/2014/main" id="{208EB8EE-A459-4BBF-9D78-8A98B0A0452F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36</xdr:row>
      <xdr:rowOff>0</xdr:rowOff>
    </xdr:to>
    <xdr:sp macro="" textlink="">
      <xdr:nvSpPr>
        <xdr:cNvPr id="273" name="Rechthoek 53">
          <a:extLst>
            <a:ext uri="{FF2B5EF4-FFF2-40B4-BE49-F238E27FC236}">
              <a16:creationId xmlns:a16="http://schemas.microsoft.com/office/drawing/2014/main" id="{3CDE7C63-78A1-4BF5-888E-2CCBC836C03D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161925</xdr:colOff>
      <xdr:row>35</xdr:row>
      <xdr:rowOff>190500</xdr:rowOff>
    </xdr:to>
    <xdr:sp macro="" textlink="">
      <xdr:nvSpPr>
        <xdr:cNvPr id="274" name="Rechthoek 53">
          <a:extLst>
            <a:ext uri="{FF2B5EF4-FFF2-40B4-BE49-F238E27FC236}">
              <a16:creationId xmlns:a16="http://schemas.microsoft.com/office/drawing/2014/main" id="{D4357C4C-504A-46E2-8308-F49E7B8D8C92}"/>
            </a:ext>
          </a:extLst>
        </xdr:cNvPr>
        <xdr:cNvSpPr>
          <a:spLocks noChangeArrowheads="1"/>
        </xdr:cNvSpPr>
      </xdr:nvSpPr>
      <xdr:spPr bwMode="auto">
        <a:xfrm>
          <a:off x="1143000" y="8353425"/>
          <a:ext cx="161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275" name="Rechthoek 53">
          <a:extLst>
            <a:ext uri="{FF2B5EF4-FFF2-40B4-BE49-F238E27FC236}">
              <a16:creationId xmlns:a16="http://schemas.microsoft.com/office/drawing/2014/main" id="{3222B971-2080-434C-B50D-6F27248306FB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276" name="Rechthoek 53">
          <a:extLst>
            <a:ext uri="{FF2B5EF4-FFF2-40B4-BE49-F238E27FC236}">
              <a16:creationId xmlns:a16="http://schemas.microsoft.com/office/drawing/2014/main" id="{DD9E534E-7EDB-4BAE-952D-A27E0C5AA2CE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277" name="Rechthoek 53">
          <a:extLst>
            <a:ext uri="{FF2B5EF4-FFF2-40B4-BE49-F238E27FC236}">
              <a16:creationId xmlns:a16="http://schemas.microsoft.com/office/drawing/2014/main" id="{821C0524-3072-4BBD-AFD9-26698CFAEBD2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278" name="Rechthoek 53">
          <a:extLst>
            <a:ext uri="{FF2B5EF4-FFF2-40B4-BE49-F238E27FC236}">
              <a16:creationId xmlns:a16="http://schemas.microsoft.com/office/drawing/2014/main" id="{BB6A68D7-42C1-44DC-A961-740C3EF59A8E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79" name="Rechthoek 53">
          <a:extLst>
            <a:ext uri="{FF2B5EF4-FFF2-40B4-BE49-F238E27FC236}">
              <a16:creationId xmlns:a16="http://schemas.microsoft.com/office/drawing/2014/main" id="{7DFD0BEE-49BE-4940-9B2E-6C2EF70F7B1F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80" name="Rechthoek 53">
          <a:extLst>
            <a:ext uri="{FF2B5EF4-FFF2-40B4-BE49-F238E27FC236}">
              <a16:creationId xmlns:a16="http://schemas.microsoft.com/office/drawing/2014/main" id="{9BADAB6E-1293-4428-A0B0-7A1D2429A1BE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81" name="Rechthoek 53">
          <a:extLst>
            <a:ext uri="{FF2B5EF4-FFF2-40B4-BE49-F238E27FC236}">
              <a16:creationId xmlns:a16="http://schemas.microsoft.com/office/drawing/2014/main" id="{705F2612-5910-4A9B-A70E-694636E54B21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82" name="Rechthoek 53">
          <a:extLst>
            <a:ext uri="{FF2B5EF4-FFF2-40B4-BE49-F238E27FC236}">
              <a16:creationId xmlns:a16="http://schemas.microsoft.com/office/drawing/2014/main" id="{1EC6EBB4-78B0-4EED-904C-7047D139A704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83" name="Rechthoek 53">
          <a:extLst>
            <a:ext uri="{FF2B5EF4-FFF2-40B4-BE49-F238E27FC236}">
              <a16:creationId xmlns:a16="http://schemas.microsoft.com/office/drawing/2014/main" id="{B9A2C368-500D-4B26-B9D0-8A549900AD1F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84" name="Rechthoek 53">
          <a:extLst>
            <a:ext uri="{FF2B5EF4-FFF2-40B4-BE49-F238E27FC236}">
              <a16:creationId xmlns:a16="http://schemas.microsoft.com/office/drawing/2014/main" id="{2F501080-71ED-47A7-A524-F2853491E730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85" name="Rechthoek 53">
          <a:extLst>
            <a:ext uri="{FF2B5EF4-FFF2-40B4-BE49-F238E27FC236}">
              <a16:creationId xmlns:a16="http://schemas.microsoft.com/office/drawing/2014/main" id="{55F6129F-9140-431D-B5B2-56468C80CAA4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86" name="Rechthoek 53">
          <a:extLst>
            <a:ext uri="{FF2B5EF4-FFF2-40B4-BE49-F238E27FC236}">
              <a16:creationId xmlns:a16="http://schemas.microsoft.com/office/drawing/2014/main" id="{A3A0CB0B-0268-4830-80EF-7A402CC96195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287" name="Rechthoek 53">
          <a:extLst>
            <a:ext uri="{FF2B5EF4-FFF2-40B4-BE49-F238E27FC236}">
              <a16:creationId xmlns:a16="http://schemas.microsoft.com/office/drawing/2014/main" id="{3B3556D0-323B-4211-B081-48D54A32B3D3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288" name="Rechthoek 53">
          <a:extLst>
            <a:ext uri="{FF2B5EF4-FFF2-40B4-BE49-F238E27FC236}">
              <a16:creationId xmlns:a16="http://schemas.microsoft.com/office/drawing/2014/main" id="{1D009697-1903-47C0-B877-0F7D373FC531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289" name="Rechthoek 53">
          <a:extLst>
            <a:ext uri="{FF2B5EF4-FFF2-40B4-BE49-F238E27FC236}">
              <a16:creationId xmlns:a16="http://schemas.microsoft.com/office/drawing/2014/main" id="{F42C4A61-428C-4A3F-8DD5-781CCD65E1F7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290" name="Rechthoek 53">
          <a:extLst>
            <a:ext uri="{FF2B5EF4-FFF2-40B4-BE49-F238E27FC236}">
              <a16:creationId xmlns:a16="http://schemas.microsoft.com/office/drawing/2014/main" id="{F7336A39-E817-429E-ABBB-1033724C5F50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91" name="Rechthoek 53">
          <a:extLst>
            <a:ext uri="{FF2B5EF4-FFF2-40B4-BE49-F238E27FC236}">
              <a16:creationId xmlns:a16="http://schemas.microsoft.com/office/drawing/2014/main" id="{BF82B247-EA5A-494F-9F30-400F30A5901A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92" name="Rechthoek 53">
          <a:extLst>
            <a:ext uri="{FF2B5EF4-FFF2-40B4-BE49-F238E27FC236}">
              <a16:creationId xmlns:a16="http://schemas.microsoft.com/office/drawing/2014/main" id="{EA6C81FE-7044-4490-93AC-38A0804982FB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93" name="Rechthoek 53">
          <a:extLst>
            <a:ext uri="{FF2B5EF4-FFF2-40B4-BE49-F238E27FC236}">
              <a16:creationId xmlns:a16="http://schemas.microsoft.com/office/drawing/2014/main" id="{BBF33869-0E94-4158-B001-F52F41B5CA3F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94" name="Rechthoek 53">
          <a:extLst>
            <a:ext uri="{FF2B5EF4-FFF2-40B4-BE49-F238E27FC236}">
              <a16:creationId xmlns:a16="http://schemas.microsoft.com/office/drawing/2014/main" id="{7E2D5E59-69D0-4E29-94D4-2D15A72A9A7F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95" name="Rechthoek 53">
          <a:extLst>
            <a:ext uri="{FF2B5EF4-FFF2-40B4-BE49-F238E27FC236}">
              <a16:creationId xmlns:a16="http://schemas.microsoft.com/office/drawing/2014/main" id="{4B6CC6B9-18C0-4F4E-AC98-F05C86D58F3B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96" name="Rechthoek 53">
          <a:extLst>
            <a:ext uri="{FF2B5EF4-FFF2-40B4-BE49-F238E27FC236}">
              <a16:creationId xmlns:a16="http://schemas.microsoft.com/office/drawing/2014/main" id="{CD54B677-5AC7-4FC1-844D-8CA646E5F210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97" name="Rechthoek 53">
          <a:extLst>
            <a:ext uri="{FF2B5EF4-FFF2-40B4-BE49-F238E27FC236}">
              <a16:creationId xmlns:a16="http://schemas.microsoft.com/office/drawing/2014/main" id="{F05E8C6F-F0AD-4212-8E02-A974CB5ADBED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161925</xdr:rowOff>
    </xdr:to>
    <xdr:sp macro="" textlink="">
      <xdr:nvSpPr>
        <xdr:cNvPr id="298" name="Rechthoek 53">
          <a:extLst>
            <a:ext uri="{FF2B5EF4-FFF2-40B4-BE49-F238E27FC236}">
              <a16:creationId xmlns:a16="http://schemas.microsoft.com/office/drawing/2014/main" id="{9F4E98C5-378F-4E7B-8CAA-DF5E257BD57D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299" name="Rechthoek 53">
          <a:extLst>
            <a:ext uri="{FF2B5EF4-FFF2-40B4-BE49-F238E27FC236}">
              <a16:creationId xmlns:a16="http://schemas.microsoft.com/office/drawing/2014/main" id="{2E15375A-3EAB-4EB3-8FA6-46B42ED03AB2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0" name="Rechthoek 53">
          <a:extLst>
            <a:ext uri="{FF2B5EF4-FFF2-40B4-BE49-F238E27FC236}">
              <a16:creationId xmlns:a16="http://schemas.microsoft.com/office/drawing/2014/main" id="{0E3BD63D-FC4C-468A-90B2-8E80956C97BD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1" name="Rechthoek 53">
          <a:extLst>
            <a:ext uri="{FF2B5EF4-FFF2-40B4-BE49-F238E27FC236}">
              <a16:creationId xmlns:a16="http://schemas.microsoft.com/office/drawing/2014/main" id="{FF29F319-4234-447F-83EC-77473641DA6A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2" name="Rechthoek 53">
          <a:extLst>
            <a:ext uri="{FF2B5EF4-FFF2-40B4-BE49-F238E27FC236}">
              <a16:creationId xmlns:a16="http://schemas.microsoft.com/office/drawing/2014/main" id="{41886D5B-1650-46E6-BCC3-4413929915C2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3" name="Rechthoek 53">
          <a:extLst>
            <a:ext uri="{FF2B5EF4-FFF2-40B4-BE49-F238E27FC236}">
              <a16:creationId xmlns:a16="http://schemas.microsoft.com/office/drawing/2014/main" id="{0C65C319-5353-47AA-9374-BDF12466A1A9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4" name="Rechthoek 53">
          <a:extLst>
            <a:ext uri="{FF2B5EF4-FFF2-40B4-BE49-F238E27FC236}">
              <a16:creationId xmlns:a16="http://schemas.microsoft.com/office/drawing/2014/main" id="{E2601C80-851A-4DAB-B680-8756FE24E710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5" name="Rechthoek 53">
          <a:extLst>
            <a:ext uri="{FF2B5EF4-FFF2-40B4-BE49-F238E27FC236}">
              <a16:creationId xmlns:a16="http://schemas.microsoft.com/office/drawing/2014/main" id="{AF478344-DE73-4B9C-9D9F-91F04EAD5F1D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6" name="Rechthoek 53">
          <a:extLst>
            <a:ext uri="{FF2B5EF4-FFF2-40B4-BE49-F238E27FC236}">
              <a16:creationId xmlns:a16="http://schemas.microsoft.com/office/drawing/2014/main" id="{0B08CA10-2A5F-4FBD-A169-01A1754CD4AE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7" name="Rechthoek 53">
          <a:extLst>
            <a:ext uri="{FF2B5EF4-FFF2-40B4-BE49-F238E27FC236}">
              <a16:creationId xmlns:a16="http://schemas.microsoft.com/office/drawing/2014/main" id="{31B06263-CF86-427E-8FEA-FB7FDBC137E3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8" name="Rechthoek 53">
          <a:extLst>
            <a:ext uri="{FF2B5EF4-FFF2-40B4-BE49-F238E27FC236}">
              <a16:creationId xmlns:a16="http://schemas.microsoft.com/office/drawing/2014/main" id="{543DA025-422D-4465-9243-E1B90B7336C8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09" name="Rechthoek 53">
          <a:extLst>
            <a:ext uri="{FF2B5EF4-FFF2-40B4-BE49-F238E27FC236}">
              <a16:creationId xmlns:a16="http://schemas.microsoft.com/office/drawing/2014/main" id="{F5BA6FA8-9401-4200-917E-E7DC6582F818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0" name="Rechthoek 53">
          <a:extLst>
            <a:ext uri="{FF2B5EF4-FFF2-40B4-BE49-F238E27FC236}">
              <a16:creationId xmlns:a16="http://schemas.microsoft.com/office/drawing/2014/main" id="{C5B83692-766C-409D-810C-68C6070231B9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1" name="Rechthoek 53">
          <a:extLst>
            <a:ext uri="{FF2B5EF4-FFF2-40B4-BE49-F238E27FC236}">
              <a16:creationId xmlns:a16="http://schemas.microsoft.com/office/drawing/2014/main" id="{228DB010-1416-44AC-9DC2-01C30C839CDC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2" name="Rechthoek 53">
          <a:extLst>
            <a:ext uri="{FF2B5EF4-FFF2-40B4-BE49-F238E27FC236}">
              <a16:creationId xmlns:a16="http://schemas.microsoft.com/office/drawing/2014/main" id="{5AFBAC5B-1CAB-4A41-9299-838D91C97A39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3" name="Rechthoek 53">
          <a:extLst>
            <a:ext uri="{FF2B5EF4-FFF2-40B4-BE49-F238E27FC236}">
              <a16:creationId xmlns:a16="http://schemas.microsoft.com/office/drawing/2014/main" id="{8A2264B7-54BE-42F9-A2BA-B44375E8EAAB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4" name="Rechthoek 53">
          <a:extLst>
            <a:ext uri="{FF2B5EF4-FFF2-40B4-BE49-F238E27FC236}">
              <a16:creationId xmlns:a16="http://schemas.microsoft.com/office/drawing/2014/main" id="{B9A55C37-21F0-4D61-A358-B9B0517AA2FB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5" name="Rechthoek 53">
          <a:extLst>
            <a:ext uri="{FF2B5EF4-FFF2-40B4-BE49-F238E27FC236}">
              <a16:creationId xmlns:a16="http://schemas.microsoft.com/office/drawing/2014/main" id="{E373DA4D-0AAF-4453-8E6E-95E8FDC0C2DF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6" name="Rechthoek 53">
          <a:extLst>
            <a:ext uri="{FF2B5EF4-FFF2-40B4-BE49-F238E27FC236}">
              <a16:creationId xmlns:a16="http://schemas.microsoft.com/office/drawing/2014/main" id="{1903844D-EA4E-4BAB-A546-8B4C0AFE5811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7" name="Rechthoek 53">
          <a:extLst>
            <a:ext uri="{FF2B5EF4-FFF2-40B4-BE49-F238E27FC236}">
              <a16:creationId xmlns:a16="http://schemas.microsoft.com/office/drawing/2014/main" id="{5AE8067D-5EFD-4760-81E5-218F4378B0CF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8" name="Rechthoek 53">
          <a:extLst>
            <a:ext uri="{FF2B5EF4-FFF2-40B4-BE49-F238E27FC236}">
              <a16:creationId xmlns:a16="http://schemas.microsoft.com/office/drawing/2014/main" id="{C4022471-234B-4877-88CF-752B8F85D20A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19" name="Rechthoek 53">
          <a:extLst>
            <a:ext uri="{FF2B5EF4-FFF2-40B4-BE49-F238E27FC236}">
              <a16:creationId xmlns:a16="http://schemas.microsoft.com/office/drawing/2014/main" id="{3532CCA7-D08D-4FCF-8CE9-7080595DB252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20" name="Rechthoek 53">
          <a:extLst>
            <a:ext uri="{FF2B5EF4-FFF2-40B4-BE49-F238E27FC236}">
              <a16:creationId xmlns:a16="http://schemas.microsoft.com/office/drawing/2014/main" id="{72DE7DE7-7D93-4246-9A68-3582E1A02D43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21" name="Rechthoek 53">
          <a:extLst>
            <a:ext uri="{FF2B5EF4-FFF2-40B4-BE49-F238E27FC236}">
              <a16:creationId xmlns:a16="http://schemas.microsoft.com/office/drawing/2014/main" id="{0B9494BA-AEC0-4682-9039-2E1D5048F7B1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22" name="Rechthoek 53">
          <a:extLst>
            <a:ext uri="{FF2B5EF4-FFF2-40B4-BE49-F238E27FC236}">
              <a16:creationId xmlns:a16="http://schemas.microsoft.com/office/drawing/2014/main" id="{BC4A5318-CD7A-47E8-AE76-D1A6763FF777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23" name="Rechthoek 53">
          <a:extLst>
            <a:ext uri="{FF2B5EF4-FFF2-40B4-BE49-F238E27FC236}">
              <a16:creationId xmlns:a16="http://schemas.microsoft.com/office/drawing/2014/main" id="{0EADB557-EBE6-4DD6-B550-E2892A8BDADE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24" name="Rechthoek 53">
          <a:extLst>
            <a:ext uri="{FF2B5EF4-FFF2-40B4-BE49-F238E27FC236}">
              <a16:creationId xmlns:a16="http://schemas.microsoft.com/office/drawing/2014/main" id="{02FDE6CC-3574-4D55-9A78-41407F24D356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25" name="Rechthoek 53">
          <a:extLst>
            <a:ext uri="{FF2B5EF4-FFF2-40B4-BE49-F238E27FC236}">
              <a16:creationId xmlns:a16="http://schemas.microsoft.com/office/drawing/2014/main" id="{EB924CEF-234A-4841-B82A-ACBF2D4515E8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161925</xdr:colOff>
      <xdr:row>57</xdr:row>
      <xdr:rowOff>152400</xdr:rowOff>
    </xdr:to>
    <xdr:sp macro="" textlink="">
      <xdr:nvSpPr>
        <xdr:cNvPr id="326" name="Rechthoek 53">
          <a:extLst>
            <a:ext uri="{FF2B5EF4-FFF2-40B4-BE49-F238E27FC236}">
              <a16:creationId xmlns:a16="http://schemas.microsoft.com/office/drawing/2014/main" id="{EC014A11-72C5-4514-909E-8C7E412F6AB9}"/>
            </a:ext>
          </a:extLst>
        </xdr:cNvPr>
        <xdr:cNvSpPr>
          <a:spLocks noChangeArrowheads="1"/>
        </xdr:cNvSpPr>
      </xdr:nvSpPr>
      <xdr:spPr bwMode="auto">
        <a:xfrm>
          <a:off x="1143000" y="140684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333333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333333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emenasad.ru/lukovichnye-osen/item/bezvremenniki/bezvremennik-dzhajnt.html" TargetMode="External"/><Relationship Id="rId21" Type="http://schemas.openxmlformats.org/officeDocument/2006/relationships/hyperlink" Target="http://www.semenasad.ru/item/giacint-sadovyj-dzhipsi-princess.html" TargetMode="External"/><Relationship Id="rId324" Type="http://schemas.openxmlformats.org/officeDocument/2006/relationships/hyperlink" Target="http://www.semenasad.ru/item/giacint-sadovyj-mahrovyj-dabl-eros.html?category_id=8951" TargetMode="External"/><Relationship Id="rId531" Type="http://schemas.openxmlformats.org/officeDocument/2006/relationships/hyperlink" Target="http://www.semenasad.ru/item/narciss-belkanto.html" TargetMode="External"/><Relationship Id="rId170" Type="http://schemas.openxmlformats.org/officeDocument/2006/relationships/hyperlink" Target="http://www.semenasad.ru/lukovichnye-osen/item/bahromchatye/tyulpan-real-tajm.html" TargetMode="External"/><Relationship Id="rId268" Type="http://schemas.openxmlformats.org/officeDocument/2006/relationships/hyperlink" Target="http://www.semenasad.ru/lukovichnye-osen/item/mnogocvetkovye/tyulpan-fleming-klab.html" TargetMode="External"/><Relationship Id="rId475" Type="http://schemas.openxmlformats.org/officeDocument/2006/relationships/hyperlink" Target="http://www.semenasad.ru/item/tyulpan-amerikan-igl.html" TargetMode="External"/><Relationship Id="rId32" Type="http://schemas.openxmlformats.org/officeDocument/2006/relationships/hyperlink" Target="http://www.semenasad.ru/lukovichnye-osen/item/krokusy-2/krokus-krupnocvetkovyj-kongueror.html" TargetMode="External"/><Relationship Id="rId128" Type="http://schemas.openxmlformats.org/officeDocument/2006/relationships/hyperlink" Target="http://www.semenasad.ru/lukovichnye-osen/item/muskari/muskari-armyanskij-azureum.html" TargetMode="External"/><Relationship Id="rId335" Type="http://schemas.openxmlformats.org/officeDocument/2006/relationships/hyperlink" Target="http://www.semenasad.ru/item/narciss-vestvard.html" TargetMode="External"/><Relationship Id="rId542" Type="http://schemas.openxmlformats.org/officeDocument/2006/relationships/hyperlink" Target="http://www.semenasad.ru/item/tyulpan-dip-pyopl-rok.html" TargetMode="External"/><Relationship Id="rId181" Type="http://schemas.openxmlformats.org/officeDocument/2006/relationships/hyperlink" Target="http://www.semenasad.ru/lukovichnye-osen/item/grejga/tyulpan-ajs-lolli.html" TargetMode="External"/><Relationship Id="rId402" Type="http://schemas.openxmlformats.org/officeDocument/2006/relationships/hyperlink" Target="http://www.semenasad.ru/item/tyulpan-uajt-triumfator.html" TargetMode="External"/><Relationship Id="rId279" Type="http://schemas.openxmlformats.org/officeDocument/2006/relationships/hyperlink" Target="http://www.semenasad.ru/lukovichnye-osen/item/popugajnye/tyulpan-estella-rizhnveld.html" TargetMode="External"/><Relationship Id="rId486" Type="http://schemas.openxmlformats.org/officeDocument/2006/relationships/hyperlink" Target="http://www.semenasad.ru/item/tyulpan-odaliska.html" TargetMode="External"/><Relationship Id="rId43" Type="http://schemas.openxmlformats.org/officeDocument/2006/relationships/hyperlink" Target="http://www.semenasad.ru/lukovichnye-osen/item/krupnokoronchatye/narciss-dekoj.html" TargetMode="External"/><Relationship Id="rId139" Type="http://schemas.openxmlformats.org/officeDocument/2006/relationships/hyperlink" Target="http://www.semenasad.ru/item/ryabchik-imperatorskij-lyuteya.html" TargetMode="External"/><Relationship Id="rId346" Type="http://schemas.openxmlformats.org/officeDocument/2006/relationships/hyperlink" Target="http://www.semenasad.ru/item/narciss-donau-park.html?category_id=8958" TargetMode="External"/><Relationship Id="rId553" Type="http://schemas.openxmlformats.org/officeDocument/2006/relationships/hyperlink" Target="http://www.semenasad.ru/item/giacint-sadovyj-skaj-dzheket.html" TargetMode="External"/><Relationship Id="rId192" Type="http://schemas.openxmlformats.org/officeDocument/2006/relationships/hyperlink" Target="http://www.semenasad.ru/lukovichnye-osen/item/darvinov-gibrid-2/tyulpan-olliules.html" TargetMode="External"/><Relationship Id="rId206" Type="http://schemas.openxmlformats.org/officeDocument/2006/relationships/hyperlink" Target="http://www.semenasad.ru/lukovichnye-osen/item/kaufmana/tyulpan-skarlet-bebi.html" TargetMode="External"/><Relationship Id="rId413" Type="http://schemas.openxmlformats.org/officeDocument/2006/relationships/hyperlink" Target="http://www.semenasad.ru/item/tyulpan-yunik-rinaun.html" TargetMode="External"/><Relationship Id="rId497" Type="http://schemas.openxmlformats.org/officeDocument/2006/relationships/hyperlink" Target="http://www.semenasad.ru/item/tyulpan-vau.html" TargetMode="External"/><Relationship Id="rId620" Type="http://schemas.openxmlformats.org/officeDocument/2006/relationships/hyperlink" Target="http://www.semenasad.ru/item/tyulpan-negrita-perrot.html" TargetMode="External"/><Relationship Id="rId357" Type="http://schemas.openxmlformats.org/officeDocument/2006/relationships/hyperlink" Target="http://www.semenasad.ru/item/iris-danforda.html" TargetMode="External"/><Relationship Id="rId54" Type="http://schemas.openxmlformats.org/officeDocument/2006/relationships/hyperlink" Target="http://www.semenasad.ru/lukovichnye-osen/item/krupnokoronchatye/narciss-suada.html" TargetMode="External"/><Relationship Id="rId217" Type="http://schemas.openxmlformats.org/officeDocument/2006/relationships/hyperlink" Target="http://www.semenasad.ru/lukovichnye-osen/item/liliecvetnye/tyulpan-merilin.html" TargetMode="External"/><Relationship Id="rId564" Type="http://schemas.openxmlformats.org/officeDocument/2006/relationships/hyperlink" Target="http://www.semenasad.ru/item/tyulpan-charming-byuti.html" TargetMode="External"/><Relationship Id="rId424" Type="http://schemas.openxmlformats.org/officeDocument/2006/relationships/hyperlink" Target="http://www.semenasad.ru/item/tyulpan-blu-perrot-2.html" TargetMode="External"/><Relationship Id="rId270" Type="http://schemas.openxmlformats.org/officeDocument/2006/relationships/hyperlink" Target="http://www.semenasad.ru/lukovichnye-osen/item/mnogocvetkovye/tyulpan-purpurnyj-buket.html" TargetMode="External"/><Relationship Id="rId65" Type="http://schemas.openxmlformats.org/officeDocument/2006/relationships/hyperlink" Target="http://www.semenasad.ru/lukovichnye-osen/item/mahrovyj-2/narciss-golden-dukat.html" TargetMode="External"/><Relationship Id="rId130" Type="http://schemas.openxmlformats.org/officeDocument/2006/relationships/hyperlink" Target="http://www.semenasad.ru/lukovichnye-osen/item/muskari-2/muskari-shirokolistnyj-3.html" TargetMode="External"/><Relationship Id="rId368" Type="http://schemas.openxmlformats.org/officeDocument/2006/relationships/hyperlink" Target="http://www.semenasad.ru/item/muskari-gibridnyj-armyanskij-hohlatyj-pink-sanrajz.html" TargetMode="External"/><Relationship Id="rId575" Type="http://schemas.openxmlformats.org/officeDocument/2006/relationships/hyperlink" Target="http://www.semenasad.ru/item/tyulpan-kraun-ov-negrita.html" TargetMode="External"/><Relationship Id="rId228" Type="http://schemas.openxmlformats.org/officeDocument/2006/relationships/hyperlink" Target="http://www.semenasad.ru/lukovichnye-osen/item/pionovidnye-2/tyulpan-dabl-byuti-ov-apeldorn.html" TargetMode="External"/><Relationship Id="rId435" Type="http://schemas.openxmlformats.org/officeDocument/2006/relationships/hyperlink" Target="http://www.semenasad.ru/item/tyulpan-bejbi-blu-2.html" TargetMode="External"/><Relationship Id="rId281" Type="http://schemas.openxmlformats.org/officeDocument/2006/relationships/hyperlink" Target="http://www.semenasad.ru/item/tyulpan-popugajnyj-rokoko-dabl.html" TargetMode="External"/><Relationship Id="rId502" Type="http://schemas.openxmlformats.org/officeDocument/2006/relationships/hyperlink" Target="http://www.semenasad.ru/item/tyulpan-palmira.html" TargetMode="External"/><Relationship Id="rId76" Type="http://schemas.openxmlformats.org/officeDocument/2006/relationships/hyperlink" Target="http://www.semenasad.ru/lukovichnye-osen/item/mahrovyj-2/narciss-pink-paradajz.html" TargetMode="External"/><Relationship Id="rId141" Type="http://schemas.openxmlformats.org/officeDocument/2006/relationships/hyperlink" Target="http://www.semenasad.ru/item/ryabchik-persidskij-2.html" TargetMode="External"/><Relationship Id="rId379" Type="http://schemas.openxmlformats.org/officeDocument/2006/relationships/hyperlink" Target="http://www.semenasad.ru/item/tyulpan-kristal-star.html" TargetMode="External"/><Relationship Id="rId586" Type="http://schemas.openxmlformats.org/officeDocument/2006/relationships/hyperlink" Target="http://www.semenasad.ru/item/tyulpan-makarska.html" TargetMode="External"/><Relationship Id="rId7" Type="http://schemas.openxmlformats.org/officeDocument/2006/relationships/hyperlink" Target="http://www.semenasad.ru/lukovichnye-osen/item/giacinty-sadovye/giacint-sadovyj-miss-sajgon.html" TargetMode="External"/><Relationship Id="rId239" Type="http://schemas.openxmlformats.org/officeDocument/2006/relationships/hyperlink" Target="http://www.semenasad.ru/item/tyulpan-mahrovyj-pozdnij-ajs-krim.html" TargetMode="External"/><Relationship Id="rId446" Type="http://schemas.openxmlformats.org/officeDocument/2006/relationships/hyperlink" Target="http://www.semenasad.ru/item/tyulpan-havran-2.html" TargetMode="External"/><Relationship Id="rId292" Type="http://schemas.openxmlformats.org/officeDocument/2006/relationships/hyperlink" Target="http://www.semenasad.ru/lukovichnye-osen/item/triumf-2/tyulpan-gavota.html" TargetMode="External"/><Relationship Id="rId306" Type="http://schemas.openxmlformats.org/officeDocument/2006/relationships/hyperlink" Target="http://www.semenasad.ru/lukovichnye-osen/item/triumf-2/tyulpan-silver-dollar-2.html" TargetMode="External"/><Relationship Id="rId87" Type="http://schemas.openxmlformats.org/officeDocument/2006/relationships/hyperlink" Target="http://www.semenasad.ru/lukovichnye-osen/category/mahrovyj-2/page2.html" TargetMode="External"/><Relationship Id="rId513" Type="http://schemas.openxmlformats.org/officeDocument/2006/relationships/hyperlink" Target="http://www.semenasad.ru/item/tyulpan-verandi.html" TargetMode="External"/><Relationship Id="rId597" Type="http://schemas.openxmlformats.org/officeDocument/2006/relationships/hyperlink" Target="http://www.semenasad.ru/item/tyulpan-fosteri-king.html" TargetMode="External"/><Relationship Id="rId152" Type="http://schemas.openxmlformats.org/officeDocument/2006/relationships/hyperlink" Target="http://www.semenasad.ru/lukovichnye-osen/item/bahromchatye/tyulpan-valerij-gergiev.html" TargetMode="External"/><Relationship Id="rId457" Type="http://schemas.openxmlformats.org/officeDocument/2006/relationships/hyperlink" Target="http://www.semenasad.ru/item/giacint-podmoskovnye-vechera-smes-okrasok.html" TargetMode="External"/><Relationship Id="rId14" Type="http://schemas.openxmlformats.org/officeDocument/2006/relationships/hyperlink" Target="http://www.semenasad.ru/item/giacint-sadovyj-antarktika.html" TargetMode="External"/><Relationship Id="rId317" Type="http://schemas.openxmlformats.org/officeDocument/2006/relationships/hyperlink" Target="http://www.semenasad.ru/item/giacint-sadovyj-blu-sapfir.html" TargetMode="External"/><Relationship Id="rId524" Type="http://schemas.openxmlformats.org/officeDocument/2006/relationships/hyperlink" Target="http://www.semenasad.ru/item/tyulpan-uajt-liberstar.html" TargetMode="External"/><Relationship Id="rId98" Type="http://schemas.openxmlformats.org/officeDocument/2006/relationships/hyperlink" Target="http://www.semenasad.ru/lukovichnye-osen/item/s-rasshheplyonnoj-koronkoj/narciss-palmares.html" TargetMode="External"/><Relationship Id="rId163" Type="http://schemas.openxmlformats.org/officeDocument/2006/relationships/hyperlink" Target="http://www.semenasad.ru/lukovichnye-osen/item/bahromchatye/tyulpan-krispion-svit.html" TargetMode="External"/><Relationship Id="rId370" Type="http://schemas.openxmlformats.org/officeDocument/2006/relationships/hyperlink" Target="http://www.semenasad.ru/item/ryabchik-shahmatnyj-alba-2.html" TargetMode="External"/><Relationship Id="rId230" Type="http://schemas.openxmlformats.org/officeDocument/2006/relationships/hyperlink" Target="http://www.semenasad.ru/lukovichnye-osen/item/pozdnie/tyulpan-dabl-fokus.html" TargetMode="External"/><Relationship Id="rId468" Type="http://schemas.openxmlformats.org/officeDocument/2006/relationships/hyperlink" Target="http://www.semenasad.ru/item/tyulpany-liliecvetnye-led-i-plamya-smes-sortov.html" TargetMode="External"/><Relationship Id="rId25" Type="http://schemas.openxmlformats.org/officeDocument/2006/relationships/hyperlink" Target="http://www.semenasad.ru/lukovichnye-osen/item/krokusy-2/krokus-botanicheskij-krim-byuti.html" TargetMode="External"/><Relationship Id="rId328" Type="http://schemas.openxmlformats.org/officeDocument/2006/relationships/hyperlink" Target="http://www.semenasad.ru/item/krokus-prekrasnyj-kochi.html" TargetMode="External"/><Relationship Id="rId535" Type="http://schemas.openxmlformats.org/officeDocument/2006/relationships/hyperlink" Target="http://www.semenasad.ru/lukovichnye-osen/item/krokusy-2/krokus-botanicheskij-orandzh-monarh.html" TargetMode="External"/><Relationship Id="rId174" Type="http://schemas.openxmlformats.org/officeDocument/2006/relationships/hyperlink" Target="http://www.semenasad.ru/lukovichnye-osen/item/bahromchatye/tyulpan-flamenko.html" TargetMode="External"/><Relationship Id="rId381" Type="http://schemas.openxmlformats.org/officeDocument/2006/relationships/hyperlink" Target="http://www.semenasad.ru/item/tyulpan-jellou-valeri.html" TargetMode="External"/><Relationship Id="rId602" Type="http://schemas.openxmlformats.org/officeDocument/2006/relationships/hyperlink" Target="http://www.semenasad.ru/item/tyulpan-gerard-dau.html" TargetMode="External"/><Relationship Id="rId241" Type="http://schemas.openxmlformats.org/officeDocument/2006/relationships/hyperlink" Target="http://www.semenasad.ru/lukovichnye-osen/item/pozdnie-2/tyulpan-ankl-tom-2.html" TargetMode="External"/><Relationship Id="rId479" Type="http://schemas.openxmlformats.org/officeDocument/2006/relationships/hyperlink" Target="http://www.semenasad.ru/item/tyulpan-dallas.html" TargetMode="External"/><Relationship Id="rId36" Type="http://schemas.openxmlformats.org/officeDocument/2006/relationships/hyperlink" Target="http://www.semenasad.ru/item/krokus-krupnocvetkovyj-remembrans.html" TargetMode="External"/><Relationship Id="rId283" Type="http://schemas.openxmlformats.org/officeDocument/2006/relationships/hyperlink" Target="http://www.semenasad.ru/category/prostoj-rannij.html" TargetMode="External"/><Relationship Id="rId339" Type="http://schemas.openxmlformats.org/officeDocument/2006/relationships/hyperlink" Target="http://www.semenasad.ru/item/narciss-istertajd.html?category_id=8957" TargetMode="External"/><Relationship Id="rId490" Type="http://schemas.openxmlformats.org/officeDocument/2006/relationships/hyperlink" Target="http://www.semenasad.ru/item/tyulpan-badlajt-2.html" TargetMode="External"/><Relationship Id="rId504" Type="http://schemas.openxmlformats.org/officeDocument/2006/relationships/hyperlink" Target="http://www.semenasad.ru/item/tyulpan-annelinda.html" TargetMode="External"/><Relationship Id="rId546" Type="http://schemas.openxmlformats.org/officeDocument/2006/relationships/hyperlink" Target="http://www.semenasad.ru/item/giacint-sadovyj-ajlos.html" TargetMode="External"/><Relationship Id="rId78" Type="http://schemas.openxmlformats.org/officeDocument/2006/relationships/hyperlink" Target="http://www.semenasad.ru/lukovichnye-osen/item/mahrovye-2/narciss-replit-2.html" TargetMode="External"/><Relationship Id="rId101" Type="http://schemas.openxmlformats.org/officeDocument/2006/relationships/hyperlink" Target="http://www.semenasad.ru/lukovichnye-osen/item/s-rasshheplyonnoj-koronkoj/narciss-sanni-said-ap.html" TargetMode="External"/><Relationship Id="rId143" Type="http://schemas.openxmlformats.org/officeDocument/2006/relationships/hyperlink" Target="http://www.semenasad.ru/item/hinodoksa.html" TargetMode="External"/><Relationship Id="rId185" Type="http://schemas.openxmlformats.org/officeDocument/2006/relationships/hyperlink" Target="http://www.semenasad.ru/lukovichnye-osen/item/grejga-2/tyulpan-red-rajdin-hud-2.html" TargetMode="External"/><Relationship Id="rId350" Type="http://schemas.openxmlformats.org/officeDocument/2006/relationships/hyperlink" Target="http://www.semenasad.ru/item/belocvetnik-letnij-graveti-dzhajant.html" TargetMode="External"/><Relationship Id="rId406" Type="http://schemas.openxmlformats.org/officeDocument/2006/relationships/hyperlink" Target="http://www.semenasad.ru/lukovichnye-osen/item/pozdnie/tyulpan-mahrovyj-pozdnij-dans-lajn.html" TargetMode="External"/><Relationship Id="rId588" Type="http://schemas.openxmlformats.org/officeDocument/2006/relationships/hyperlink" Target="http://www.semenasad.ru/item/tyulpan-serano.html" TargetMode="External"/><Relationship Id="rId9" Type="http://schemas.openxmlformats.org/officeDocument/2006/relationships/hyperlink" Target="http://www.semenasad.ru/lukovichnye-osen/item/giacinty-sadovye/giacint-sadovyj-siti-ov-harlem.html" TargetMode="External"/><Relationship Id="rId210" Type="http://schemas.openxmlformats.org/officeDocument/2006/relationships/hyperlink" Target="http://www.semenasad.ru/lukovichnye-osen/item/liliecvetnye/tyulpan-burgundi.html" TargetMode="External"/><Relationship Id="rId392" Type="http://schemas.openxmlformats.org/officeDocument/2006/relationships/hyperlink" Target="http://www.semenasad.ru/item/tyulpan-rashn-princess.html" TargetMode="External"/><Relationship Id="rId448" Type="http://schemas.openxmlformats.org/officeDocument/2006/relationships/hyperlink" Target="http://www.semenasad.ru/item/tyulpan-hemisfir.html" TargetMode="External"/><Relationship Id="rId613" Type="http://schemas.openxmlformats.org/officeDocument/2006/relationships/hyperlink" Target="http://www.semenasad.ru/item/luk-uzkolistnyj-grejsful.html" TargetMode="External"/><Relationship Id="rId252" Type="http://schemas.openxmlformats.org/officeDocument/2006/relationships/hyperlink" Target="http://www.semenasad.ru/lukovichnye-osen/item/rannie/tyulpan-monte-orindzh.html" TargetMode="External"/><Relationship Id="rId294" Type="http://schemas.openxmlformats.org/officeDocument/2006/relationships/hyperlink" Target="http://www.semenasad.ru/lukovichnye-osen/item/triumf/tyulpan-del-pero.html" TargetMode="External"/><Relationship Id="rId308" Type="http://schemas.openxmlformats.org/officeDocument/2006/relationships/hyperlink" Target="http://www.semenasad.ru/lukovichnye-osen/item/tyulpan/tyulpan-shirli-2.html" TargetMode="External"/><Relationship Id="rId515" Type="http://schemas.openxmlformats.org/officeDocument/2006/relationships/hyperlink" Target="http://www.semenasad.ru/item/tyulpan-kraun-ov-dinasti.html" TargetMode="External"/><Relationship Id="rId47" Type="http://schemas.openxmlformats.org/officeDocument/2006/relationships/hyperlink" Target="http://www.semenasad.ru/lukovichnye-osen/item/krupnokoronchatye/narciss-mon-sheri.html" TargetMode="External"/><Relationship Id="rId89" Type="http://schemas.openxmlformats.org/officeDocument/2006/relationships/hyperlink" Target="http://www.semenasad.ru/item/narciss-mahrovyj-rip-van-vinkl.html" TargetMode="External"/><Relationship Id="rId112" Type="http://schemas.openxmlformats.org/officeDocument/2006/relationships/hyperlink" Target="http://www.semenasad.ru/lukovichnye-osen/item/trubchatye/narciss-goblet.html" TargetMode="External"/><Relationship Id="rId154" Type="http://schemas.openxmlformats.org/officeDocument/2006/relationships/hyperlink" Target="http://www.semenasad.ru/lukovichnye-osen/item/bahromchatye/tyulpan-gold-dast.html" TargetMode="External"/><Relationship Id="rId361" Type="http://schemas.openxmlformats.org/officeDocument/2006/relationships/hyperlink" Target="http://www.semenasad.ru/item/luk-dekorativnyj-smes-okrasok.html" TargetMode="External"/><Relationship Id="rId557" Type="http://schemas.openxmlformats.org/officeDocument/2006/relationships/hyperlink" Target="http://www.semenasad.ru/item/narciss-banana-splesh.html" TargetMode="External"/><Relationship Id="rId599" Type="http://schemas.openxmlformats.org/officeDocument/2006/relationships/hyperlink" Target="http://www.semenasad.ru/item/tyulpan-vande-glob.html" TargetMode="External"/><Relationship Id="rId196" Type="http://schemas.openxmlformats.org/officeDocument/2006/relationships/hyperlink" Target="http://www.semenasad.ru/item/tyulpan-darvinov-gibrid-pink-impreshn.html" TargetMode="External"/><Relationship Id="rId417" Type="http://schemas.openxmlformats.org/officeDocument/2006/relationships/hyperlink" Target="http://www.semenasad.ru/item/tyulpan-kendi-klab.html" TargetMode="External"/><Relationship Id="rId459" Type="http://schemas.openxmlformats.org/officeDocument/2006/relationships/hyperlink" Target="http://www.semenasad.ru/item/luk-gigantskij-mlechnyj-put-smes-okrasok.html" TargetMode="External"/><Relationship Id="rId624" Type="http://schemas.openxmlformats.org/officeDocument/2006/relationships/hyperlink" Target="http://www.semenasad.ru/item/narciss-printal.html" TargetMode="External"/><Relationship Id="rId16" Type="http://schemas.openxmlformats.org/officeDocument/2006/relationships/hyperlink" Target="http://www.semenasad.ru/item/giacint-sadovyj-odissej.html" TargetMode="External"/><Relationship Id="rId221" Type="http://schemas.openxmlformats.org/officeDocument/2006/relationships/hyperlink" Target="http://www.semenasad.ru/lukovichnye-osen/item/liliecvetnye/tyulpan-hollend-shik.html" TargetMode="External"/><Relationship Id="rId263" Type="http://schemas.openxmlformats.org/officeDocument/2006/relationships/hyperlink" Target="http://www.semenasad.ru/lukovichnye-osen/item/mnogocvetkovye/tyulpan-kvebek.html" TargetMode="External"/><Relationship Id="rId319" Type="http://schemas.openxmlformats.org/officeDocument/2006/relationships/hyperlink" Target="http://www.semenasad.ru/item/giacint-sadovyj-mari.html" TargetMode="External"/><Relationship Id="rId470" Type="http://schemas.openxmlformats.org/officeDocument/2006/relationships/hyperlink" Target="http://www.semenasad.ru/item/tyulpany-mahrovye-romanticheskaya-istoriya-smes-okrasok.html" TargetMode="External"/><Relationship Id="rId526" Type="http://schemas.openxmlformats.org/officeDocument/2006/relationships/hyperlink" Target="http://www.semenasad.ru/item/tyulpan-heppi-pipl.html" TargetMode="External"/><Relationship Id="rId58" Type="http://schemas.openxmlformats.org/officeDocument/2006/relationships/hyperlink" Target="http://www.semenasad.ru/lukovichnye-osen/item/mahrovyj-2/narciss-ajs-king-2.html" TargetMode="External"/><Relationship Id="rId123" Type="http://schemas.openxmlformats.org/officeDocument/2006/relationships/hyperlink" Target="http://www.semenasad.ru/lukovichnye-osen/item/proleska/proleska-kolokolchataya-vajt.html" TargetMode="External"/><Relationship Id="rId330" Type="http://schemas.openxmlformats.org/officeDocument/2006/relationships/hyperlink" Target="http://www.semenasad.ru/item/narciss-kul-flejm.html?category_id=8956" TargetMode="External"/><Relationship Id="rId568" Type="http://schemas.openxmlformats.org/officeDocument/2006/relationships/hyperlink" Target="http://www.semenasad.ru/item/tyulpan-dabl-kadillak.html" TargetMode="External"/><Relationship Id="rId165" Type="http://schemas.openxmlformats.org/officeDocument/2006/relationships/hyperlink" Target="http://www.semenasad.ru/lukovichnye-osen/item/bahromchatye/tyulpan-labrador.html" TargetMode="External"/><Relationship Id="rId372" Type="http://schemas.openxmlformats.org/officeDocument/2006/relationships/hyperlink" Target="http://www.semenasad.ru/item/ryabchik-mihajlovskogo.html" TargetMode="External"/><Relationship Id="rId428" Type="http://schemas.openxmlformats.org/officeDocument/2006/relationships/hyperlink" Target="http://www.semenasad.ru/item/tyulpan-tehas-gold-2.html" TargetMode="External"/><Relationship Id="rId232" Type="http://schemas.openxmlformats.org/officeDocument/2006/relationships/hyperlink" Target="http://www.semenasad.ru/lukovichnye-osen/item/pozdnie/tyulpan-drim-tach.html" TargetMode="External"/><Relationship Id="rId274" Type="http://schemas.openxmlformats.org/officeDocument/2006/relationships/hyperlink" Target="http://www.semenasad.ru/lukovichnye-osen/item/popugajnye-2/tyulpan-super-perrot-2.html" TargetMode="External"/><Relationship Id="rId481" Type="http://schemas.openxmlformats.org/officeDocument/2006/relationships/hyperlink" Target="http://www.semenasad.ru/item/tyulpan-nort-poul.html" TargetMode="External"/><Relationship Id="rId27" Type="http://schemas.openxmlformats.org/officeDocument/2006/relationships/hyperlink" Target="http://www.semenasad.ru/lukovichnye-osen/item/krokusy-2/krokus-krupnocvetkovyj-vangard.html" TargetMode="External"/><Relationship Id="rId69" Type="http://schemas.openxmlformats.org/officeDocument/2006/relationships/hyperlink" Target="http://www.semenasad.ru/lukovichnye-osen/item/mahrovyj-2/narciss-dik-vilden.html" TargetMode="External"/><Relationship Id="rId134" Type="http://schemas.openxmlformats.org/officeDocument/2006/relationships/hyperlink" Target="http://www.semenasad.ru/lukovichnye-osen/item/luk-dekorativnyj/luk-dekorativnyj-kruglogolovyj.html" TargetMode="External"/><Relationship Id="rId537" Type="http://schemas.openxmlformats.org/officeDocument/2006/relationships/hyperlink" Target="http://www.semenasad.ru/item/tyulpan-kendi-eppl-dilajt.html" TargetMode="External"/><Relationship Id="rId579" Type="http://schemas.openxmlformats.org/officeDocument/2006/relationships/hyperlink" Target="http://www.semenasad.ru/item/luk-dekorativnyj-gladiator.html" TargetMode="External"/><Relationship Id="rId80" Type="http://schemas.openxmlformats.org/officeDocument/2006/relationships/hyperlink" Target="http://www.semenasad.ru/lukovichnye-osen/item/mahrovyj-2/narciss-tehas.html" TargetMode="External"/><Relationship Id="rId176" Type="http://schemas.openxmlformats.org/officeDocument/2006/relationships/hyperlink" Target="http://www.semenasad.ru/lukovichnye-osen/item/bahromchatye/tyulpan-fensi-frillz.html" TargetMode="External"/><Relationship Id="rId341" Type="http://schemas.openxmlformats.org/officeDocument/2006/relationships/hyperlink" Target="http://www.semenasad.ru/item/narciss-svit-dizajr.html?category_id=8957" TargetMode="External"/><Relationship Id="rId383" Type="http://schemas.openxmlformats.org/officeDocument/2006/relationships/hyperlink" Target="http://www.semenasad.ru/item/tyulpan-bejkera-lajlak-uander.html" TargetMode="External"/><Relationship Id="rId439" Type="http://schemas.openxmlformats.org/officeDocument/2006/relationships/hyperlink" Target="http://www.semenasad.ru/item/tyulpan-doberman.html" TargetMode="External"/><Relationship Id="rId590" Type="http://schemas.openxmlformats.org/officeDocument/2006/relationships/hyperlink" Target="http://www.semenasad.ru/item/tyulpan-blashing-apeldorn.html" TargetMode="External"/><Relationship Id="rId604" Type="http://schemas.openxmlformats.org/officeDocument/2006/relationships/hyperlink" Target="http://www.semenasad.ru/item/tyulpan-uander-klab.html" TargetMode="External"/><Relationship Id="rId201" Type="http://schemas.openxmlformats.org/officeDocument/2006/relationships/hyperlink" Target="http://www.semenasad.ru/lukovichnye-osen/item/zelenocvetnye/tyulpan-formoza.html" TargetMode="External"/><Relationship Id="rId243" Type="http://schemas.openxmlformats.org/officeDocument/2006/relationships/hyperlink" Target="http://www.semenasad.ru/item/tyulpan-mahrovyj-pozdnij-uajt-mauntin.html" TargetMode="External"/><Relationship Id="rId285" Type="http://schemas.openxmlformats.org/officeDocument/2006/relationships/hyperlink" Target="http://www.semenasad.ru/lukovichnye-osen/item/triumf-2/tyulpan-abu-hasan-2.html" TargetMode="External"/><Relationship Id="rId450" Type="http://schemas.openxmlformats.org/officeDocument/2006/relationships/hyperlink" Target="http://www.semenasad.ru/item/tyulpan-strong-fajr.html" TargetMode="External"/><Relationship Id="rId506" Type="http://schemas.openxmlformats.org/officeDocument/2006/relationships/hyperlink" Target="http://www.semenasad.ru/item/tyulpan-fajri-klab.html" TargetMode="External"/><Relationship Id="rId38" Type="http://schemas.openxmlformats.org/officeDocument/2006/relationships/hyperlink" Target="http://www.semenasad.ru/lukovichnye-osen/item/krupnokoronchatye/narciss-ajs-folis.html" TargetMode="External"/><Relationship Id="rId103" Type="http://schemas.openxmlformats.org/officeDocument/2006/relationships/hyperlink" Target="http://www.semenasad.ru/lukovichnye-osen/item/s-rasshheplyonnoj-koronkoj-2/narciss-tiritomba-2.html" TargetMode="External"/><Relationship Id="rId310" Type="http://schemas.openxmlformats.org/officeDocument/2006/relationships/hyperlink" Target="http://www.semenasad.ru/item/tyulpan-triumf-slava.html" TargetMode="External"/><Relationship Id="rId492" Type="http://schemas.openxmlformats.org/officeDocument/2006/relationships/hyperlink" Target="http://www.semenasad.ru/item/tyulpan-pyopl-drim-2.html" TargetMode="External"/><Relationship Id="rId548" Type="http://schemas.openxmlformats.org/officeDocument/2006/relationships/hyperlink" Target="http://www.semenasad.ru/item/giacint-sadovyj-red-medzhik.html" TargetMode="External"/><Relationship Id="rId91" Type="http://schemas.openxmlformats.org/officeDocument/2006/relationships/hyperlink" Target="http://www.semenasad.ru/lukovichnye-osen/item/s-rasshheplyonnoj-koronkoj/narciss-gold-disk.html" TargetMode="External"/><Relationship Id="rId145" Type="http://schemas.openxmlformats.org/officeDocument/2006/relationships/hyperlink" Target="http://www.semenasad.ru/lukovichnye-osen/item/bahromchatye/tyulpan-arma.html" TargetMode="External"/><Relationship Id="rId187" Type="http://schemas.openxmlformats.org/officeDocument/2006/relationships/hyperlink" Target="http://www.semenasad.ru/lukovichnye-osen/item/darvinov-gibrid/tyulpan-apeldorn.html" TargetMode="External"/><Relationship Id="rId352" Type="http://schemas.openxmlformats.org/officeDocument/2006/relationships/hyperlink" Target="http://www.semenasad.ru/item/iris-setchatyj-alida.html" TargetMode="External"/><Relationship Id="rId394" Type="http://schemas.openxmlformats.org/officeDocument/2006/relationships/hyperlink" Target="http://www.semenasad.ru/item/tyulpan-silverstrim.html" TargetMode="External"/><Relationship Id="rId408" Type="http://schemas.openxmlformats.org/officeDocument/2006/relationships/hyperlink" Target="http://www.semenasad.ru/item/tyulpan-red-princess.html" TargetMode="External"/><Relationship Id="rId615" Type="http://schemas.openxmlformats.org/officeDocument/2006/relationships/hyperlink" Target="http://www.semenasad.ru/item/muskari-shirokolistnyj-grejp-ajs.html" TargetMode="External"/><Relationship Id="rId212" Type="http://schemas.openxmlformats.org/officeDocument/2006/relationships/hyperlink" Target="http://www.semenasad.ru/lukovichnye-osen/item/liliecvetnye/tyulpan-jumi-no-murasaki.html" TargetMode="External"/><Relationship Id="rId254" Type="http://schemas.openxmlformats.org/officeDocument/2006/relationships/hyperlink" Target="http://www.semenasad.ru/lukovichnye-osen/item/rannie/tyulpan-silesta.html" TargetMode="External"/><Relationship Id="rId49" Type="http://schemas.openxmlformats.org/officeDocument/2006/relationships/hyperlink" Target="http://www.semenasad.ru/lukovichnye-osen/item/krupnokoronchatye-2/narciss-prikoushes-2.html" TargetMode="External"/><Relationship Id="rId114" Type="http://schemas.openxmlformats.org/officeDocument/2006/relationships/hyperlink" Target="http://www.semenasad.ru/lukovichnye-osen/item/trubchatye/narciss-standart-velyu.html" TargetMode="External"/><Relationship Id="rId296" Type="http://schemas.openxmlformats.org/officeDocument/2006/relationships/hyperlink" Target="http://www.semenasad.ru/lukovichnye-osen/item/triumf/tyulpan-dzhekpot.html" TargetMode="External"/><Relationship Id="rId461" Type="http://schemas.openxmlformats.org/officeDocument/2006/relationships/hyperlink" Target="http://www.semenasad.ru/item/narciss-krupnokoronchatyj-vesennyaya-palitra-smes-okrasok.html" TargetMode="External"/><Relationship Id="rId517" Type="http://schemas.openxmlformats.org/officeDocument/2006/relationships/hyperlink" Target="http://www.semenasad.ru/item/tyulpan-pritti-princess.html" TargetMode="External"/><Relationship Id="rId559" Type="http://schemas.openxmlformats.org/officeDocument/2006/relationships/hyperlink" Target="http://www.semenasad.ru/item/tyulpan-mustang.html" TargetMode="External"/><Relationship Id="rId60" Type="http://schemas.openxmlformats.org/officeDocument/2006/relationships/hyperlink" Target="http://www.semenasad.ru/lukovichnye-osen/item/mahrovyj-2/narciss-brajdel-kraun.html" TargetMode="External"/><Relationship Id="rId156" Type="http://schemas.openxmlformats.org/officeDocument/2006/relationships/hyperlink" Target="http://www.semenasad.ru/lukovichnye-osen/item/bahromchatye/tyulpan-dejtona.html" TargetMode="External"/><Relationship Id="rId198" Type="http://schemas.openxmlformats.org/officeDocument/2006/relationships/hyperlink" Target="http://www.semenasad.ru/lukovichnye-osen/item/zelenocvetnye/tyulpan-gollivud.html" TargetMode="External"/><Relationship Id="rId321" Type="http://schemas.openxmlformats.org/officeDocument/2006/relationships/hyperlink" Target="http://www.semenasad.ru/item/giacint-sadovyj-rembrandt.html" TargetMode="External"/><Relationship Id="rId363" Type="http://schemas.openxmlformats.org/officeDocument/2006/relationships/hyperlink" Target="http://www.semenasad.ru/item/muskari-armyanskij-valeri-finnis.html" TargetMode="External"/><Relationship Id="rId419" Type="http://schemas.openxmlformats.org/officeDocument/2006/relationships/hyperlink" Target="http://www.semenasad.ru/item/tyulpan-grejslend-2.html" TargetMode="External"/><Relationship Id="rId570" Type="http://schemas.openxmlformats.org/officeDocument/2006/relationships/hyperlink" Target="http://www.semenasad.ru/item/tyulpan-gollandiya.html" TargetMode="External"/><Relationship Id="rId626" Type="http://schemas.openxmlformats.org/officeDocument/2006/relationships/drawing" Target="../drawings/drawing2.xml"/><Relationship Id="rId223" Type="http://schemas.openxmlformats.org/officeDocument/2006/relationships/hyperlink" Target="http://www.semenasad.ru/lukovichnye-osen/item/pozdnie/tyulpan-blu-vau.html" TargetMode="External"/><Relationship Id="rId430" Type="http://schemas.openxmlformats.org/officeDocument/2006/relationships/hyperlink" Target="http://www.semenasad.ru/item/tyulpan-kafe-nuar.html" TargetMode="External"/><Relationship Id="rId18" Type="http://schemas.openxmlformats.org/officeDocument/2006/relationships/hyperlink" Target="http://www.semenasad.ru/item/giacint-sadovyj-pink-syurpriz.html" TargetMode="External"/><Relationship Id="rId265" Type="http://schemas.openxmlformats.org/officeDocument/2006/relationships/hyperlink" Target="http://www.semenasad.ru/lukovichnye-osen/item/mnogocvetkovye/tyulpan-tender-visper-2.html" TargetMode="External"/><Relationship Id="rId472" Type="http://schemas.openxmlformats.org/officeDocument/2006/relationships/hyperlink" Target="http://www.semenasad.ru/item/tyulpany-popugajnye-vesennij-fejerverk-smes-okrasok.html" TargetMode="External"/><Relationship Id="rId528" Type="http://schemas.openxmlformats.org/officeDocument/2006/relationships/hyperlink" Target="http://www.semenasad.ru/item/narciss-aleksis-byuti.html" TargetMode="External"/><Relationship Id="rId125" Type="http://schemas.openxmlformats.org/officeDocument/2006/relationships/hyperlink" Target="http://www.semenasad.ru/lukovichnye-osen/item/muskari/muskari-armyanskij-blu-spajk.html" TargetMode="External"/><Relationship Id="rId167" Type="http://schemas.openxmlformats.org/officeDocument/2006/relationships/hyperlink" Target="http://www.semenasad.ru/lukovichnye-osen/item/bahromchatye/tyulpan-majya.html" TargetMode="External"/><Relationship Id="rId332" Type="http://schemas.openxmlformats.org/officeDocument/2006/relationships/hyperlink" Target="http://www.semenasad.ru/item/narciss-albus-plenus-odoratus.html?category_id=8957" TargetMode="External"/><Relationship Id="rId374" Type="http://schemas.openxmlformats.org/officeDocument/2006/relationships/hyperlink" Target="http://www.semenasad.ru/item/freziya-gibridnaya-prostaya-smes-okrasok.html" TargetMode="External"/><Relationship Id="rId581" Type="http://schemas.openxmlformats.org/officeDocument/2006/relationships/hyperlink" Target="http://www.semenasad.ru/item/luk-dekorativnyj-sammer-drammer.html" TargetMode="External"/><Relationship Id="rId71" Type="http://schemas.openxmlformats.org/officeDocument/2006/relationships/hyperlink" Target="http://www.semenasad.ru/lukovichnye-osen/item/mahrovyj-2/narciss-jellou-chifulness.html" TargetMode="External"/><Relationship Id="rId234" Type="http://schemas.openxmlformats.org/officeDocument/2006/relationships/hyperlink" Target="http://www.semenasad.ru/lukovichnye-osen/item/pozdnie/tyulpan-kartush.html" TargetMode="External"/><Relationship Id="rId2" Type="http://schemas.openxmlformats.org/officeDocument/2006/relationships/hyperlink" Target="http://www.semenasad.ru/lukovichnye-osen/item/giacinty-sadovye/giacint-sadovyj-blyu-perl.html" TargetMode="External"/><Relationship Id="rId29" Type="http://schemas.openxmlformats.org/officeDocument/2006/relationships/hyperlink" Target="http://www.semenasad.ru/lukovichnye-osen/item/krokusy-2/krokus-krupnocvetkovyj-zheltyj.html" TargetMode="External"/><Relationship Id="rId276" Type="http://schemas.openxmlformats.org/officeDocument/2006/relationships/hyperlink" Target="http://www.semenasad.ru/lukovichnye-osen/item/popugajnye/tyulpan-fleming-perrot.html" TargetMode="External"/><Relationship Id="rId441" Type="http://schemas.openxmlformats.org/officeDocument/2006/relationships/hyperlink" Target="http://www.semenasad.ru/item/tyulpan-esta-bonita.html" TargetMode="External"/><Relationship Id="rId483" Type="http://schemas.openxmlformats.org/officeDocument/2006/relationships/hyperlink" Target="http://www.semenasad.ru/item/tyulpan-pyopl-kristal.html" TargetMode="External"/><Relationship Id="rId539" Type="http://schemas.openxmlformats.org/officeDocument/2006/relationships/hyperlink" Target="http://www.semenasad.ru/item/tyulpan-lajt-end-drimi.html" TargetMode="External"/><Relationship Id="rId40" Type="http://schemas.openxmlformats.org/officeDocument/2006/relationships/hyperlink" Target="http://www.semenasad.ru/lukovichnye-osen/item/krupnokoronchatye/narciss-berlin.html" TargetMode="External"/><Relationship Id="rId136" Type="http://schemas.openxmlformats.org/officeDocument/2006/relationships/hyperlink" Target="http://www.semenasad.ru/item/proleska-kolokolchataya-smes-okrasok.html" TargetMode="External"/><Relationship Id="rId178" Type="http://schemas.openxmlformats.org/officeDocument/2006/relationships/hyperlink" Target="http://www.semenasad.ru/item/tyulpan-bahromchatyj-davenport.html" TargetMode="External"/><Relationship Id="rId301" Type="http://schemas.openxmlformats.org/officeDocument/2006/relationships/hyperlink" Target="http://www.semenasad.ru/lukovichnye-osen/item/triumf/tyulpan-passionale.html" TargetMode="External"/><Relationship Id="rId343" Type="http://schemas.openxmlformats.org/officeDocument/2006/relationships/hyperlink" Target="http://www.semenasad.ru/item/narciss-tet-bukl.html?category_id=8957" TargetMode="External"/><Relationship Id="rId550" Type="http://schemas.openxmlformats.org/officeDocument/2006/relationships/hyperlink" Target="http://www.semenasad.ru/item/giacint-sadovyj-pyopl-sensejshn.html" TargetMode="External"/><Relationship Id="rId82" Type="http://schemas.openxmlformats.org/officeDocument/2006/relationships/hyperlink" Target="http://www.semenasad.ru/lukovichnye-osen/item/mahrovyj-2/narciss-flaue-parad.html" TargetMode="External"/><Relationship Id="rId203" Type="http://schemas.openxmlformats.org/officeDocument/2006/relationships/hyperlink" Target="http://www.semenasad.ru/lukovichnye-osen/item/kaufmana/tyulpan-dzhuzeppe-verdi.html" TargetMode="External"/><Relationship Id="rId385" Type="http://schemas.openxmlformats.org/officeDocument/2006/relationships/hyperlink" Target="http://www.semenasad.ru/item/tyulpan-krasivyj-littl-byuti.html" TargetMode="External"/><Relationship Id="rId592" Type="http://schemas.openxmlformats.org/officeDocument/2006/relationships/hyperlink" Target="http://www.semenasad.ru/item/tyulpan-ledi-van-ejk.html" TargetMode="External"/><Relationship Id="rId606" Type="http://schemas.openxmlformats.org/officeDocument/2006/relationships/hyperlink" Target="http://www.semenasad.ru/item/giacint-sadovyj-piter-stajvesant.html" TargetMode="External"/><Relationship Id="rId245" Type="http://schemas.openxmlformats.org/officeDocument/2006/relationships/hyperlink" Target="http://www.semenasad.ru/lukovichnye-osen/item/pozdnie/tyulpan-finola.html" TargetMode="External"/><Relationship Id="rId287" Type="http://schemas.openxmlformats.org/officeDocument/2006/relationships/hyperlink" Target="http://www.semenasad.ru/lukovichnye-osen/item/triumf/tyulpan-atlantis.html" TargetMode="External"/><Relationship Id="rId410" Type="http://schemas.openxmlformats.org/officeDocument/2006/relationships/hyperlink" Target="http://www.semenasad.ru/item/tyulpan-svit-dizajr.html" TargetMode="External"/><Relationship Id="rId452" Type="http://schemas.openxmlformats.org/officeDocument/2006/relationships/hyperlink" Target="http://www.semenasad.ru/item/tyulpan-sanketcher.html" TargetMode="External"/><Relationship Id="rId494" Type="http://schemas.openxmlformats.org/officeDocument/2006/relationships/hyperlink" Target="http://www.semenasad.ru/item/tyulpan-uispering-drim.html" TargetMode="External"/><Relationship Id="rId508" Type="http://schemas.openxmlformats.org/officeDocument/2006/relationships/hyperlink" Target="http://www.semenasad.ru/item/tyulpan-avokado.html" TargetMode="External"/><Relationship Id="rId105" Type="http://schemas.openxmlformats.org/officeDocument/2006/relationships/hyperlink" Target="http://www.semenasad.ru/lukovichnye-osen/item/s-rasshheplyonnoj-koronkoj/narciss-hangerien-repsodi.html" TargetMode="External"/><Relationship Id="rId147" Type="http://schemas.openxmlformats.org/officeDocument/2006/relationships/hyperlink" Target="http://www.semenasad.ru/lukovichnye-osen/item/bahromchatye/tyulpan-bastiya.html" TargetMode="External"/><Relationship Id="rId312" Type="http://schemas.openxmlformats.org/officeDocument/2006/relationships/hyperlink" Target="http://www.semenasad.ru/lukovichnye-osen/item/fostera/tyulpan-albert-hejn.html" TargetMode="External"/><Relationship Id="rId354" Type="http://schemas.openxmlformats.org/officeDocument/2006/relationships/hyperlink" Target="http://www.semenasad.ru/item/iris-setchatyj-piksi.html" TargetMode="External"/><Relationship Id="rId51" Type="http://schemas.openxmlformats.org/officeDocument/2006/relationships/hyperlink" Target="http://www.semenasad.ru/lukovichnye-osen/item/krupnokoronchatye/narciss-sanlave.html" TargetMode="External"/><Relationship Id="rId93" Type="http://schemas.openxmlformats.org/officeDocument/2006/relationships/hyperlink" Target="http://www.semenasad.ru/lukovichnye-osen/item/s-rasshheplyonnoj-koronkoj/narciss-kolblank.html" TargetMode="External"/><Relationship Id="rId189" Type="http://schemas.openxmlformats.org/officeDocument/2006/relationships/hyperlink" Target="http://www.semenasad.ru/lukovichnye-osen/item/darvinov-gibrid/tyulpan-garant.html" TargetMode="External"/><Relationship Id="rId396" Type="http://schemas.openxmlformats.org/officeDocument/2006/relationships/hyperlink" Target="http://www.semenasad.ru/item/tyulpan-artist.html" TargetMode="External"/><Relationship Id="rId561" Type="http://schemas.openxmlformats.org/officeDocument/2006/relationships/hyperlink" Target="http://www.semenasad.ru/item/tyulpan-ballada-gold.html" TargetMode="External"/><Relationship Id="rId617" Type="http://schemas.openxmlformats.org/officeDocument/2006/relationships/hyperlink" Target="http://www.semenasad.ru/item/tyulpan-harbor-lajt-2.html" TargetMode="External"/><Relationship Id="rId214" Type="http://schemas.openxmlformats.org/officeDocument/2006/relationships/hyperlink" Target="http://www.semenasad.ru/lukovichnye-osen/item/liliecvetnye/tyulpan-lasting-lav.html" TargetMode="External"/><Relationship Id="rId256" Type="http://schemas.openxmlformats.org/officeDocument/2006/relationships/hyperlink" Target="http://www.semenasad.ru/lukovichnye-osen/item/rannie/tyulpan-fokstrot.html" TargetMode="External"/><Relationship Id="rId298" Type="http://schemas.openxmlformats.org/officeDocument/2006/relationships/hyperlink" Target="http://www.semenasad.ru/lukovichnye-osen/item/triumf/tyulpan-karakter.html" TargetMode="External"/><Relationship Id="rId421" Type="http://schemas.openxmlformats.org/officeDocument/2006/relationships/hyperlink" Target="http://www.semenasad.ru/item/tyulpan-amejzing-perrot.html" TargetMode="External"/><Relationship Id="rId463" Type="http://schemas.openxmlformats.org/officeDocument/2006/relationships/hyperlink" Target="http://www.semenasad.ru/item/narciss-s-rasshheplennoj-koronkoj-vesennyaya-palitra-smes-okrasok.html" TargetMode="External"/><Relationship Id="rId519" Type="http://schemas.openxmlformats.org/officeDocument/2006/relationships/hyperlink" Target="http://www.semenasad.ru/item/tyulpan-remz-fejvorit.html" TargetMode="External"/><Relationship Id="rId116" Type="http://schemas.openxmlformats.org/officeDocument/2006/relationships/hyperlink" Target="http://www.semenasad.ru/lukovichnye-osen/item/bezvremenniki/bezvremennik-vizantijskij.html" TargetMode="External"/><Relationship Id="rId158" Type="http://schemas.openxmlformats.org/officeDocument/2006/relationships/hyperlink" Target="http://www.semenasad.ru/lukovichnye-osen/item/bahromchatye/tyulpan-kammins.html" TargetMode="External"/><Relationship Id="rId323" Type="http://schemas.openxmlformats.org/officeDocument/2006/relationships/hyperlink" Target="http://www.semenasad.ru/item/giacint-sadovyj-jellouston.html" TargetMode="External"/><Relationship Id="rId530" Type="http://schemas.openxmlformats.org/officeDocument/2006/relationships/hyperlink" Target="http://www.semenasad.ru/item/narciss-falmut-bej.html" TargetMode="External"/><Relationship Id="rId20" Type="http://schemas.openxmlformats.org/officeDocument/2006/relationships/hyperlink" Target="http://www.semenasad.ru/item/giacint-sadovyj-blu-ajz.html" TargetMode="External"/><Relationship Id="rId62" Type="http://schemas.openxmlformats.org/officeDocument/2006/relationships/hyperlink" Target="http://www.semenasad.ru/lukovichnye-osen/item/mahrovyj-2/narciss-vajt-marvel.html" TargetMode="External"/><Relationship Id="rId365" Type="http://schemas.openxmlformats.org/officeDocument/2006/relationships/hyperlink" Target="http://www.semenasad.ru/item/muskari-armyanskij-venus.html" TargetMode="External"/><Relationship Id="rId572" Type="http://schemas.openxmlformats.org/officeDocument/2006/relationships/hyperlink" Target="http://www.semenasad.ru/item/tyulpan-il-de-frans.html" TargetMode="External"/><Relationship Id="rId225" Type="http://schemas.openxmlformats.org/officeDocument/2006/relationships/hyperlink" Target="http://www.semenasad.ru/lukovichnye-osen/item/pozdnie/tyulpan-blek-hirou.html" TargetMode="External"/><Relationship Id="rId267" Type="http://schemas.openxmlformats.org/officeDocument/2006/relationships/hyperlink" Target="http://www.semenasad.ru/lukovichnye-osen/item/mnogocvetkovye/tyulpan-uolflauer.html" TargetMode="External"/><Relationship Id="rId432" Type="http://schemas.openxmlformats.org/officeDocument/2006/relationships/hyperlink" Target="http://www.semenasad.ru/item/tyulpan-dzhast-kisst.html" TargetMode="External"/><Relationship Id="rId474" Type="http://schemas.openxmlformats.org/officeDocument/2006/relationships/hyperlink" Target="http://www.semenasad.ru/item/narciss-rajot.html" TargetMode="External"/><Relationship Id="rId127" Type="http://schemas.openxmlformats.org/officeDocument/2006/relationships/hyperlink" Target="http://www.semenasad.ru/lukovichnye-osen/item/muskari/muskari-armyanskij-fentezi-kriejshn.html" TargetMode="External"/><Relationship Id="rId31" Type="http://schemas.openxmlformats.org/officeDocument/2006/relationships/hyperlink" Target="http://www.semenasad.ru/lukovichnye-osen/item/krokusy-2/krokus-krupnocvetkovyj-king-of-stript.html" TargetMode="External"/><Relationship Id="rId73" Type="http://schemas.openxmlformats.org/officeDocument/2006/relationships/hyperlink" Target="http://www.semenasad.ru/lukovichnye-osen/item/mahrovyj-2/narciss-mai-stori.html" TargetMode="External"/><Relationship Id="rId169" Type="http://schemas.openxmlformats.org/officeDocument/2006/relationships/hyperlink" Target="http://www.semenasad.ru/lukovichnye-osen/item/bahromchatye/tyulpan-pasifik-perl.html" TargetMode="External"/><Relationship Id="rId334" Type="http://schemas.openxmlformats.org/officeDocument/2006/relationships/hyperlink" Target="http://www.semenasad.ru/item/narciss-van-sion.html?category_id=8957" TargetMode="External"/><Relationship Id="rId376" Type="http://schemas.openxmlformats.org/officeDocument/2006/relationships/hyperlink" Target="http://www.semenasad.ru/item/tyulpan-bollrum.html" TargetMode="External"/><Relationship Id="rId541" Type="http://schemas.openxmlformats.org/officeDocument/2006/relationships/hyperlink" Target="http://www.semenasad.ru/item/sanni-princ.html" TargetMode="External"/><Relationship Id="rId583" Type="http://schemas.openxmlformats.org/officeDocument/2006/relationships/hyperlink" Target="http://www.semenasad.ru/item/hionodoksa-forbsa-pink-dzhajant.html" TargetMode="External"/><Relationship Id="rId4" Type="http://schemas.openxmlformats.org/officeDocument/2006/relationships/hyperlink" Target="http://www.semenasad.ru/lukovichnye-osen/item/giacinty-sadovye/giacint-sadovyj-vurbak.html" TargetMode="External"/><Relationship Id="rId180" Type="http://schemas.openxmlformats.org/officeDocument/2006/relationships/hyperlink" Target="http://www.semenasad.ru/item/tyulpan-bahromchatyj-snou-kristal.html" TargetMode="External"/><Relationship Id="rId236" Type="http://schemas.openxmlformats.org/officeDocument/2006/relationships/hyperlink" Target="http://www.semenasad.ru/lukovichnye-osen/item/pozdnie/tyulpan-orindzh-princess.html" TargetMode="External"/><Relationship Id="rId278" Type="http://schemas.openxmlformats.org/officeDocument/2006/relationships/hyperlink" Target="http://www.semenasad.ru/lukovichnye-osen/item/popugajnye/tyulpan-erna-lindgrin.html" TargetMode="External"/><Relationship Id="rId401" Type="http://schemas.openxmlformats.org/officeDocument/2006/relationships/hyperlink" Target="http://www.semenasad.ru/item/tyulpan-dzhenni-batchart.html" TargetMode="External"/><Relationship Id="rId443" Type="http://schemas.openxmlformats.org/officeDocument/2006/relationships/hyperlink" Target="http://www.semenasad.ru/item/tyulpan-flajing-dregon.html" TargetMode="External"/><Relationship Id="rId303" Type="http://schemas.openxmlformats.org/officeDocument/2006/relationships/hyperlink" Target="http://www.semenasad.ru/lukovichnye-osen/item/triumf/tyulpan-pyopl-ledi.html" TargetMode="External"/><Relationship Id="rId485" Type="http://schemas.openxmlformats.org/officeDocument/2006/relationships/hyperlink" Target="http://www.semenasad.ru/item/tyulpan-brajt-dzhem-3.html" TargetMode="External"/><Relationship Id="rId42" Type="http://schemas.openxmlformats.org/officeDocument/2006/relationships/hyperlink" Target="http://www.semenasad.ru/lukovichnye-osen/item/krupnokoronchatye/narciss-dezdemona.html" TargetMode="External"/><Relationship Id="rId84" Type="http://schemas.openxmlformats.org/officeDocument/2006/relationships/hyperlink" Target="http://www.semenasad.ru/lukovichnye-osen/item/mahrovyj-2/narciss-erliche.html" TargetMode="External"/><Relationship Id="rId138" Type="http://schemas.openxmlformats.org/officeDocument/2006/relationships/hyperlink" Target="http://www.semenasad.ru/item/ryabchik-imperatorskij-avrora.html" TargetMode="External"/><Relationship Id="rId345" Type="http://schemas.openxmlformats.org/officeDocument/2006/relationships/hyperlink" Target="http://www.semenasad.ru/lukovichnye-osen/item/s-rasshheplyonnoj-koronkoj/narciss-gyorl-paue.html" TargetMode="External"/><Relationship Id="rId387" Type="http://schemas.openxmlformats.org/officeDocument/2006/relationships/hyperlink" Target="http://www.semenasad.ru/item/tyulpan-mnogocvetnyj.html" TargetMode="External"/><Relationship Id="rId510" Type="http://schemas.openxmlformats.org/officeDocument/2006/relationships/hyperlink" Target="http://www.semenasad.ru/item/tyulpan-armani.html" TargetMode="External"/><Relationship Id="rId552" Type="http://schemas.openxmlformats.org/officeDocument/2006/relationships/hyperlink" Target="http://www.semenasad.ru/item/giacint-sadovyj-red-glori.html" TargetMode="External"/><Relationship Id="rId594" Type="http://schemas.openxmlformats.org/officeDocument/2006/relationships/hyperlink" Target="http://www.semenasad.ru/item/tyulpan-pyopl-prajd.html" TargetMode="External"/><Relationship Id="rId608" Type="http://schemas.openxmlformats.org/officeDocument/2006/relationships/hyperlink" Target="http://www.semenasad.ru/item/giacint-sadovyj-manhetten.html" TargetMode="External"/><Relationship Id="rId191" Type="http://schemas.openxmlformats.org/officeDocument/2006/relationships/hyperlink" Target="http://www.semenasad.ru/lukovichnye-osen/item/darvinov-gibrid-2/tyulpan-oksford.html" TargetMode="External"/><Relationship Id="rId205" Type="http://schemas.openxmlformats.org/officeDocument/2006/relationships/hyperlink" Target="http://www.semenasad.ru/lukovichnye-osen/item/kaufmana/tyulpan-iogan-shtraus.html" TargetMode="External"/><Relationship Id="rId247" Type="http://schemas.openxmlformats.org/officeDocument/2006/relationships/hyperlink" Target="http://www.semenasad.ru/lukovichnye-osen/item/rannie/tyulpan-verona.html" TargetMode="External"/><Relationship Id="rId412" Type="http://schemas.openxmlformats.org/officeDocument/2006/relationships/hyperlink" Target="http://www.semenasad.ru/item/tyulpan-yunik-princess.html" TargetMode="External"/><Relationship Id="rId107" Type="http://schemas.openxmlformats.org/officeDocument/2006/relationships/hyperlink" Target="http://www.semenasad.ru/lukovichnye-osen/item/s-rasshheplyonnoj-koronkoj/narciss-chendzhing-kolors.html" TargetMode="External"/><Relationship Id="rId289" Type="http://schemas.openxmlformats.org/officeDocument/2006/relationships/hyperlink" Target="http://www.semenasad.ru/lukovichnye-osen/item/triumf/tyulpan-blu-byuti.html" TargetMode="External"/><Relationship Id="rId454" Type="http://schemas.openxmlformats.org/officeDocument/2006/relationships/hyperlink" Target="http://www.semenasad.ru/item/muskari-smes-vidov.html?category_id=8954" TargetMode="External"/><Relationship Id="rId496" Type="http://schemas.openxmlformats.org/officeDocument/2006/relationships/hyperlink" Target="http://www.semenasad.ru/item/tyulpan-fleshbek.html" TargetMode="External"/><Relationship Id="rId11" Type="http://schemas.openxmlformats.org/officeDocument/2006/relationships/hyperlink" Target="http://www.semenasad.ru/lukovichnye-osen/item/giacinty-sadovye/giacint-sadovyj-hollihok.html" TargetMode="External"/><Relationship Id="rId53" Type="http://schemas.openxmlformats.org/officeDocument/2006/relationships/hyperlink" Target="http://www.semenasad.ru/lukovichnye-osen/item/krupnokoronchatye/narciss-slim-vitmen.html" TargetMode="External"/><Relationship Id="rId149" Type="http://schemas.openxmlformats.org/officeDocument/2006/relationships/hyperlink" Target="http://www.semenasad.ru/lukovichnye-osen/item/bahromchatye/tyulpan-blek-dzhuel.html" TargetMode="External"/><Relationship Id="rId314" Type="http://schemas.openxmlformats.org/officeDocument/2006/relationships/hyperlink" Target="http://www.semenasad.ru/lukovichnye-osen/item/fostera/tyulpan-zombi.html" TargetMode="External"/><Relationship Id="rId356" Type="http://schemas.openxmlformats.org/officeDocument/2006/relationships/hyperlink" Target="http://www.semenasad.ru/item/iris-setchatyj-polin.html" TargetMode="External"/><Relationship Id="rId398" Type="http://schemas.openxmlformats.org/officeDocument/2006/relationships/hyperlink" Target="http://www.semenasad.ru/item/tyulpan-balerina-2.html" TargetMode="External"/><Relationship Id="rId521" Type="http://schemas.openxmlformats.org/officeDocument/2006/relationships/hyperlink" Target="http://www.semenasad.ru/item/tyulpan-strong-lav.html" TargetMode="External"/><Relationship Id="rId563" Type="http://schemas.openxmlformats.org/officeDocument/2006/relationships/hyperlink" Target="http://www.semenasad.ru/item/tyulpan-sambuka.html" TargetMode="External"/><Relationship Id="rId619" Type="http://schemas.openxmlformats.org/officeDocument/2006/relationships/hyperlink" Target="http://www.semenasad.ru/lukovichnye-osen/item/popugajnye/tyulpan-monarh-perrot.html" TargetMode="External"/><Relationship Id="rId95" Type="http://schemas.openxmlformats.org/officeDocument/2006/relationships/hyperlink" Target="http://www.semenasad.ru/lukovichnye-osen/item/s-rasshheplyonnoj-koronkoj/narciss-kum-laude.html" TargetMode="External"/><Relationship Id="rId160" Type="http://schemas.openxmlformats.org/officeDocument/2006/relationships/hyperlink" Target="http://www.semenasad.ru/lukovichnye-osen/item/t/tyulpan-karusel-2.html" TargetMode="External"/><Relationship Id="rId216" Type="http://schemas.openxmlformats.org/officeDocument/2006/relationships/hyperlink" Target="http://www.semenasad.ru/lukovichnye-osen/item/liliecvetnye/tyulpan-mejtajm.html" TargetMode="External"/><Relationship Id="rId423" Type="http://schemas.openxmlformats.org/officeDocument/2006/relationships/hyperlink" Target="http://www.semenasad.ru/item/tyulpan-blek-perrot-2.html" TargetMode="External"/><Relationship Id="rId258" Type="http://schemas.openxmlformats.org/officeDocument/2006/relationships/hyperlink" Target="http://www.semenasad.ru/lukovichnye-osen/item/mnogocvetkovye/tyulpan-akilla.html" TargetMode="External"/><Relationship Id="rId465" Type="http://schemas.openxmlformats.org/officeDocument/2006/relationships/hyperlink" Target="http://www.semenasad.ru/item/tyulpany-bahromchatye-magicheskij-duet-smes-sortov.html" TargetMode="External"/><Relationship Id="rId22" Type="http://schemas.openxmlformats.org/officeDocument/2006/relationships/hyperlink" Target="http://www.semenasad.ru/item/giacint-sadovyj-innosans.html" TargetMode="External"/><Relationship Id="rId64" Type="http://schemas.openxmlformats.org/officeDocument/2006/relationships/hyperlink" Target="http://www.semenasad.ru/lukovichnye-osen/item/mahrovyj-2/narciss-vejv.html" TargetMode="External"/><Relationship Id="rId118" Type="http://schemas.openxmlformats.org/officeDocument/2006/relationships/hyperlink" Target="http://www.semenasad.ru/lukovichnye-osen/item/bezvremenniki/bezvremennik-osennij-album.html" TargetMode="External"/><Relationship Id="rId325" Type="http://schemas.openxmlformats.org/officeDocument/2006/relationships/hyperlink" Target="http://www.semenasad.ru/item/krokus-zibera-spring-byuti.html?category_id=8952" TargetMode="External"/><Relationship Id="rId367" Type="http://schemas.openxmlformats.org/officeDocument/2006/relationships/hyperlink" Target="http://www.semenasad.ru/item/muskari-gibridnyj-peppermint.html" TargetMode="External"/><Relationship Id="rId532" Type="http://schemas.openxmlformats.org/officeDocument/2006/relationships/hyperlink" Target="http://www.semenasad.ru/item/narciss-shrajk.html" TargetMode="External"/><Relationship Id="rId574" Type="http://schemas.openxmlformats.org/officeDocument/2006/relationships/hyperlink" Target="http://www.semenasad.ru/item/tyulpan-antarktika.html" TargetMode="External"/><Relationship Id="rId171" Type="http://schemas.openxmlformats.org/officeDocument/2006/relationships/hyperlink" Target="http://www.semenasad.ru/lukovichnye-osen/item/bahromchatye/tyulpan-sanset-majyami.html" TargetMode="External"/><Relationship Id="rId227" Type="http://schemas.openxmlformats.org/officeDocument/2006/relationships/hyperlink" Target="http://www.semenasad.ru/lukovichnye-osen/item/pozdnie/tyulpan-gudoshnik-dabl.html" TargetMode="External"/><Relationship Id="rId269" Type="http://schemas.openxmlformats.org/officeDocument/2006/relationships/hyperlink" Target="http://www.semenasad.ru/lukovichnye-osen/item/mnogocvetkovye/tyulpan-heppi-femili.html" TargetMode="External"/><Relationship Id="rId434" Type="http://schemas.openxmlformats.org/officeDocument/2006/relationships/hyperlink" Target="http://www.semenasad.ru/item/tyulpan-uorld-ekspreshn.html" TargetMode="External"/><Relationship Id="rId476" Type="http://schemas.openxmlformats.org/officeDocument/2006/relationships/hyperlink" Target="http://www.semenasad.ru/item/tyulpan-brisben.html" TargetMode="External"/><Relationship Id="rId33" Type="http://schemas.openxmlformats.org/officeDocument/2006/relationships/hyperlink" Target="http://www.semenasad.ru/item/krokus-botanicheskij-blu-berd.html" TargetMode="External"/><Relationship Id="rId129" Type="http://schemas.openxmlformats.org/officeDocument/2006/relationships/hyperlink" Target="http://www.semenasad.ru/lukovichnye-osen/item/muskari/muskari-hohlatyj-plyumozum.html" TargetMode="External"/><Relationship Id="rId280" Type="http://schemas.openxmlformats.org/officeDocument/2006/relationships/hyperlink" Target="http://www.semenasad.ru/item/tyulpan-popugajnyj-jellou-san.html" TargetMode="External"/><Relationship Id="rId336" Type="http://schemas.openxmlformats.org/officeDocument/2006/relationships/hyperlink" Target="http://www.semenasad.ru/item/narciss-gaj-kibo.html?category_id=8957" TargetMode="External"/><Relationship Id="rId501" Type="http://schemas.openxmlformats.org/officeDocument/2006/relationships/hyperlink" Target="http://www.semenasad.ru/item/tyulpan-uajt-hart.html" TargetMode="External"/><Relationship Id="rId543" Type="http://schemas.openxmlformats.org/officeDocument/2006/relationships/hyperlink" Target="http://www.semenasad.ru/item/tyulpan-kanzas-praud.html" TargetMode="External"/><Relationship Id="rId75" Type="http://schemas.openxmlformats.org/officeDocument/2006/relationships/hyperlink" Target="http://www.semenasad.ru/lukovichnye-osen/item/mahrovyj-2/narciss-petit-fo.html" TargetMode="External"/><Relationship Id="rId140" Type="http://schemas.openxmlformats.org/officeDocument/2006/relationships/hyperlink" Target="http://www.semenasad.ru/item/ryabchik-imperatorskij-rubra.html" TargetMode="External"/><Relationship Id="rId182" Type="http://schemas.openxmlformats.org/officeDocument/2006/relationships/hyperlink" Target="http://www.semenasad.ru/lukovichnye-osen/item/grejga/tyulpan-ali-baba.html" TargetMode="External"/><Relationship Id="rId378" Type="http://schemas.openxmlformats.org/officeDocument/2006/relationships/hyperlink" Target="http://www.semenasad.ru/item/tyulpan-kyorli-syu-2.html" TargetMode="External"/><Relationship Id="rId403" Type="http://schemas.openxmlformats.org/officeDocument/2006/relationships/hyperlink" Target="http://www.semenasad.ru/item/tyulpan-akebono.html" TargetMode="External"/><Relationship Id="rId585" Type="http://schemas.openxmlformats.org/officeDocument/2006/relationships/hyperlink" Target="http://www.semenasad.ru/item/tyulpan-lanzheri.html" TargetMode="External"/><Relationship Id="rId6" Type="http://schemas.openxmlformats.org/officeDocument/2006/relationships/hyperlink" Target="http://www.semenasad.ru/lukovichnye-osen/item/giacinty-sadovye/giacint-sadovyj-kristal-peles.html" TargetMode="External"/><Relationship Id="rId238" Type="http://schemas.openxmlformats.org/officeDocument/2006/relationships/hyperlink" Target="http://www.semenasad.ru/lukovichnye-osen/item/pozdnie/tyulpan-red-nova.html" TargetMode="External"/><Relationship Id="rId445" Type="http://schemas.openxmlformats.org/officeDocument/2006/relationships/hyperlink" Target="http://www.semenasad.ru/item/tyulpan-grand-perfekshn.html" TargetMode="External"/><Relationship Id="rId487" Type="http://schemas.openxmlformats.org/officeDocument/2006/relationships/hyperlink" Target="http://www.semenasad.ru/item/tyulpan-olimpik-flejm.html" TargetMode="External"/><Relationship Id="rId610" Type="http://schemas.openxmlformats.org/officeDocument/2006/relationships/hyperlink" Target="http://www.semenasad.ru/item/krokus-krupnocvetkovyj-negro-boj.html" TargetMode="External"/><Relationship Id="rId291" Type="http://schemas.openxmlformats.org/officeDocument/2006/relationships/hyperlink" Target="http://www.semenasad.ru/lukovichnye-osen/item/triumf/tyulpan-vajt-heven.html" TargetMode="External"/><Relationship Id="rId305" Type="http://schemas.openxmlformats.org/officeDocument/2006/relationships/hyperlink" Target="http://www.semenasad.ru/lukovichnye-osen/item/triumf/tyulpan-ronaldo.html" TargetMode="External"/><Relationship Id="rId347" Type="http://schemas.openxmlformats.org/officeDocument/2006/relationships/hyperlink" Target="http://www.semenasad.ru/item/narciss-rejnbou-ov-kolorz.html?category_id=8958" TargetMode="External"/><Relationship Id="rId512" Type="http://schemas.openxmlformats.org/officeDocument/2006/relationships/hyperlink" Target="http://www.semenasad.ru/item/tyulpan-vashington.html" TargetMode="External"/><Relationship Id="rId44" Type="http://schemas.openxmlformats.org/officeDocument/2006/relationships/hyperlink" Target="http://www.semenasad.ru/lukovichnye-osen/item/krupnokoronchatye/narciss-delibes.html" TargetMode="External"/><Relationship Id="rId86" Type="http://schemas.openxmlformats.org/officeDocument/2006/relationships/hyperlink" Target="http://www.semenasad.ru/item/narciss-mahrovyj-dabl-kampernel.html" TargetMode="External"/><Relationship Id="rId151" Type="http://schemas.openxmlformats.org/officeDocument/2006/relationships/hyperlink" Target="http://www.semenasad.ru/lukovichnye-osen/item/bahromchatye/tyulpan-burgundi-lejs.html" TargetMode="External"/><Relationship Id="rId389" Type="http://schemas.openxmlformats.org/officeDocument/2006/relationships/hyperlink" Target="http://www.semenasad.ru/item/tyulpan-pozdnij.html" TargetMode="External"/><Relationship Id="rId554" Type="http://schemas.openxmlformats.org/officeDocument/2006/relationships/hyperlink" Target="http://www.semenasad.ru/item/narciss-iogann-shtraus.html" TargetMode="External"/><Relationship Id="rId596" Type="http://schemas.openxmlformats.org/officeDocument/2006/relationships/hyperlink" Target="http://www.semenasad.ru/item/tyulpan-rojal-prajd.html" TargetMode="External"/><Relationship Id="rId193" Type="http://schemas.openxmlformats.org/officeDocument/2006/relationships/hyperlink" Target="http://www.semenasad.ru/lukovichnye-osen/item/darvinov-gibrid-2/tyulpan-oksford.html" TargetMode="External"/><Relationship Id="rId207" Type="http://schemas.openxmlformats.org/officeDocument/2006/relationships/hyperlink" Target="http://www.semenasad.ru/lukovichnye-osen/item/liliecvetnye/tyulpan-alladinz-rekord.html" TargetMode="External"/><Relationship Id="rId249" Type="http://schemas.openxmlformats.org/officeDocument/2006/relationships/hyperlink" Target="http://www.semenasad.ru/lukovichnye-osen/item/rannie/tyulpan-margarita.html" TargetMode="External"/><Relationship Id="rId414" Type="http://schemas.openxmlformats.org/officeDocument/2006/relationships/hyperlink" Target="http://www.semenasad.ru/item/tyulpan-avangard.html" TargetMode="External"/><Relationship Id="rId456" Type="http://schemas.openxmlformats.org/officeDocument/2006/relationships/hyperlink" Target="http://www.semenasad.ru/item/giacint-vesennyaya-palitra-smes-okrasok.html?category_id=9500" TargetMode="External"/><Relationship Id="rId498" Type="http://schemas.openxmlformats.org/officeDocument/2006/relationships/hyperlink" Target="http://www.semenasad.ru/item/tyulpan-katinka.html" TargetMode="External"/><Relationship Id="rId621" Type="http://schemas.openxmlformats.org/officeDocument/2006/relationships/hyperlink" Target="http://www.semenasad.ru/item/tyulpan-princess-iren-perrot.html" TargetMode="External"/><Relationship Id="rId13" Type="http://schemas.openxmlformats.org/officeDocument/2006/relationships/hyperlink" Target="http://www.semenasad.ru/lukovichnye-osen/item/giacinty-sadovye/giacint-sadovyj-yan-bos.html" TargetMode="External"/><Relationship Id="rId109" Type="http://schemas.openxmlformats.org/officeDocument/2006/relationships/hyperlink" Target="http://www.semenasad.ru/item/narciss-s-rasshheplyonnoj-koronkoj-papijon-blan.html" TargetMode="External"/><Relationship Id="rId260" Type="http://schemas.openxmlformats.org/officeDocument/2006/relationships/hyperlink" Target="http://www.semenasad.ru/lukovichnye-osen/item/mnogocvetkovye/tyulpan-vajse-berliner.html" TargetMode="External"/><Relationship Id="rId316" Type="http://schemas.openxmlformats.org/officeDocument/2006/relationships/hyperlink" Target="http://www.semenasad.ru/lukovichnye-osen/item/fostera/tyulpan-flejmin-purissima.html" TargetMode="External"/><Relationship Id="rId523" Type="http://schemas.openxmlformats.org/officeDocument/2006/relationships/hyperlink" Target="http://www.semenasad.ru/item/tyulpan-tom-paus.html" TargetMode="External"/><Relationship Id="rId55" Type="http://schemas.openxmlformats.org/officeDocument/2006/relationships/hyperlink" Target="http://www.semenasad.ru/lukovichnye-osen/item/krupnokoronchatye/narciss-hromakolor.html" TargetMode="External"/><Relationship Id="rId97" Type="http://schemas.openxmlformats.org/officeDocument/2006/relationships/hyperlink" Target="http://www.semenasad.ru/lukovichnye-osen/item/s-rasshheplyonnoj-koronkoj/narciss-mondragon.html" TargetMode="External"/><Relationship Id="rId120" Type="http://schemas.openxmlformats.org/officeDocument/2006/relationships/hyperlink" Target="http://www.semenasad.ru/lukovichnye-osen/item/luk-dekorativnyj/luk-dekorativnyj-gloubmaster.html" TargetMode="External"/><Relationship Id="rId358" Type="http://schemas.openxmlformats.org/officeDocument/2006/relationships/hyperlink" Target="http://www.semenasad.ru/item/kandyk-kalifornijskij-uajt-byuti.html" TargetMode="External"/><Relationship Id="rId565" Type="http://schemas.openxmlformats.org/officeDocument/2006/relationships/hyperlink" Target="http://www.semenasad.ru/item/tyulpan-shirli-dabl.html" TargetMode="External"/><Relationship Id="rId162" Type="http://schemas.openxmlformats.org/officeDocument/2006/relationships/hyperlink" Target="http://www.semenasad.ru/lukovichnye-osen/item/bahromchatye/tyulpan-kasharel.html" TargetMode="External"/><Relationship Id="rId218" Type="http://schemas.openxmlformats.org/officeDocument/2006/relationships/hyperlink" Target="http://www.semenasad.ru/lukovichnye-osen/item/liliecvetnye/tyulpan-mona-liza.html" TargetMode="External"/><Relationship Id="rId425" Type="http://schemas.openxmlformats.org/officeDocument/2006/relationships/hyperlink" Target="http://www.semenasad.ru/item/tyulpan-brajt-perrot-2.html" TargetMode="External"/><Relationship Id="rId467" Type="http://schemas.openxmlformats.org/officeDocument/2006/relationships/hyperlink" Target="http://www.semenasad.ru/item/tyulpany-liliecvetnye-den-i-noch-smes-sortov.html" TargetMode="External"/><Relationship Id="rId271" Type="http://schemas.openxmlformats.org/officeDocument/2006/relationships/hyperlink" Target="http://www.semenasad.ru/lukovichnye-osen/item/popugajnye/tyulpan-vajt-perrot.html" TargetMode="External"/><Relationship Id="rId24" Type="http://schemas.openxmlformats.org/officeDocument/2006/relationships/hyperlink" Target="http://www.semenasad.ru/lukovichnye-osen/item/krokusy-2/krokus-botanicheskij-goldiloks.html" TargetMode="External"/><Relationship Id="rId66" Type="http://schemas.openxmlformats.org/officeDocument/2006/relationships/hyperlink" Target="http://www.semenasad.ru/lukovichnye-osen/item/mahrovyj-2/narciss-dabl-gold-medal.html" TargetMode="External"/><Relationship Id="rId131" Type="http://schemas.openxmlformats.org/officeDocument/2006/relationships/hyperlink" Target="http://www.semenasad.ru/item/anemona-koronchataya-sent-bridzhid-smes.html" TargetMode="External"/><Relationship Id="rId327" Type="http://schemas.openxmlformats.org/officeDocument/2006/relationships/hyperlink" Target="http://www.semenasad.ru/item/krokus-krupnocvetkovyj-pikvik.html" TargetMode="External"/><Relationship Id="rId369" Type="http://schemas.openxmlformats.org/officeDocument/2006/relationships/hyperlink" Target="http://www.semenasad.ru/item/ryabchik-imperatorskij-strajpt-byuti-2.html" TargetMode="External"/><Relationship Id="rId534" Type="http://schemas.openxmlformats.org/officeDocument/2006/relationships/hyperlink" Target="http://www.semenasad.ru/item/narciss-marta-styuart.html" TargetMode="External"/><Relationship Id="rId576" Type="http://schemas.openxmlformats.org/officeDocument/2006/relationships/hyperlink" Target="http://www.semenasad.ru/item/tyulpan-strajpt-kraun.html" TargetMode="External"/><Relationship Id="rId173" Type="http://schemas.openxmlformats.org/officeDocument/2006/relationships/hyperlink" Target="http://www.semenasad.ru/lukovichnye-osen/item/bahromchatye/tyulpan-siesta.html" TargetMode="External"/><Relationship Id="rId229" Type="http://schemas.openxmlformats.org/officeDocument/2006/relationships/hyperlink" Target="http://www.semenasad.ru/lukovichnye-osen/item/pozdnie/tyulpan-dabl-prajs.html" TargetMode="External"/><Relationship Id="rId380" Type="http://schemas.openxmlformats.org/officeDocument/2006/relationships/hyperlink" Target="http://www.semenasad.ru/item/tyulpan-lambada-2.html" TargetMode="External"/><Relationship Id="rId436" Type="http://schemas.openxmlformats.org/officeDocument/2006/relationships/hyperlink" Target="http://www.semenasad.ru/item/tyulpan-blek-dzhek.html" TargetMode="External"/><Relationship Id="rId601" Type="http://schemas.openxmlformats.org/officeDocument/2006/relationships/hyperlink" Target="http://www.semenasad.ru/item/tyulpan-pinksajz.html" TargetMode="External"/><Relationship Id="rId240" Type="http://schemas.openxmlformats.org/officeDocument/2006/relationships/hyperlink" Target="http://www.semenasad.ru/lukovichnye-osen/item/tyulpan/tyulpan-anzhelika-2.html" TargetMode="External"/><Relationship Id="rId478" Type="http://schemas.openxmlformats.org/officeDocument/2006/relationships/hyperlink" Target="http://www.semenasad.ru/item/tyulpan-galeri.html" TargetMode="External"/><Relationship Id="rId35" Type="http://schemas.openxmlformats.org/officeDocument/2006/relationships/hyperlink" Target="http://www.semenasad.ru/item/krokus-botanicheskij-edvans.html" TargetMode="External"/><Relationship Id="rId77" Type="http://schemas.openxmlformats.org/officeDocument/2006/relationships/hyperlink" Target="http://www.semenasad.ru/lukovichnye-osen/item/mahrovyj-2/narciss-popaj.html" TargetMode="External"/><Relationship Id="rId100" Type="http://schemas.openxmlformats.org/officeDocument/2006/relationships/hyperlink" Target="http://www.semenasad.ru/lukovichnye-osen/item/s-rasshheplyonnoj-koronkoj/narciss-sanni-gyorlfrend.html" TargetMode="External"/><Relationship Id="rId282" Type="http://schemas.openxmlformats.org/officeDocument/2006/relationships/hyperlink" Target="http://www.semenasad.ru/item/tyulpan-popugajnyj-frouzen-najt.html" TargetMode="External"/><Relationship Id="rId338" Type="http://schemas.openxmlformats.org/officeDocument/2006/relationships/hyperlink" Target="http://www.semenasad.ru/item/narciss-dabl-forchun.html" TargetMode="External"/><Relationship Id="rId503" Type="http://schemas.openxmlformats.org/officeDocument/2006/relationships/hyperlink" Target="http://www.semenasad.ru/item/tyulpan-silk-roud.html" TargetMode="External"/><Relationship Id="rId545" Type="http://schemas.openxmlformats.org/officeDocument/2006/relationships/hyperlink" Target="http://www.semenasad.ru/item/giacint-sadovyj-akva.html" TargetMode="External"/><Relationship Id="rId587" Type="http://schemas.openxmlformats.org/officeDocument/2006/relationships/hyperlink" Target="http://www.semenasad.ru/item/tyulpan-frindzhd-blek.html" TargetMode="External"/><Relationship Id="rId8" Type="http://schemas.openxmlformats.org/officeDocument/2006/relationships/hyperlink" Target="http://www.semenasad.ru/lukovichnye-osen/item/giacinty-sadovye/giacint-sadovyj-rozetta.html" TargetMode="External"/><Relationship Id="rId142" Type="http://schemas.openxmlformats.org/officeDocument/2006/relationships/hyperlink" Target="http://www.semenasad.ru/item/ryabchik-shahmatnyj.html" TargetMode="External"/><Relationship Id="rId184" Type="http://schemas.openxmlformats.org/officeDocument/2006/relationships/hyperlink" Target="http://www.semenasad.ru/lukovichnye-osen/item/grejga/tyulpan-oriental-byuti.html" TargetMode="External"/><Relationship Id="rId391" Type="http://schemas.openxmlformats.org/officeDocument/2006/relationships/hyperlink" Target="http://www.semenasad.ru/item/tyulpan-banya-luka-2.html" TargetMode="External"/><Relationship Id="rId405" Type="http://schemas.openxmlformats.org/officeDocument/2006/relationships/hyperlink" Target="http://www.semenasad.ru/item/tyulpan-krem-apstar.html" TargetMode="External"/><Relationship Id="rId447" Type="http://schemas.openxmlformats.org/officeDocument/2006/relationships/hyperlink" Target="http://www.semenasad.ru/item/tyulpan-helmar.html" TargetMode="External"/><Relationship Id="rId612" Type="http://schemas.openxmlformats.org/officeDocument/2006/relationships/hyperlink" Target="http://www.semenasad.ru/item/luk-vinogradnyj-uajt-klaud.html" TargetMode="External"/><Relationship Id="rId251" Type="http://schemas.openxmlformats.org/officeDocument/2006/relationships/hyperlink" Target="http://www.semenasad.ru/lukovichnye-osen/item/rannie/tyulpan-monsella.html" TargetMode="External"/><Relationship Id="rId489" Type="http://schemas.openxmlformats.org/officeDocument/2006/relationships/hyperlink" Target="http://www.semenasad.ru/item/tyulpan-red-springgrin.html" TargetMode="External"/><Relationship Id="rId46" Type="http://schemas.openxmlformats.org/officeDocument/2006/relationships/hyperlink" Target="http://www.semenasad.ru/lukovichnye-osen/item/krupnokoronchatye/narciss-moden-art.html" TargetMode="External"/><Relationship Id="rId293" Type="http://schemas.openxmlformats.org/officeDocument/2006/relationships/hyperlink" Target="http://www.semenasad.ru/lukovichnye-osen/item/triumf/tyulpan-debyutant.html" TargetMode="External"/><Relationship Id="rId307" Type="http://schemas.openxmlformats.org/officeDocument/2006/relationships/hyperlink" Target="http://www.semenasad.ru/lukovichnye-osen/item/triumf/tyulpan-heppi-dzhenerejshn.html" TargetMode="External"/><Relationship Id="rId349" Type="http://schemas.openxmlformats.org/officeDocument/2006/relationships/hyperlink" Target="http://www.semenasad.ru/item/narciss-pistashiofistashka.html?category_id=8960" TargetMode="External"/><Relationship Id="rId514" Type="http://schemas.openxmlformats.org/officeDocument/2006/relationships/hyperlink" Target="http://www.semenasad.ru/item/tyulpan-denmark.html" TargetMode="External"/><Relationship Id="rId556" Type="http://schemas.openxmlformats.org/officeDocument/2006/relationships/hyperlink" Target="http://www.semenasad.ru/item/narciss-ser-uinston-cherchill.html" TargetMode="External"/><Relationship Id="rId88" Type="http://schemas.openxmlformats.org/officeDocument/2006/relationships/hyperlink" Target="http://www.semenasad.ru/item/narciss-mahrovyj-kendi-princess.html" TargetMode="External"/><Relationship Id="rId111" Type="http://schemas.openxmlformats.org/officeDocument/2006/relationships/hyperlink" Target="http://www.semenasad.ru/lukovichnye-osen/item/tacettovidnye/narciss-skarlet-dzhem.html" TargetMode="External"/><Relationship Id="rId153" Type="http://schemas.openxmlformats.org/officeDocument/2006/relationships/hyperlink" Target="http://www.semenasad.ru/lukovichnye-osen/item/bahromchatye/tyulpan-vinsent-van-gog.html" TargetMode="External"/><Relationship Id="rId195" Type="http://schemas.openxmlformats.org/officeDocument/2006/relationships/hyperlink" Target="http://www.semenasad.ru/item/tyulpan-darvinov-gibrid-parad.html" TargetMode="External"/><Relationship Id="rId209" Type="http://schemas.openxmlformats.org/officeDocument/2006/relationships/hyperlink" Target="http://www.semenasad.ru/lukovichnye-osen/item/liliecvetnye/tyulpan-ballada-drim.html" TargetMode="External"/><Relationship Id="rId360" Type="http://schemas.openxmlformats.org/officeDocument/2006/relationships/hyperlink" Target="http://www.semenasad.ru/item/luk-dekorativnyj-ametistovyj-red-mogikan.html" TargetMode="External"/><Relationship Id="rId416" Type="http://schemas.openxmlformats.org/officeDocument/2006/relationships/hyperlink" Target="http://www.semenasad.ru/item/tyulpan-albion-star.html" TargetMode="External"/><Relationship Id="rId598" Type="http://schemas.openxmlformats.org/officeDocument/2006/relationships/hyperlink" Target="http://www.semenasad.ru/item/tyulpan-cherri-dilajt.html" TargetMode="External"/><Relationship Id="rId220" Type="http://schemas.openxmlformats.org/officeDocument/2006/relationships/hyperlink" Target="http://www.semenasad.ru/lukovichnye-osen/item/liliecvetnye/tyulpan-tre-shik.html" TargetMode="External"/><Relationship Id="rId458" Type="http://schemas.openxmlformats.org/officeDocument/2006/relationships/hyperlink" Target="http://www.semenasad.ru/item/krokus-krupnocvetkovyj-vesennyaya-palitra-smes-okrasok.html" TargetMode="External"/><Relationship Id="rId623" Type="http://schemas.openxmlformats.org/officeDocument/2006/relationships/hyperlink" Target="http://www.semenasad.ru/item/tyulpan-ekzotik-purissima.html" TargetMode="External"/><Relationship Id="rId15" Type="http://schemas.openxmlformats.org/officeDocument/2006/relationships/hyperlink" Target="http://www.semenasad.ru/item/giacint-sadovyj-atlantik.html" TargetMode="External"/><Relationship Id="rId57" Type="http://schemas.openxmlformats.org/officeDocument/2006/relationships/hyperlink" Target="http://www.semenasad.ru/lukovichnye-osen/item/mahrovyj-2/narciss-abba.html" TargetMode="External"/><Relationship Id="rId262" Type="http://schemas.openxmlformats.org/officeDocument/2006/relationships/hyperlink" Target="http://www.semenasad.ru/lukovichnye-osen/item/mnogocvetkovye/tyulpan-dragon-king.html" TargetMode="External"/><Relationship Id="rId318" Type="http://schemas.openxmlformats.org/officeDocument/2006/relationships/hyperlink" Target="http://www.semenasad.ru/item/giacint-sadovyj-karnegi.html" TargetMode="External"/><Relationship Id="rId525" Type="http://schemas.openxmlformats.org/officeDocument/2006/relationships/hyperlink" Target="http://www.semenasad.ru/item/tyulpan-hotpents.html" TargetMode="External"/><Relationship Id="rId567" Type="http://schemas.openxmlformats.org/officeDocument/2006/relationships/hyperlink" Target="http://www.semenasad.ru/item/tyulpan-red-bejbi-doll.html" TargetMode="External"/><Relationship Id="rId99" Type="http://schemas.openxmlformats.org/officeDocument/2006/relationships/hyperlink" Target="http://www.semenasad.ru/lukovichnye-osen/item/s-rasshheplyonnoj-koronkoj/narciss-parizenn.html" TargetMode="External"/><Relationship Id="rId122" Type="http://schemas.openxmlformats.org/officeDocument/2006/relationships/hyperlink" Target="http://www.semenasad.ru/lukovichnye-osen/item/proleska/proleska-kolokolchataya-blu.html" TargetMode="External"/><Relationship Id="rId164" Type="http://schemas.openxmlformats.org/officeDocument/2006/relationships/hyperlink" Target="http://www.semenasad.ru/lukovichnye-osen/item/bahromchatye/tyulpan-kul-kristal.html" TargetMode="External"/><Relationship Id="rId371" Type="http://schemas.openxmlformats.org/officeDocument/2006/relationships/hyperlink" Target="http://www.semenasad.ru/item/ryabchik-assirijskij-2.html" TargetMode="External"/><Relationship Id="rId427" Type="http://schemas.openxmlformats.org/officeDocument/2006/relationships/hyperlink" Target="http://www.semenasad.ru/item/tyulpan-perrot-princ.html" TargetMode="External"/><Relationship Id="rId469" Type="http://schemas.openxmlformats.org/officeDocument/2006/relationships/hyperlink" Target="http://www.semenasad.ru/item/tyulpany-mahrovye-vesennij-fejerverk-smes-okrasok.html" TargetMode="External"/><Relationship Id="rId26" Type="http://schemas.openxmlformats.org/officeDocument/2006/relationships/hyperlink" Target="http://www.semenasad.ru/lukovichnye-osen/item/krokusy-2/krokus-botanicheskij-snoubantin.html" TargetMode="External"/><Relationship Id="rId231" Type="http://schemas.openxmlformats.org/officeDocument/2006/relationships/hyperlink" Target="http://www.semenasad.ru/lukovichnye-osen/item/pozdnie/tyulpan-dramlajn.html" TargetMode="External"/><Relationship Id="rId273" Type="http://schemas.openxmlformats.org/officeDocument/2006/relationships/hyperlink" Target="http://www.semenasad.ru/lukovichnye-osen/item/popugajnye/tyulpan-san-perrot.html" TargetMode="External"/><Relationship Id="rId329" Type="http://schemas.openxmlformats.org/officeDocument/2006/relationships/hyperlink" Target="http://www.semenasad.ru/item/narciss-korsazh.html?category_id=8956" TargetMode="External"/><Relationship Id="rId480" Type="http://schemas.openxmlformats.org/officeDocument/2006/relationships/hyperlink" Target="http://www.semenasad.ru/item/tyulpan-neglizhe.html" TargetMode="External"/><Relationship Id="rId536" Type="http://schemas.openxmlformats.org/officeDocument/2006/relationships/hyperlink" Target="http://www.semenasad.ru/item/tyulpan-elison-bredli.html" TargetMode="External"/><Relationship Id="rId68" Type="http://schemas.openxmlformats.org/officeDocument/2006/relationships/hyperlink" Target="http://www.semenasad.ru/lukovichnye-osen/item/mahrovyj-2/narciss-delnasho.html" TargetMode="External"/><Relationship Id="rId133" Type="http://schemas.openxmlformats.org/officeDocument/2006/relationships/hyperlink" Target="http://www.semenasad.ru/item/luk-dekorativnyj-goluboj.html" TargetMode="External"/><Relationship Id="rId175" Type="http://schemas.openxmlformats.org/officeDocument/2006/relationships/hyperlink" Target="http://www.semenasad.ru/lukovichnye-osen/item/bahromchatye/tyulpan-frinzhd-byuti.html" TargetMode="External"/><Relationship Id="rId340" Type="http://schemas.openxmlformats.org/officeDocument/2006/relationships/hyperlink" Target="http://www.semenasad.ru/item/narciss-milena.html?category_id=8957" TargetMode="External"/><Relationship Id="rId578" Type="http://schemas.openxmlformats.org/officeDocument/2006/relationships/hyperlink" Target="http://www.semenasad.ru/item/narciss-gej-tejbor.html" TargetMode="External"/><Relationship Id="rId200" Type="http://schemas.openxmlformats.org/officeDocument/2006/relationships/hyperlink" Target="http://www.semenasad.ru/lukovichnye-osen/item/zelenocvetnye/tyulpan-fleming-springrin.html" TargetMode="External"/><Relationship Id="rId382" Type="http://schemas.openxmlformats.org/officeDocument/2006/relationships/hyperlink" Target="http://www.semenasad.ru/item/tyulpan-kluziusa-ledi-dzhejn.html" TargetMode="External"/><Relationship Id="rId438" Type="http://schemas.openxmlformats.org/officeDocument/2006/relationships/hyperlink" Target="http://www.semenasad.ru/item/tyulpan-krem-flag.html" TargetMode="External"/><Relationship Id="rId603" Type="http://schemas.openxmlformats.org/officeDocument/2006/relationships/hyperlink" Target="http://www.semenasad.ru/item/tyulpan-villemsord.html" TargetMode="External"/><Relationship Id="rId242" Type="http://schemas.openxmlformats.org/officeDocument/2006/relationships/hyperlink" Target="http://www.semenasad.ru/lukovichnye-osen/item/pozdnie/tyulpan-san-lave.html" TargetMode="External"/><Relationship Id="rId284" Type="http://schemas.openxmlformats.org/officeDocument/2006/relationships/hyperlink" Target="http://www.semenasad.ru/lukovichnye-osen/item/tyulpan/tyulpan-kvin-ov-najt-2.html" TargetMode="External"/><Relationship Id="rId491" Type="http://schemas.openxmlformats.org/officeDocument/2006/relationships/hyperlink" Target="http://www.semenasad.ru/item/tyulpan-ballad-orindzh.html" TargetMode="External"/><Relationship Id="rId505" Type="http://schemas.openxmlformats.org/officeDocument/2006/relationships/hyperlink" Target="http://www.semenasad.ru/item/tyulpan-autbrejk-2.html" TargetMode="External"/><Relationship Id="rId37" Type="http://schemas.openxmlformats.org/officeDocument/2006/relationships/hyperlink" Target="http://www.semenasad.ru/item/krokus-krupnocvetkovyj-smes.html" TargetMode="External"/><Relationship Id="rId79" Type="http://schemas.openxmlformats.org/officeDocument/2006/relationships/hyperlink" Target="http://www.semenasad.ru/lukovichnye-osen/item/mahrovye-2/narciss-taiti-2.html" TargetMode="External"/><Relationship Id="rId102" Type="http://schemas.openxmlformats.org/officeDocument/2006/relationships/hyperlink" Target="http://www.semenasad.ru/lukovichnye-osen/item/s-rasshheplyonnoj-koronkoj/narciss-soverejn.html" TargetMode="External"/><Relationship Id="rId144" Type="http://schemas.openxmlformats.org/officeDocument/2006/relationships/hyperlink" Target="http://www.semenasad.ru/lukovichnye-osen/item/bahromchatye/tyulpan-aria-kard.html" TargetMode="External"/><Relationship Id="rId547" Type="http://schemas.openxmlformats.org/officeDocument/2006/relationships/hyperlink" Target="http://www.semenasad.ru/item/giacint-sadovyj-anna-mari.html" TargetMode="External"/><Relationship Id="rId589" Type="http://schemas.openxmlformats.org/officeDocument/2006/relationships/hyperlink" Target="http://www.semenasad.ru/lukovichnye-osen/item/grejga/tyulpan-eddis.html" TargetMode="External"/><Relationship Id="rId90" Type="http://schemas.openxmlformats.org/officeDocument/2006/relationships/hyperlink" Target="http://www.semenasad.ru/lukovichnye-osen/item/s-rasshheplyonnoj-koronkoj/narciss-brodvej-star.html" TargetMode="External"/><Relationship Id="rId186" Type="http://schemas.openxmlformats.org/officeDocument/2006/relationships/hyperlink" Target="http://www.semenasad.ru/lukovichnye-osen/item/darvinov-gibrid/tyulpan-ad-rem.html" TargetMode="External"/><Relationship Id="rId351" Type="http://schemas.openxmlformats.org/officeDocument/2006/relationships/hyperlink" Target="http://www.semenasad.ru/item/iris-gollandskij-smes-okrasok-3.html" TargetMode="External"/><Relationship Id="rId393" Type="http://schemas.openxmlformats.org/officeDocument/2006/relationships/hyperlink" Target="http://www.semenasad.ru/item/tyulpan-red-impreshn-2.html" TargetMode="External"/><Relationship Id="rId407" Type="http://schemas.openxmlformats.org/officeDocument/2006/relationships/hyperlink" Target="http://www.semenasad.ru/item/tyulpan-dabl-tach.html" TargetMode="External"/><Relationship Id="rId449" Type="http://schemas.openxmlformats.org/officeDocument/2006/relationships/hyperlink" Target="http://www.semenasad.ru/item/tyulpan-ridzhojs.html" TargetMode="External"/><Relationship Id="rId614" Type="http://schemas.openxmlformats.org/officeDocument/2006/relationships/hyperlink" Target="http://www.semenasad.ru/item/luk-dekorativnyj-hear.html" TargetMode="External"/><Relationship Id="rId211" Type="http://schemas.openxmlformats.org/officeDocument/2006/relationships/hyperlink" Target="http://www.semenasad.ru/lukovichnye-osen/item/liliecvetnye/tyulpan-vest-pojnt.html" TargetMode="External"/><Relationship Id="rId253" Type="http://schemas.openxmlformats.org/officeDocument/2006/relationships/hyperlink" Target="http://www.semenasad.ru/lukovichnye-osen/item/rannie/tyulpan-orka.html" TargetMode="External"/><Relationship Id="rId295" Type="http://schemas.openxmlformats.org/officeDocument/2006/relationships/hyperlink" Target="http://www.semenasad.ru/lukovichnye-osen/item/triumf/tyulpan-deshima.html" TargetMode="External"/><Relationship Id="rId309" Type="http://schemas.openxmlformats.org/officeDocument/2006/relationships/hyperlink" Target="http://www.semenasad.ru/item/tyulpan-triumf-gven.html" TargetMode="External"/><Relationship Id="rId460" Type="http://schemas.openxmlformats.org/officeDocument/2006/relationships/hyperlink" Target="http://www.semenasad.ru/item/muskari-gzhelskie-uzory-smes-okrasok.html" TargetMode="External"/><Relationship Id="rId516" Type="http://schemas.openxmlformats.org/officeDocument/2006/relationships/hyperlink" Target="http://www.semenasad.ru/item/tyulpan-maskara.html" TargetMode="External"/><Relationship Id="rId48" Type="http://schemas.openxmlformats.org/officeDocument/2006/relationships/hyperlink" Target="http://www.semenasad.ru/lukovichnye-osen/item/krupnokoronchatye/narciss-piches-end-krim.html" TargetMode="External"/><Relationship Id="rId113" Type="http://schemas.openxmlformats.org/officeDocument/2006/relationships/hyperlink" Target="http://www.semenasad.ru/lukovichnye-osen/item/trubchatye-2/narciss-maunt-hud-2.html" TargetMode="External"/><Relationship Id="rId320" Type="http://schemas.openxmlformats.org/officeDocument/2006/relationships/hyperlink" Target="http://www.semenasad.ru/item/giacint-sadovyj-bestseller.html" TargetMode="External"/><Relationship Id="rId558" Type="http://schemas.openxmlformats.org/officeDocument/2006/relationships/hyperlink" Target="http://www.semenasad.ru/item/narciss-chajniz-koral.html" TargetMode="External"/><Relationship Id="rId155" Type="http://schemas.openxmlformats.org/officeDocument/2006/relationships/hyperlink" Target="http://www.semenasad.ru/lukovichnye-osen/item/bahromchatye/tyulpan-gorilla.html" TargetMode="External"/><Relationship Id="rId197" Type="http://schemas.openxmlformats.org/officeDocument/2006/relationships/hyperlink" Target="http://www.semenasad.ru/item/tyulpan-darvinov-gibrid-eprikot-impreshn.html" TargetMode="External"/><Relationship Id="rId362" Type="http://schemas.openxmlformats.org/officeDocument/2006/relationships/hyperlink" Target="http://www.semenasad.ru/item/muskari-armyanskij-big-smajl.html" TargetMode="External"/><Relationship Id="rId418" Type="http://schemas.openxmlformats.org/officeDocument/2006/relationships/hyperlink" Target="http://www.semenasad.ru/item/tyulpan-drim-klab.html" TargetMode="External"/><Relationship Id="rId625" Type="http://schemas.openxmlformats.org/officeDocument/2006/relationships/printerSettings" Target="../printerSettings/printerSettings2.bin"/><Relationship Id="rId222" Type="http://schemas.openxmlformats.org/officeDocument/2006/relationships/hyperlink" Target="http://www.semenasad.ru/item/tyulpan-liliecvetnyj-jellou-spajder.html" TargetMode="External"/><Relationship Id="rId264" Type="http://schemas.openxmlformats.org/officeDocument/2006/relationships/hyperlink" Target="http://www.semenasad.ru/lukovichnye-osen/item/mnogocvetkovye/tyulpan-najt-klab.html" TargetMode="External"/><Relationship Id="rId471" Type="http://schemas.openxmlformats.org/officeDocument/2006/relationships/hyperlink" Target="http://www.semenasad.ru/item/tyulpany-mnogocvetkovye-vesennyaya-palitra-smes-sortov.html" TargetMode="External"/><Relationship Id="rId17" Type="http://schemas.openxmlformats.org/officeDocument/2006/relationships/hyperlink" Target="http://www.semenasad.ru/item/giacint-sadovyj-pink-perl.html" TargetMode="External"/><Relationship Id="rId59" Type="http://schemas.openxmlformats.org/officeDocument/2006/relationships/hyperlink" Target="http://www.semenasad.ru/lukovichnye-osen/item/mahrovyj-2/narciss-apofeoz.html" TargetMode="External"/><Relationship Id="rId124" Type="http://schemas.openxmlformats.org/officeDocument/2006/relationships/hyperlink" Target="http://www.semenasad.ru/lukovichnye-osen/item/proleska/proleska-kolokolchataya-pink.html" TargetMode="External"/><Relationship Id="rId527" Type="http://schemas.openxmlformats.org/officeDocument/2006/relationships/hyperlink" Target="http://www.semenasad.ru/item/tyulpan-shpicbergen.html" TargetMode="External"/><Relationship Id="rId569" Type="http://schemas.openxmlformats.org/officeDocument/2006/relationships/hyperlink" Target="http://www.semenasad.ru/item/tyulpan-pamplona.html" TargetMode="External"/><Relationship Id="rId70" Type="http://schemas.openxmlformats.org/officeDocument/2006/relationships/hyperlink" Target="http://www.semenasad.ru/lukovichnye-osen/item/mahrovyj-2/narciss-iren-koplend.html" TargetMode="External"/><Relationship Id="rId166" Type="http://schemas.openxmlformats.org/officeDocument/2006/relationships/hyperlink" Target="http://www.semenasad.ru/lukovichnye-osen/item/bahromchatye/tyulpan-luvr.html" TargetMode="External"/><Relationship Id="rId331" Type="http://schemas.openxmlformats.org/officeDocument/2006/relationships/hyperlink" Target="http://www.semenasad.ru/item/narciss-snou-frillz.html" TargetMode="External"/><Relationship Id="rId373" Type="http://schemas.openxmlformats.org/officeDocument/2006/relationships/hyperlink" Target="http://www.semenasad.ru/item/freziya-gibridnaya-mahrovaya-smes-okrasok.html" TargetMode="External"/><Relationship Id="rId429" Type="http://schemas.openxmlformats.org/officeDocument/2006/relationships/hyperlink" Target="http://www.semenasad.ru/item/tyulpan-blashing-gerl-2.html" TargetMode="External"/><Relationship Id="rId580" Type="http://schemas.openxmlformats.org/officeDocument/2006/relationships/hyperlink" Target="http://www.semenasad.ru/item/luk-dekorativnyj-pinbol-uizard.html" TargetMode="External"/><Relationship Id="rId1" Type="http://schemas.openxmlformats.org/officeDocument/2006/relationships/hyperlink" Target="http://www.semenasad.ru/lukovichnye-osen/item/giacinty-sadovye/giacint-sadovyj-blu-star.html" TargetMode="External"/><Relationship Id="rId233" Type="http://schemas.openxmlformats.org/officeDocument/2006/relationships/hyperlink" Target="http://www.semenasad.ru/lukovichnye-osen/item/pozdnie/tyulpan-ellou-pomponett.html" TargetMode="External"/><Relationship Id="rId440" Type="http://schemas.openxmlformats.org/officeDocument/2006/relationships/hyperlink" Target="http://www.semenasad.ru/item/tyulpan-el-sid.html" TargetMode="External"/><Relationship Id="rId28" Type="http://schemas.openxmlformats.org/officeDocument/2006/relationships/hyperlink" Target="http://www.semenasad.ru/lukovichnye-osen/item/krokusy-2/krokus-krupnocvetkovyj-zhanna-dark.html" TargetMode="External"/><Relationship Id="rId275" Type="http://schemas.openxmlformats.org/officeDocument/2006/relationships/hyperlink" Target="http://www.semenasad.ru/lukovichnye-osen/item/popugajnye/tyulpan-topperrot.html" TargetMode="External"/><Relationship Id="rId300" Type="http://schemas.openxmlformats.org/officeDocument/2006/relationships/hyperlink" Target="http://www.semenasad.ru/lukovichnye-osen/item/triumf/tyulpan-maraton-chempion.html" TargetMode="External"/><Relationship Id="rId482" Type="http://schemas.openxmlformats.org/officeDocument/2006/relationships/hyperlink" Target="http://www.semenasad.ru/item/tyulpan-oser.html" TargetMode="External"/><Relationship Id="rId538" Type="http://schemas.openxmlformats.org/officeDocument/2006/relationships/hyperlink" Target="http://www.semenasad.ru/item/tyulpan-kesh.html" TargetMode="External"/><Relationship Id="rId81" Type="http://schemas.openxmlformats.org/officeDocument/2006/relationships/hyperlink" Target="http://www.semenasad.ru/lukovichnye-osen/item/mahrovyj-2/narciss-flaue-drift.html" TargetMode="External"/><Relationship Id="rId135" Type="http://schemas.openxmlformats.org/officeDocument/2006/relationships/hyperlink" Target="http://www.semenasad.ru/item/muskari-grozdevidnyj-album-2.html" TargetMode="External"/><Relationship Id="rId177" Type="http://schemas.openxmlformats.org/officeDocument/2006/relationships/hyperlink" Target="http://www.semenasad.ru/lukovichnye-osen/item/bahromchatye/tyulpan-hani-mun.html" TargetMode="External"/><Relationship Id="rId342" Type="http://schemas.openxmlformats.org/officeDocument/2006/relationships/hyperlink" Target="http://www.semenasad.ru/item/narciss-snouboll.html" TargetMode="External"/><Relationship Id="rId384" Type="http://schemas.openxmlformats.org/officeDocument/2006/relationships/hyperlink" Target="http://www.semenasad.ru/item/tyulpan-krasivyj-liliput.html" TargetMode="External"/><Relationship Id="rId591" Type="http://schemas.openxmlformats.org/officeDocument/2006/relationships/hyperlink" Target="http://www.semenasad.ru/item/tyulpan-golden-oksford.html" TargetMode="External"/><Relationship Id="rId605" Type="http://schemas.openxmlformats.org/officeDocument/2006/relationships/hyperlink" Target="http://www.semenasad.ru/item/anemona-koronchataya-de-kan-smes-okrasok.html" TargetMode="External"/><Relationship Id="rId202" Type="http://schemas.openxmlformats.org/officeDocument/2006/relationships/hyperlink" Target="http://www.semenasad.ru/lukovichnye-osen/item/zelenocvetnye-2/tyulpan-chajna-taun-2.html" TargetMode="External"/><Relationship Id="rId244" Type="http://schemas.openxmlformats.org/officeDocument/2006/relationships/hyperlink" Target="http://www.semenasad.ru/item/tyulpan-mahrovyj-pozdnij-sandauner.html" TargetMode="External"/><Relationship Id="rId39" Type="http://schemas.openxmlformats.org/officeDocument/2006/relationships/hyperlink" Target="http://www.semenasad.ru/lukovichnye-osen/item/krupnokoronchatye/narciss-bella-vista.html" TargetMode="External"/><Relationship Id="rId286" Type="http://schemas.openxmlformats.org/officeDocument/2006/relationships/hyperlink" Target="http://www.semenasad.ru/lukovichnye-osen/item/triumf/tyulpan-ani-shilder.html" TargetMode="External"/><Relationship Id="rId451" Type="http://schemas.openxmlformats.org/officeDocument/2006/relationships/hyperlink" Target="http://www.semenasad.ru/item/tyulpan-strong-gold.html" TargetMode="External"/><Relationship Id="rId493" Type="http://schemas.openxmlformats.org/officeDocument/2006/relationships/hyperlink" Target="http://www.semenasad.ru/item/tyulpan-rikuest.html" TargetMode="External"/><Relationship Id="rId507" Type="http://schemas.openxmlformats.org/officeDocument/2006/relationships/hyperlink" Target="http://www.semenasad.ru/item/tyulpan-madonna.html" TargetMode="External"/><Relationship Id="rId549" Type="http://schemas.openxmlformats.org/officeDocument/2006/relationships/hyperlink" Target="http://www.semenasad.ru/item/giacint-sadovyj-blu-dzheket.html" TargetMode="External"/><Relationship Id="rId50" Type="http://schemas.openxmlformats.org/officeDocument/2006/relationships/hyperlink" Target="http://www.semenasad.ru/lukovichnye-osen/item/krupnokoronchatye/narciss-romans.html" TargetMode="External"/><Relationship Id="rId104" Type="http://schemas.openxmlformats.org/officeDocument/2006/relationships/hyperlink" Target="http://www.semenasad.ru/lukovichnye-osen/item/s-rasshheplyonnoj-koronkoj/narciss-flajer.html" TargetMode="External"/><Relationship Id="rId146" Type="http://schemas.openxmlformats.org/officeDocument/2006/relationships/hyperlink" Target="http://www.semenasad.ru/lukovichnye-osen/item/bahromchatye/tyulpan-barbados.html" TargetMode="External"/><Relationship Id="rId188" Type="http://schemas.openxmlformats.org/officeDocument/2006/relationships/hyperlink" Target="http://www.semenasad.ru/lukovichnye-osen/item/darvinov-gibrid/tyulpan-apeldorn-elit.html" TargetMode="External"/><Relationship Id="rId311" Type="http://schemas.openxmlformats.org/officeDocument/2006/relationships/hyperlink" Target="http://www.semenasad.ru/item/tyulpan-triumf-elegant-kraun.html" TargetMode="External"/><Relationship Id="rId353" Type="http://schemas.openxmlformats.org/officeDocument/2006/relationships/hyperlink" Target="http://www.semenasad.ru/item/iris-setchatyj-katarina-hodzhkin.html" TargetMode="External"/><Relationship Id="rId395" Type="http://schemas.openxmlformats.org/officeDocument/2006/relationships/hyperlink" Target="http://www.semenasad.ru/item/tyulpan-uorld-pis.html" TargetMode="External"/><Relationship Id="rId409" Type="http://schemas.openxmlformats.org/officeDocument/2006/relationships/hyperlink" Target="http://www.semenasad.ru/item/tyulpan-vajolet-prana.html" TargetMode="External"/><Relationship Id="rId560" Type="http://schemas.openxmlformats.org/officeDocument/2006/relationships/hyperlink" Target="http://www.semenasad.ru/lukovichnye-osen/item/bahromchatye/tyulpan-frindzh-soltajs.html" TargetMode="External"/><Relationship Id="rId92" Type="http://schemas.openxmlformats.org/officeDocument/2006/relationships/hyperlink" Target="http://www.semenasad.ru/lukovichnye-osen/item/s-rasshheplyonnoj-koronkoj/narciss-kassata.html" TargetMode="External"/><Relationship Id="rId213" Type="http://schemas.openxmlformats.org/officeDocument/2006/relationships/hyperlink" Target="http://www.semenasad.ru/lukovichnye-osen/item/liliecvetnye/tyulpan-klaudiya.html" TargetMode="External"/><Relationship Id="rId420" Type="http://schemas.openxmlformats.org/officeDocument/2006/relationships/hyperlink" Target="http://www.semenasad.ru/item/tyulpan-beliciya-2.html" TargetMode="External"/><Relationship Id="rId616" Type="http://schemas.openxmlformats.org/officeDocument/2006/relationships/hyperlink" Target="http://www.semenasad.ru/lukovichnye-osen/item/zelenocvetnye/tyulpan-vajolit-byord.html" TargetMode="External"/><Relationship Id="rId255" Type="http://schemas.openxmlformats.org/officeDocument/2006/relationships/hyperlink" Target="http://www.semenasad.ru/lukovichnye-osen/item/rannie/tyulpan-foksi-fokstrot.html" TargetMode="External"/><Relationship Id="rId297" Type="http://schemas.openxmlformats.org/officeDocument/2006/relationships/hyperlink" Target="http://www.semenasad.ru/lukovichnye-osen/item/triumf/tyulpan-zurel.html" TargetMode="External"/><Relationship Id="rId462" Type="http://schemas.openxmlformats.org/officeDocument/2006/relationships/hyperlink" Target="http://www.semenasad.ru/item/narciss-mahrovyj-vesennyaya-palitra-smes-okrasok.html" TargetMode="External"/><Relationship Id="rId518" Type="http://schemas.openxmlformats.org/officeDocument/2006/relationships/hyperlink" Target="http://www.semenasad.ru/item/tyulpan-red-dress.html" TargetMode="External"/><Relationship Id="rId115" Type="http://schemas.openxmlformats.org/officeDocument/2006/relationships/hyperlink" Target="http://www.semenasad.ru/item/narciss-trubchatyj-british-gembl.html" TargetMode="External"/><Relationship Id="rId157" Type="http://schemas.openxmlformats.org/officeDocument/2006/relationships/hyperlink" Target="http://www.semenasad.ru/lukovichnye-osen/item/bahromchatye/tyulpan-dzhojnt-divizhn.html" TargetMode="External"/><Relationship Id="rId322" Type="http://schemas.openxmlformats.org/officeDocument/2006/relationships/hyperlink" Target="http://www.semenasad.ru/item/giacint-sadovyj-shoumaster.html?category_id=8951" TargetMode="External"/><Relationship Id="rId364" Type="http://schemas.openxmlformats.org/officeDocument/2006/relationships/hyperlink" Target="http://www.semenasad.ru/item/muskari-negletkum.html" TargetMode="External"/><Relationship Id="rId61" Type="http://schemas.openxmlformats.org/officeDocument/2006/relationships/hyperlink" Target="http://www.semenasad.ru/lukovichnye-osen/item/mahrovye-2/narciss-vajt-lajen-2.html" TargetMode="External"/><Relationship Id="rId199" Type="http://schemas.openxmlformats.org/officeDocument/2006/relationships/hyperlink" Target="http://www.semenasad.ru/lukovichnye-osen/item/zelenocvetnye-2/tyulpan-sprin-grin-2.html" TargetMode="External"/><Relationship Id="rId571" Type="http://schemas.openxmlformats.org/officeDocument/2006/relationships/hyperlink" Target="http://www.semenasad.ru/item/tyulpan-deniz.html" TargetMode="External"/><Relationship Id="rId19" Type="http://schemas.openxmlformats.org/officeDocument/2006/relationships/hyperlink" Target="http://www.semenasad.ru/item/giacint-sadovyj-chikago.html" TargetMode="External"/><Relationship Id="rId224" Type="http://schemas.openxmlformats.org/officeDocument/2006/relationships/hyperlink" Target="http://www.semenasad.ru/lukovichnye-osen/item/pozdnie-2/tyulpan-blu-diamand.html" TargetMode="External"/><Relationship Id="rId266" Type="http://schemas.openxmlformats.org/officeDocument/2006/relationships/hyperlink" Target="http://www.semenasad.ru/lukovichnye-osen/item/mnogocvetkovye/tyulpan-toronto.html" TargetMode="External"/><Relationship Id="rId431" Type="http://schemas.openxmlformats.org/officeDocument/2006/relationships/hyperlink" Target="http://www.semenasad.ru/item/tyulpan-holland-kuin.html" TargetMode="External"/><Relationship Id="rId473" Type="http://schemas.openxmlformats.org/officeDocument/2006/relationships/hyperlink" Target="http://www.semenasad.ru/item/krokus-botanicheskij-vesennyaya-palitra-smes-okrasok.html?category_id=9500" TargetMode="External"/><Relationship Id="rId529" Type="http://schemas.openxmlformats.org/officeDocument/2006/relationships/hyperlink" Target="http://www.semenasad.ru/item/narciss-kolor-ran.html" TargetMode="External"/><Relationship Id="rId30" Type="http://schemas.openxmlformats.org/officeDocument/2006/relationships/hyperlink" Target="http://www.semenasad.ru/lukovichnye-osen/item/krokusy-2/krokus-krupnocvetkovyj-kvin-of-blyuz.html" TargetMode="External"/><Relationship Id="rId126" Type="http://schemas.openxmlformats.org/officeDocument/2006/relationships/hyperlink" Target="http://www.semenasad.ru/lukovichnye-osen/item/muskari/muskari-armyanskij-dak-ajz.html" TargetMode="External"/><Relationship Id="rId168" Type="http://schemas.openxmlformats.org/officeDocument/2006/relationships/hyperlink" Target="http://www.semenasad.ru/lukovichnye-osen/item/bahromchatye/tyulpan-metchpojnt.html" TargetMode="External"/><Relationship Id="rId333" Type="http://schemas.openxmlformats.org/officeDocument/2006/relationships/hyperlink" Target="http://www.semenasad.ru/item/narciss-atoll-pelas.html?category_id=8957" TargetMode="External"/><Relationship Id="rId540" Type="http://schemas.openxmlformats.org/officeDocument/2006/relationships/hyperlink" Target="http://www.semenasad.ru/item/tyulpan-merri-krismas.html" TargetMode="External"/><Relationship Id="rId72" Type="http://schemas.openxmlformats.org/officeDocument/2006/relationships/hyperlink" Target="http://www.semenasad.ru/lukovichnye-osen/item/mahrovyj-2/narciss-kalgari.html" TargetMode="External"/><Relationship Id="rId375" Type="http://schemas.openxmlformats.org/officeDocument/2006/relationships/hyperlink" Target="http://www.semenasad.ru/item/tyulpan-arkada.html?category_id=8963" TargetMode="External"/><Relationship Id="rId582" Type="http://schemas.openxmlformats.org/officeDocument/2006/relationships/hyperlink" Target="http://www.semenasad.ru/item/hionodoksa-lyucilii-alba.html" TargetMode="External"/><Relationship Id="rId3" Type="http://schemas.openxmlformats.org/officeDocument/2006/relationships/hyperlink" Target="http://www.semenasad.ru/lukovichnye-osen/item/giacinty-sadovye/giacint-sadovyj-vudstok.html" TargetMode="External"/><Relationship Id="rId235" Type="http://schemas.openxmlformats.org/officeDocument/2006/relationships/hyperlink" Target="http://www.semenasad.ru/lukovichnye-osen/item/pozdnie/tyulpan-miranda.html" TargetMode="External"/><Relationship Id="rId277" Type="http://schemas.openxmlformats.org/officeDocument/2006/relationships/hyperlink" Target="http://www.semenasad.ru/lukovichnye-osen/item/popugajnye/tyulpan-elsenburg.html" TargetMode="External"/><Relationship Id="rId400" Type="http://schemas.openxmlformats.org/officeDocument/2006/relationships/hyperlink" Target="http://www.semenasad.ru/item/tyulpan-fajr-uingz.html" TargetMode="External"/><Relationship Id="rId442" Type="http://schemas.openxmlformats.org/officeDocument/2006/relationships/hyperlink" Target="http://www.semenasad.ru/item/tyulpan-flejming-flag.html" TargetMode="External"/><Relationship Id="rId484" Type="http://schemas.openxmlformats.org/officeDocument/2006/relationships/hyperlink" Target="http://www.semenasad.ru/item/tyulpan-signachur-3.html" TargetMode="External"/><Relationship Id="rId137" Type="http://schemas.openxmlformats.org/officeDocument/2006/relationships/hyperlink" Target="http://www.semenasad.ru/item/pushkiniya-livanskaya-2.html" TargetMode="External"/><Relationship Id="rId302" Type="http://schemas.openxmlformats.org/officeDocument/2006/relationships/hyperlink" Target="http://www.semenasad.ru/lukovichnye-osen/item/triumf/tyulpan-paul-sherer.html" TargetMode="External"/><Relationship Id="rId344" Type="http://schemas.openxmlformats.org/officeDocument/2006/relationships/hyperlink" Target="http://www.semenasad.ru/item/narciss-ekstravaganca.html" TargetMode="External"/><Relationship Id="rId41" Type="http://schemas.openxmlformats.org/officeDocument/2006/relationships/hyperlink" Target="http://www.semenasad.ru/lukovichnye-osen/item/krupnokoronchatye/narciss-bentem.html" TargetMode="External"/><Relationship Id="rId83" Type="http://schemas.openxmlformats.org/officeDocument/2006/relationships/hyperlink" Target="http://www.semenasad.ru/lukovichnye-osen/item/mahrovyj-2/narciss-full-haus.html" TargetMode="External"/><Relationship Id="rId179" Type="http://schemas.openxmlformats.org/officeDocument/2006/relationships/hyperlink" Target="http://www.semenasad.ru/item/tyulpan-bahromchatyj-nyu-santa.html" TargetMode="External"/><Relationship Id="rId386" Type="http://schemas.openxmlformats.org/officeDocument/2006/relationships/hyperlink" Target="http://www.semenasad.ru/item/tyulpan-krasivyj-littl-princess.html" TargetMode="External"/><Relationship Id="rId551" Type="http://schemas.openxmlformats.org/officeDocument/2006/relationships/hyperlink" Target="http://www.semenasad.ru/item/giacint-sadovyj-pyopl-star.html" TargetMode="External"/><Relationship Id="rId593" Type="http://schemas.openxmlformats.org/officeDocument/2006/relationships/hyperlink" Target="http://www.semenasad.ru/item/tyulpan-pink-prajd.html" TargetMode="External"/><Relationship Id="rId607" Type="http://schemas.openxmlformats.org/officeDocument/2006/relationships/hyperlink" Target="http://www.semenasad.ru/item/giacint-sadovyj-eprikot-peshn.html" TargetMode="External"/><Relationship Id="rId190" Type="http://schemas.openxmlformats.org/officeDocument/2006/relationships/hyperlink" Target="http://www.semenasad.ru/lukovichnye-osen/item/darvinov-gibrid/tyulpan-golden-parad.html" TargetMode="External"/><Relationship Id="rId204" Type="http://schemas.openxmlformats.org/officeDocument/2006/relationships/hyperlink" Target="http://www.semenasad.ru/lukovichnye-osen/item/kaufmana/tyulpan-ze-fyost.html" TargetMode="External"/><Relationship Id="rId246" Type="http://schemas.openxmlformats.org/officeDocument/2006/relationships/hyperlink" Target="http://www.semenasad.ru/lukovichnye-osen/item/rannie/tyulpan-antracit.html" TargetMode="External"/><Relationship Id="rId288" Type="http://schemas.openxmlformats.org/officeDocument/2006/relationships/hyperlink" Target="http://www.semenasad.ru/lukovichnye-osen/item/triumf/tyulpan-barselona.html" TargetMode="External"/><Relationship Id="rId411" Type="http://schemas.openxmlformats.org/officeDocument/2006/relationships/hyperlink" Target="http://www.semenasad.ru/item/tyulpan-yunik-glamur.html" TargetMode="External"/><Relationship Id="rId453" Type="http://schemas.openxmlformats.org/officeDocument/2006/relationships/hyperlink" Target="http://www.semenasad.ru/item/narciss-taliya-2.html" TargetMode="External"/><Relationship Id="rId509" Type="http://schemas.openxmlformats.org/officeDocument/2006/relationships/hyperlink" Target="http://www.semenasad.ru/item/tyulpan-arabian-byuti.html" TargetMode="External"/><Relationship Id="rId106" Type="http://schemas.openxmlformats.org/officeDocument/2006/relationships/hyperlink" Target="http://www.semenasad.ru/lukovichnye-osen/item/s-rasshheplyonnoj-koronkoj/narciss-chanterell.html" TargetMode="External"/><Relationship Id="rId313" Type="http://schemas.openxmlformats.org/officeDocument/2006/relationships/hyperlink" Target="http://www.semenasad.ru/lukovichnye-osen/item/fostera/tyulpan-ellou-empress.html" TargetMode="External"/><Relationship Id="rId495" Type="http://schemas.openxmlformats.org/officeDocument/2006/relationships/hyperlink" Target="http://www.semenasad.ru/item/tyulpan-florin-shik.html" TargetMode="External"/><Relationship Id="rId10" Type="http://schemas.openxmlformats.org/officeDocument/2006/relationships/hyperlink" Target="http://www.semenasad.ru/lukovichnye-osen/item/giacinty-sadovye/giacint-sadovyj-snou-kristal.html" TargetMode="External"/><Relationship Id="rId52" Type="http://schemas.openxmlformats.org/officeDocument/2006/relationships/hyperlink" Target="http://www.semenasad.ru/lukovichnye-osen/item/krupnokoronchatye/narciss-sempr-avanti.html" TargetMode="External"/><Relationship Id="rId94" Type="http://schemas.openxmlformats.org/officeDocument/2006/relationships/hyperlink" Target="http://www.semenasad.ru/lukovichnye-osen/item/s-rasshheplyonnoj-koronkoj/narciss-kongress.html" TargetMode="External"/><Relationship Id="rId148" Type="http://schemas.openxmlformats.org/officeDocument/2006/relationships/hyperlink" Target="http://www.semenasad.ru/lukovichnye-osen/item/bahromchatye/tyulpan-blu-heron.html" TargetMode="External"/><Relationship Id="rId355" Type="http://schemas.openxmlformats.org/officeDocument/2006/relationships/hyperlink" Target="http://www.semenasad.ru/item/iris-setchatyj-perpl-dzhem.html" TargetMode="External"/><Relationship Id="rId397" Type="http://schemas.openxmlformats.org/officeDocument/2006/relationships/hyperlink" Target="http://www.semenasad.ru/item/tyulpan-golden-artist-2.html" TargetMode="External"/><Relationship Id="rId520" Type="http://schemas.openxmlformats.org/officeDocument/2006/relationships/hyperlink" Target="http://www.semenasad.ru/item/tyulpan-spring-brejk.html" TargetMode="External"/><Relationship Id="rId562" Type="http://schemas.openxmlformats.org/officeDocument/2006/relationships/hyperlink" Target="http://www.semenasad.ru/item/tyulpan-shansonet.html" TargetMode="External"/><Relationship Id="rId618" Type="http://schemas.openxmlformats.org/officeDocument/2006/relationships/hyperlink" Target="http://www.semenasad.ru/item/tyulpan-mahrovyj-pozdnij-eprikot-anzhelika.html" TargetMode="External"/><Relationship Id="rId215" Type="http://schemas.openxmlformats.org/officeDocument/2006/relationships/hyperlink" Target="http://www.semenasad.ru/lukovichnye-osen/item/liliecvetnye/tyulpan-lilifajr.html" TargetMode="External"/><Relationship Id="rId257" Type="http://schemas.openxmlformats.org/officeDocument/2006/relationships/hyperlink" Target="http://www.semenasad.ru/lukovichnye-osen/item/rannie/tyulpan-flesh-point.html" TargetMode="External"/><Relationship Id="rId422" Type="http://schemas.openxmlformats.org/officeDocument/2006/relationships/hyperlink" Target="http://www.semenasad.ru/item/tyulpan-ejprikot-perrot-2.html" TargetMode="External"/><Relationship Id="rId464" Type="http://schemas.openxmlformats.org/officeDocument/2006/relationships/hyperlink" Target="http://www.semenasad.ru/item/tyulpany-bahromchatye-led-i-plamya-smes-sortov.html" TargetMode="External"/><Relationship Id="rId299" Type="http://schemas.openxmlformats.org/officeDocument/2006/relationships/hyperlink" Target="http://www.semenasad.ru/lukovichnye-osen/item/triumf/tyulpan-lin-van-der-mark.html" TargetMode="External"/><Relationship Id="rId63" Type="http://schemas.openxmlformats.org/officeDocument/2006/relationships/hyperlink" Target="http://www.semenasad.ru/lukovichnye-osen/item/mahrovyj-2/narciss-vajt-medal.html" TargetMode="External"/><Relationship Id="rId159" Type="http://schemas.openxmlformats.org/officeDocument/2006/relationships/hyperlink" Target="http://www.semenasad.ru/lukovichnye-osen/item/bahromchatye/tyulpan-kanasta.html" TargetMode="External"/><Relationship Id="rId366" Type="http://schemas.openxmlformats.org/officeDocument/2006/relationships/hyperlink" Target="http://www.semenasad.ru/item/muskari-krupnoplodnyj-golden-frejgrans.html" TargetMode="External"/><Relationship Id="rId573" Type="http://schemas.openxmlformats.org/officeDocument/2006/relationships/hyperlink" Target="http://www.semenasad.ru/item/tyulpan-rojal-verdzhin.html" TargetMode="External"/><Relationship Id="rId226" Type="http://schemas.openxmlformats.org/officeDocument/2006/relationships/hyperlink" Target="http://www.semenasad.ru/lukovichnye-osen/item/pozdnie/tyulpan-bekpaker.html" TargetMode="External"/><Relationship Id="rId433" Type="http://schemas.openxmlformats.org/officeDocument/2006/relationships/hyperlink" Target="http://www.semenasad.ru/item/tyulpan-skaj-haj-skarlet.html" TargetMode="External"/><Relationship Id="rId74" Type="http://schemas.openxmlformats.org/officeDocument/2006/relationships/hyperlink" Target="http://www.semenasad.ru/lukovichnye-osen/item/mahrovye-2/narciss-obdem-2.html" TargetMode="External"/><Relationship Id="rId377" Type="http://schemas.openxmlformats.org/officeDocument/2006/relationships/hyperlink" Target="http://www.semenasad.ru/item/tyulpan-mon-amur-2.html" TargetMode="External"/><Relationship Id="rId500" Type="http://schemas.openxmlformats.org/officeDocument/2006/relationships/hyperlink" Target="http://www.semenasad.ru/item/tyulpan-negrita-dabl.html" TargetMode="External"/><Relationship Id="rId584" Type="http://schemas.openxmlformats.org/officeDocument/2006/relationships/hyperlink" Target="http://www.semenasad.ru/item/tyulpan-katar.html" TargetMode="External"/><Relationship Id="rId5" Type="http://schemas.openxmlformats.org/officeDocument/2006/relationships/hyperlink" Target="http://www.semenasad.ru/lukovichnye-osen/item/giacinty-sadovye/giacint-sadovyj-dzhipsi-kvin.html" TargetMode="External"/><Relationship Id="rId237" Type="http://schemas.openxmlformats.org/officeDocument/2006/relationships/hyperlink" Target="http://www.semenasad.ru/lukovichnye-osen/item/pozdnie/tyulpan-pink-star.html" TargetMode="External"/><Relationship Id="rId444" Type="http://schemas.openxmlformats.org/officeDocument/2006/relationships/hyperlink" Target="http://www.semenasad.ru/item/tyulpan-fontenblo.html" TargetMode="External"/><Relationship Id="rId290" Type="http://schemas.openxmlformats.org/officeDocument/2006/relationships/hyperlink" Target="http://www.semenasad.ru/lukovichnye-osen/item/triumf/tyulpan-blu-ribon.html" TargetMode="External"/><Relationship Id="rId304" Type="http://schemas.openxmlformats.org/officeDocument/2006/relationships/hyperlink" Target="http://www.semenasad.ru/lukovichnye-osen/item/triumf/tyulpan-roman-empajr.html" TargetMode="External"/><Relationship Id="rId388" Type="http://schemas.openxmlformats.org/officeDocument/2006/relationships/hyperlink" Target="http://www.semenasad.ru/item/tyulpan-karlikovyj-pershn-perl.html" TargetMode="External"/><Relationship Id="rId511" Type="http://schemas.openxmlformats.org/officeDocument/2006/relationships/hyperlink" Target="http://www.semenasad.ru/item/tyulpan-affer.html" TargetMode="External"/><Relationship Id="rId609" Type="http://schemas.openxmlformats.org/officeDocument/2006/relationships/hyperlink" Target="http://www.semenasad.ru/item/krokus-korolkova.html" TargetMode="External"/><Relationship Id="rId85" Type="http://schemas.openxmlformats.org/officeDocument/2006/relationships/hyperlink" Target="http://www.semenasad.ru/lukovichnye-osen/item/mahrovyj-2/narciss-yunik.html" TargetMode="External"/><Relationship Id="rId150" Type="http://schemas.openxmlformats.org/officeDocument/2006/relationships/hyperlink" Target="http://www.semenasad.ru/lukovichnye-osen/item/bahromchatye/tyulpan-brest.html" TargetMode="External"/><Relationship Id="rId595" Type="http://schemas.openxmlformats.org/officeDocument/2006/relationships/hyperlink" Target="http://www.semenasad.ru/item/tyulpan-red-prajd.html" TargetMode="External"/><Relationship Id="rId248" Type="http://schemas.openxmlformats.org/officeDocument/2006/relationships/hyperlink" Target="http://www.semenasad.ru/lukovichnye-osen/item/rannie/tyulpan-mahrovyj-rannij-global-dezaer.html" TargetMode="External"/><Relationship Id="rId455" Type="http://schemas.openxmlformats.org/officeDocument/2006/relationships/hyperlink" Target="http://www.semenasad.ru/item/giacint-belye-nochi-smes-okrasok.html" TargetMode="External"/><Relationship Id="rId12" Type="http://schemas.openxmlformats.org/officeDocument/2006/relationships/hyperlink" Target="http://www.semenasad.ru/lukovichnye-osen/item/giacinty-sadovye/giacint-sadovyj-chajna-pink.html" TargetMode="External"/><Relationship Id="rId108" Type="http://schemas.openxmlformats.org/officeDocument/2006/relationships/hyperlink" Target="http://www.semenasad.ru/lukovichnye-osen/item/s-rasshheplyonnoj-koronkoj/narciss-eprikot-vel.html" TargetMode="External"/><Relationship Id="rId315" Type="http://schemas.openxmlformats.org/officeDocument/2006/relationships/hyperlink" Target="http://www.semenasad.ru/lukovichnye-osen/item/fostera/tyulpan-koncerto.html" TargetMode="External"/><Relationship Id="rId522" Type="http://schemas.openxmlformats.org/officeDocument/2006/relationships/hyperlink" Target="http://www.semenasad.ru/item/tyulpan-supermodel.html" TargetMode="External"/><Relationship Id="rId96" Type="http://schemas.openxmlformats.org/officeDocument/2006/relationships/hyperlink" Target="http://www.semenasad.ru/lukovichnye-osen/item/s-rasshheplyonnoj-koronkoj/narciss-lav-kol.html" TargetMode="External"/><Relationship Id="rId161" Type="http://schemas.openxmlformats.org/officeDocument/2006/relationships/hyperlink" Target="http://www.semenasad.ru/lukovichnye-osen/item/bahromchatye/tyulpan-kasharel.html" TargetMode="External"/><Relationship Id="rId399" Type="http://schemas.openxmlformats.org/officeDocument/2006/relationships/hyperlink" Target="http://www.semenasad.ru/item/tyulpan-elegant-ledi.html" TargetMode="External"/><Relationship Id="rId259" Type="http://schemas.openxmlformats.org/officeDocument/2006/relationships/hyperlink" Target="http://www.semenasad.ru/lukovichnye-osen/item/mnogocvetkovye/tyulpan-antuanetta.html" TargetMode="External"/><Relationship Id="rId466" Type="http://schemas.openxmlformats.org/officeDocument/2006/relationships/hyperlink" Target="http://www.semenasad.ru/item/tyulpany-botanicheskie-vesennyaya-palitra-smes-okrasok.html" TargetMode="External"/><Relationship Id="rId23" Type="http://schemas.openxmlformats.org/officeDocument/2006/relationships/hyperlink" Target="http://www.semenasad.ru/lukovichnye-osen/item/krokusy-2/krokus-botanicheskij-blyu-perl.html" TargetMode="External"/><Relationship Id="rId119" Type="http://schemas.openxmlformats.org/officeDocument/2006/relationships/hyperlink" Target="http://www.semenasad.ru/lukovichnye-osen/item/luk-dekorativnyj/luk-dekorativnyj-bolgarskij.html" TargetMode="External"/><Relationship Id="rId326" Type="http://schemas.openxmlformats.org/officeDocument/2006/relationships/hyperlink" Target="http://www.semenasad.ru/item/krokus-zibera-trikolor.html" TargetMode="External"/><Relationship Id="rId533" Type="http://schemas.openxmlformats.org/officeDocument/2006/relationships/hyperlink" Target="http://www.semenasad.ru/item/narciss-eppl-paj.html" TargetMode="External"/><Relationship Id="rId172" Type="http://schemas.openxmlformats.org/officeDocument/2006/relationships/hyperlink" Target="http://www.semenasad.ru/lukovichnye-osen/item/bahromchatye/tyulpan-sensshiel-tach.html" TargetMode="External"/><Relationship Id="rId477" Type="http://schemas.openxmlformats.org/officeDocument/2006/relationships/hyperlink" Target="http://www.semenasad.ru/item/tyulpan-versache.html" TargetMode="External"/><Relationship Id="rId600" Type="http://schemas.openxmlformats.org/officeDocument/2006/relationships/hyperlink" Target="http://www.semenasad.ru/item/tyulpan-peggi-uander.html" TargetMode="External"/><Relationship Id="rId337" Type="http://schemas.openxmlformats.org/officeDocument/2006/relationships/hyperlink" Target="http://www.semenasad.ru/item/narciss-dabl-plezher.html?category_id=8957" TargetMode="External"/><Relationship Id="rId34" Type="http://schemas.openxmlformats.org/officeDocument/2006/relationships/hyperlink" Target="http://www.semenasad.ru/item/krokus-botanicheskij-smes.html" TargetMode="External"/><Relationship Id="rId544" Type="http://schemas.openxmlformats.org/officeDocument/2006/relationships/hyperlink" Target="http://www.semenasad.ru/item/narciss-kornish-king.html" TargetMode="External"/><Relationship Id="rId183" Type="http://schemas.openxmlformats.org/officeDocument/2006/relationships/hyperlink" Target="http://www.semenasad.ru/lukovichnye-osen/item/grejga/tyulpan-kejp-kod.html" TargetMode="External"/><Relationship Id="rId390" Type="http://schemas.openxmlformats.org/officeDocument/2006/relationships/hyperlink" Target="http://www.semenasad.ru/item/tyulpan-amerikan-drim.html" TargetMode="External"/><Relationship Id="rId404" Type="http://schemas.openxmlformats.org/officeDocument/2006/relationships/hyperlink" Target="http://www.semenasad.ru/item/tyulpan-karnaval-de-nis.html" TargetMode="External"/><Relationship Id="rId611" Type="http://schemas.openxmlformats.org/officeDocument/2006/relationships/hyperlink" Target="http://www.semenasad.ru/item/giacintoides-ispanskij-smes-okrasok.html" TargetMode="External"/><Relationship Id="rId250" Type="http://schemas.openxmlformats.org/officeDocument/2006/relationships/hyperlink" Target="http://www.semenasad.ru/lukovichnye-osen/item/rannie/tyulpan-monsella.html" TargetMode="External"/><Relationship Id="rId488" Type="http://schemas.openxmlformats.org/officeDocument/2006/relationships/hyperlink" Target="http://www.semenasad.ru/item/tyulpan-grin-spirit.html" TargetMode="External"/><Relationship Id="rId45" Type="http://schemas.openxmlformats.org/officeDocument/2006/relationships/hyperlink" Target="http://www.semenasad.ru/lukovichnye-osen/item/krupnokoronchatye/narciss-kyorli.html" TargetMode="External"/><Relationship Id="rId110" Type="http://schemas.openxmlformats.org/officeDocument/2006/relationships/hyperlink" Target="http://www.semenasad.ru/lukovichnye-osen/item/tacettovidnye-2/narciss-geranium-2.html" TargetMode="External"/><Relationship Id="rId348" Type="http://schemas.openxmlformats.org/officeDocument/2006/relationships/hyperlink" Target="http://www.semenasad.ru/item/narciss-las-vegas.html" TargetMode="External"/><Relationship Id="rId555" Type="http://schemas.openxmlformats.org/officeDocument/2006/relationships/hyperlink" Target="http://www.semenasad.ru/item/narciss-krupnokoronchatyj-sent-patriks-dej.html" TargetMode="External"/><Relationship Id="rId194" Type="http://schemas.openxmlformats.org/officeDocument/2006/relationships/hyperlink" Target="http://www.semenasad.ru/lukovichnye-osen/item/darvinov-gibrid/tyulpan-hakun.html" TargetMode="External"/><Relationship Id="rId208" Type="http://schemas.openxmlformats.org/officeDocument/2006/relationships/hyperlink" Target="http://www.semenasad.ru/lukovichnye-osen/item/liliecvetnye-2/tyulpan-ballada-2.html" TargetMode="External"/><Relationship Id="rId415" Type="http://schemas.openxmlformats.org/officeDocument/2006/relationships/hyperlink" Target="http://www.semenasad.ru/item/tyulpan-kalimero.html" TargetMode="External"/><Relationship Id="rId622" Type="http://schemas.openxmlformats.org/officeDocument/2006/relationships/hyperlink" Target="http://www.semenasad.ru/item/tyulpan-silver-perrot.html" TargetMode="External"/><Relationship Id="rId261" Type="http://schemas.openxmlformats.org/officeDocument/2006/relationships/hyperlink" Target="http://www.semenasad.ru/lukovichnye-osen/item/mnogocvetkovye/tyulpan-vinnipeg.html" TargetMode="External"/><Relationship Id="rId499" Type="http://schemas.openxmlformats.org/officeDocument/2006/relationships/hyperlink" Target="http://www.semenasad.ru/item/tyulpan-kopper-imidzh.html" TargetMode="External"/><Relationship Id="rId56" Type="http://schemas.openxmlformats.org/officeDocument/2006/relationships/hyperlink" Target="http://www.semenasad.ru/lukovichnye-osen/item/krupnokoronchatye/narciss-balli.html" TargetMode="External"/><Relationship Id="rId359" Type="http://schemas.openxmlformats.org/officeDocument/2006/relationships/hyperlink" Target="http://www.semenasad.ru/item/kandyk-tuolumnijskij-pagoda.html" TargetMode="External"/><Relationship Id="rId566" Type="http://schemas.openxmlformats.org/officeDocument/2006/relationships/hyperlink" Target="http://www.semenasad.ru/item/tyulpan-disnejlend-parizh.html" TargetMode="External"/><Relationship Id="rId121" Type="http://schemas.openxmlformats.org/officeDocument/2006/relationships/hyperlink" Target="http://www.semenasad.ru/lukovichnye-osen/item/luk-dekorativnyj/luk-dekorativnyj-maunt-everest.html" TargetMode="External"/><Relationship Id="rId219" Type="http://schemas.openxmlformats.org/officeDocument/2006/relationships/hyperlink" Target="http://www.semenasad.ru/lukovichnye-osen/item/liliecvetnye/tyulpan-piter-de-ler.html" TargetMode="External"/><Relationship Id="rId426" Type="http://schemas.openxmlformats.org/officeDocument/2006/relationships/hyperlink" Target="http://www.semenasad.ru/item/tyulpan-perrot-king.html" TargetMode="External"/><Relationship Id="rId67" Type="http://schemas.openxmlformats.org/officeDocument/2006/relationships/hyperlink" Target="http://www.semenasad.ru/lukovichnye-osen/item/mahrovyj-2/narciss-dabl-feshn.html" TargetMode="External"/><Relationship Id="rId272" Type="http://schemas.openxmlformats.org/officeDocument/2006/relationships/hyperlink" Target="http://www.semenasad.ru/lukovichnye-osen/item/popugajnye/tyulpan-libretto-perrot.html" TargetMode="External"/><Relationship Id="rId577" Type="http://schemas.openxmlformats.org/officeDocument/2006/relationships/hyperlink" Target="http://www.semenasad.ru/item/lyutik-aziatskij-smes-okrasok.html" TargetMode="External"/><Relationship Id="rId132" Type="http://schemas.openxmlformats.org/officeDocument/2006/relationships/hyperlink" Target="http://www.semenasad.ru/item/bezvremennik-osennij-uoterlili-2.html" TargetMode="External"/><Relationship Id="rId437" Type="http://schemas.openxmlformats.org/officeDocument/2006/relationships/hyperlink" Target="http://www.semenasad.ru/item/tyulpan-boston.html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emenasad.ru/lukovichnye-vesna/item/lilii-vostochnye-gibridy/liliya-dip-impekt-2.html" TargetMode="External"/><Relationship Id="rId671" Type="http://schemas.openxmlformats.org/officeDocument/2006/relationships/hyperlink" Target="http://www.semenasad.ru/item/liliya-lotus-byuti.html" TargetMode="External"/><Relationship Id="rId21" Type="http://schemas.openxmlformats.org/officeDocument/2006/relationships/hyperlink" Target="http://www.semenasad.ru/lukovichnye-vesna/item/lilii-aziatskie-gibridy/liliya-arsenal-copy-copy.html" TargetMode="External"/><Relationship Id="rId324" Type="http://schemas.openxmlformats.org/officeDocument/2006/relationships/hyperlink" Target="http://www.semenasad.ru/item/liliya-strachchatella-ivent.html" TargetMode="External"/><Relationship Id="rId531" Type="http://schemas.openxmlformats.org/officeDocument/2006/relationships/hyperlink" Target="http://www.semenasad.ru/lukovichnye-vesna/item/lilii-la-gibridy-3/liliya-kuplet.html" TargetMode="External"/><Relationship Id="rId629" Type="http://schemas.openxmlformats.org/officeDocument/2006/relationships/hyperlink" Target="http://www.semenasad.ru/item/liliya-oraniya.html" TargetMode="External"/><Relationship Id="rId170" Type="http://schemas.openxmlformats.org/officeDocument/2006/relationships/hyperlink" Target="http://www.semenasad.ru/item/liliya-dinamiks.html" TargetMode="External"/><Relationship Id="rId268" Type="http://schemas.openxmlformats.org/officeDocument/2006/relationships/hyperlink" Target="http://www.semenasad.ru/lukovichnye-vesna/item/lilii-ot-gibridy-3/liliya-perpl-king.html" TargetMode="External"/><Relationship Id="rId475" Type="http://schemas.openxmlformats.org/officeDocument/2006/relationships/hyperlink" Target="http://www.semenasad.ru/item/liliya-madlen.html" TargetMode="External"/><Relationship Id="rId682" Type="http://schemas.openxmlformats.org/officeDocument/2006/relationships/hyperlink" Target="http://www.semenasad.ru/item/liliya-dark-sekret.html" TargetMode="External"/><Relationship Id="rId32" Type="http://schemas.openxmlformats.org/officeDocument/2006/relationships/hyperlink" Target="http://www.semenasad.ru/item/liliya-aziatskaya-ajs-berri.html" TargetMode="External"/><Relationship Id="rId128" Type="http://schemas.openxmlformats.org/officeDocument/2006/relationships/hyperlink" Target="http://www.semenasad.ru/item/liliya-madlen.html" TargetMode="External"/><Relationship Id="rId335" Type="http://schemas.openxmlformats.org/officeDocument/2006/relationships/hyperlink" Target="http://www.semenasad.ru/item/liliya-red-hajlend.html" TargetMode="External"/><Relationship Id="rId542" Type="http://schemas.openxmlformats.org/officeDocument/2006/relationships/hyperlink" Target="http://www.semenasad.ru/lukovichnye-vesna/item/lilii-la-gibridy-3/liliya-oridzhinal-lav-3.html" TargetMode="External"/><Relationship Id="rId181" Type="http://schemas.openxmlformats.org/officeDocument/2006/relationships/hyperlink" Target="http://www.semenasad.ru/item/liliya-longvud.html" TargetMode="External"/><Relationship Id="rId402" Type="http://schemas.openxmlformats.org/officeDocument/2006/relationships/hyperlink" Target="http://www.semenasad.ru/item/liliya-aziatskaya-gorshechnaya-berning-dzhoj.html" TargetMode="External"/><Relationship Id="rId279" Type="http://schemas.openxmlformats.org/officeDocument/2006/relationships/hyperlink" Target="http://www.semenasad.ru/lukovichnye-vesna/item/lilii-ot-gibridy-3/liliya-satisfakshn-2.html" TargetMode="External"/><Relationship Id="rId486" Type="http://schemas.openxmlformats.org/officeDocument/2006/relationships/hyperlink" Target="http://www.semenasad.ru/lukovichnye-vesna/item/lilii-vostochnye-gibridy/liliya-sajberiya-2.html" TargetMode="External"/><Relationship Id="rId693" Type="http://schemas.openxmlformats.org/officeDocument/2006/relationships/hyperlink" Target="http://www.semenasad.ru/item/liliya-aziatskaya-gorshechnaya-ajlend-dzhoj.html" TargetMode="External"/><Relationship Id="rId707" Type="http://schemas.openxmlformats.org/officeDocument/2006/relationships/hyperlink" Target="http://www.semenasad.ru/item/liliya-lotus-pyur.html" TargetMode="External"/><Relationship Id="rId43" Type="http://schemas.openxmlformats.org/officeDocument/2006/relationships/hyperlink" Target="http://www.semenasad.ru/item/liliya-aziatskaya-prunotto.html" TargetMode="External"/><Relationship Id="rId139" Type="http://schemas.openxmlformats.org/officeDocument/2006/relationships/hyperlink" Target="http://www.semenasad.ru/lukovichnye-vesna/item/lilii-vostochnye-gibridy/liliya-sajberiya-2.html" TargetMode="External"/><Relationship Id="rId346" Type="http://schemas.openxmlformats.org/officeDocument/2006/relationships/hyperlink" Target="http://www.semenasad.ru/item/liliya-asopus.html" TargetMode="External"/><Relationship Id="rId553" Type="http://schemas.openxmlformats.org/officeDocument/2006/relationships/hyperlink" Target="http://www.semenasad.ru/lukovichnye-vesna/item/lilii-la-gibridy-3/liliya-salpajs-2.html" TargetMode="External"/><Relationship Id="rId192" Type="http://schemas.openxmlformats.org/officeDocument/2006/relationships/hyperlink" Target="http://www.semenasad.ru/item/liliya-pokerfejs.html" TargetMode="External"/><Relationship Id="rId206" Type="http://schemas.openxmlformats.org/officeDocument/2006/relationships/hyperlink" Target="http://www.semenasad.ru/lukovichnye-vesna/item/lilii-la-gibridy-3/liliya-shampan-diamond-2.html" TargetMode="External"/><Relationship Id="rId413" Type="http://schemas.openxmlformats.org/officeDocument/2006/relationships/hyperlink" Target="http://www.semenasad.ru/item/liliya-aziatskaya-gorshechnaya-tajni-roket.html" TargetMode="External"/><Relationship Id="rId497" Type="http://schemas.openxmlformats.org/officeDocument/2006/relationships/hyperlink" Target="http://www.semenasad.ru/lukovichnye-vesna/item/lilii-vostochnye-gibridy/liliya-chill-aut-2.html" TargetMode="External"/><Relationship Id="rId620" Type="http://schemas.openxmlformats.org/officeDocument/2006/relationships/hyperlink" Target="http://www.semenasad.ru/item/liliya-mister-kas.html?category_id=9333" TargetMode="External"/><Relationship Id="rId718" Type="http://schemas.openxmlformats.org/officeDocument/2006/relationships/hyperlink" Target="http://www.semenasad.ru/item/liliya-kansepshn.html" TargetMode="External"/><Relationship Id="rId357" Type="http://schemas.openxmlformats.org/officeDocument/2006/relationships/hyperlink" Target="http://www.semenasad.ru/lukovichnye-vesna/item/lilii-aziatskie-gibridy/liliya-arsenal.html" TargetMode="External"/><Relationship Id="rId54" Type="http://schemas.openxmlformats.org/officeDocument/2006/relationships/hyperlink" Target="http://www.semenasad.ru/item/liliya-aziatskaya-gorshechnaya-matriks.html" TargetMode="External"/><Relationship Id="rId217" Type="http://schemas.openxmlformats.org/officeDocument/2006/relationships/hyperlink" Target="http://www.semenasad.ru/lukovichnye-vesna/item/lilii-longiflorum-3/liliya-dolchetto.html" TargetMode="External"/><Relationship Id="rId564" Type="http://schemas.openxmlformats.org/officeDocument/2006/relationships/hyperlink" Target="http://www.semenasad.ru/item/liliya-el-divo.html" TargetMode="External"/><Relationship Id="rId424" Type="http://schemas.openxmlformats.org/officeDocument/2006/relationships/hyperlink" Target="http://www.semenasad.ru/item/liliya-igl-aj.html?category_id=9322" TargetMode="External"/><Relationship Id="rId631" Type="http://schemas.openxmlformats.org/officeDocument/2006/relationships/hyperlink" Target="http://www.semenasad.ru/lukovichnye-vesna/item/lilii-ot-gibridy-3/liliya-perpl-king.html" TargetMode="External"/><Relationship Id="rId729" Type="http://schemas.openxmlformats.org/officeDocument/2006/relationships/hyperlink" Target="http://www.semenasad.ru/item/liliya-genzano.html" TargetMode="External"/><Relationship Id="rId270" Type="http://schemas.openxmlformats.org/officeDocument/2006/relationships/hyperlink" Target="http://www.semenasad.ru/item/liliya-pritti-vuman.html" TargetMode="External"/><Relationship Id="rId65" Type="http://schemas.openxmlformats.org/officeDocument/2006/relationships/hyperlink" Target="http://www.semenasad.ru/lukovichnye-vesna/item/lilii-aziatskie-mahrovye/liliya-dabl-oridzh-2.html" TargetMode="External"/><Relationship Id="rId130" Type="http://schemas.openxmlformats.org/officeDocument/2006/relationships/hyperlink" Target="http://www.semenasad.ru/lukovichnye-vesna/item/lilii-vostochnye-gibridy/liliya-marko-polo-3.html" TargetMode="External"/><Relationship Id="rId368" Type="http://schemas.openxmlformats.org/officeDocument/2006/relationships/hyperlink" Target="http://www.semenasad.ru/lukovichnye-vesna/item/lilii-aziatskie-gibridy/liliya-kalurozo-2.html" TargetMode="External"/><Relationship Id="rId575" Type="http://schemas.openxmlformats.org/officeDocument/2006/relationships/hyperlink" Target="http://www.semenasad.ru/lukovichnye-vesna/item/lilii-longiflorum-3/liliya-cirano-2-copy.html" TargetMode="External"/><Relationship Id="rId228" Type="http://schemas.openxmlformats.org/officeDocument/2006/relationships/hyperlink" Target="http://www.semenasad.ru/lukovichnye-vesna/item/lilii-oa-gibridy-2/liliya-elegant-kraun.html" TargetMode="External"/><Relationship Id="rId435" Type="http://schemas.openxmlformats.org/officeDocument/2006/relationships/hyperlink" Target="http://www.semenasad.ru/lukovichnye-vesna/item/lilii-aziatskie-tango/liliya-spot-on-2-copy.html" TargetMode="External"/><Relationship Id="rId642" Type="http://schemas.openxmlformats.org/officeDocument/2006/relationships/hyperlink" Target="http://www.semenasad.ru/lukovichnye-vesna/item/lilii-ot-gibridy-3/liliya-saltarello-2.html" TargetMode="External"/><Relationship Id="rId281" Type="http://schemas.openxmlformats.org/officeDocument/2006/relationships/hyperlink" Target="http://www.semenasad.ru/item/liliya-uajt-ajz.html" TargetMode="External"/><Relationship Id="rId502" Type="http://schemas.openxmlformats.org/officeDocument/2006/relationships/hyperlink" Target="http://www.semenasad.ru/item/liliya-garden-parti-2.html" TargetMode="External"/><Relationship Id="rId76" Type="http://schemas.openxmlformats.org/officeDocument/2006/relationships/hyperlink" Target="http://www.semenasad.ru/item/liliya-skubidu.html?category_id=9322" TargetMode="External"/><Relationship Id="rId141" Type="http://schemas.openxmlformats.org/officeDocument/2006/relationships/hyperlink" Target="http://www.semenasad.ru/lukovichnye-vesna/item/lilii-vostochnye-gibridy/liliya-siks-sens.html" TargetMode="External"/><Relationship Id="rId379" Type="http://schemas.openxmlformats.org/officeDocument/2006/relationships/hyperlink" Target="http://www.semenasad.ru/lukovichnye-vesna/item/lilii-aziatskie-gibridy/liliya-oklahoma-siti-2.html" TargetMode="External"/><Relationship Id="rId586" Type="http://schemas.openxmlformats.org/officeDocument/2006/relationships/hyperlink" Target="http://www.semenasad.ru/lukovichnye-vesna/item/lilii-oa-gibridy-2/liliya-elegant-kraun.html" TargetMode="External"/><Relationship Id="rId7" Type="http://schemas.openxmlformats.org/officeDocument/2006/relationships/hyperlink" Target="http://www.semenasad.ru/lukovichnye-vesna/item/lilii-aziatskie-gibridy/liliya-dzhajv-2.html" TargetMode="External"/><Relationship Id="rId239" Type="http://schemas.openxmlformats.org/officeDocument/2006/relationships/hyperlink" Target="http://www.semenasad.ru/item/liliya-borrello.html" TargetMode="External"/><Relationship Id="rId446" Type="http://schemas.openxmlformats.org/officeDocument/2006/relationships/hyperlink" Target="http://www.semenasad.ru/item/liliya-afrikan-ledi.html" TargetMode="External"/><Relationship Id="rId653" Type="http://schemas.openxmlformats.org/officeDocument/2006/relationships/hyperlink" Target="http://www.semenasad.ru/lukovichnye-vesna/item/lilii-ot-gibridy-3/liliya-elyuziv-2.html" TargetMode="External"/><Relationship Id="rId292" Type="http://schemas.openxmlformats.org/officeDocument/2006/relationships/hyperlink" Target="http://www.semenasad.ru/lukovichnye-vesna/item/lilii-trubchatye-gibridy/liliya-pink-perfekshn.html" TargetMode="External"/><Relationship Id="rId306" Type="http://schemas.openxmlformats.org/officeDocument/2006/relationships/hyperlink" Target="http://www.semenasad.ru/item/liliya-viva-la-vida.html" TargetMode="External"/><Relationship Id="rId87" Type="http://schemas.openxmlformats.org/officeDocument/2006/relationships/hyperlink" Target="http://www.semenasad.ru/lukovichnye-vesna/item/lilii-aziatskie-tango/liliya-lajon-hart-2.html" TargetMode="External"/><Relationship Id="rId513" Type="http://schemas.openxmlformats.org/officeDocument/2006/relationships/hyperlink" Target="http://www.semenasad.ru/item/liliya-bejonse.html" TargetMode="External"/><Relationship Id="rId597" Type="http://schemas.openxmlformats.org/officeDocument/2006/relationships/hyperlink" Target="http://www.semenasad.ru/item/liliya-borrello.html" TargetMode="External"/><Relationship Id="rId720" Type="http://schemas.openxmlformats.org/officeDocument/2006/relationships/hyperlink" Target="http://www.semenasad.ru/item/liliya-virtuozo.html" TargetMode="External"/><Relationship Id="rId152" Type="http://schemas.openxmlformats.org/officeDocument/2006/relationships/hyperlink" Target="http://www.semenasad.ru/item/liliya-ekselsior.html" TargetMode="External"/><Relationship Id="rId457" Type="http://schemas.openxmlformats.org/officeDocument/2006/relationships/hyperlink" Target="http://www.semenasad.ru/lukovichnye-vesna/item/lilii-vostochnye-gibridy/liliya-bebop.html" TargetMode="External"/><Relationship Id="rId664" Type="http://schemas.openxmlformats.org/officeDocument/2006/relationships/hyperlink" Target="http://www.semenasad.ru/item/liliya-dabl-trabl.html" TargetMode="External"/><Relationship Id="rId14" Type="http://schemas.openxmlformats.org/officeDocument/2006/relationships/hyperlink" Target="http://www.semenasad.ru/lukovichnye-vesna/item/lilii-aziatskie-gibridy/liliya-landini-2.html" TargetMode="External"/><Relationship Id="rId317" Type="http://schemas.openxmlformats.org/officeDocument/2006/relationships/hyperlink" Target="http://www.semenasad.ru/item/liliya-graffiti.html" TargetMode="External"/><Relationship Id="rId524" Type="http://schemas.openxmlformats.org/officeDocument/2006/relationships/hyperlink" Target="http://www.semenasad.ru/lukovichnye-vesna/item/lilii-la-gibridy-3/liliya-evfrat.html" TargetMode="External"/><Relationship Id="rId731" Type="http://schemas.openxmlformats.org/officeDocument/2006/relationships/hyperlink" Target="http://www.semenasad.ru/item/liliya-serano.html" TargetMode="External"/><Relationship Id="rId98" Type="http://schemas.openxmlformats.org/officeDocument/2006/relationships/hyperlink" Target="http://www.semenasad.ru/lukovichnye-vesna/item/lilii-vidovye/liliya-blek-byuti-2-copy-copy.html" TargetMode="External"/><Relationship Id="rId163" Type="http://schemas.openxmlformats.org/officeDocument/2006/relationships/hyperlink" Target="http://www.semenasad.ru/item/liliya-blekbern.html" TargetMode="External"/><Relationship Id="rId370" Type="http://schemas.openxmlformats.org/officeDocument/2006/relationships/hyperlink" Target="http://www.semenasad.ru/lukovichnye-vesna/item/lilii-aziatskie-gibridy/liliya-latviya-2.html" TargetMode="External"/><Relationship Id="rId230" Type="http://schemas.openxmlformats.org/officeDocument/2006/relationships/hyperlink" Target="http://www.semenasad.ru/lukovichnye-vesna/item/lilii-ot-gibridy-3/liliya-avokado-3.html" TargetMode="External"/><Relationship Id="rId468" Type="http://schemas.openxmlformats.org/officeDocument/2006/relationships/hyperlink" Target="http://www.semenasad.ru/lukovichnye-vesna/item/lilii-vostochnye-gibridy/liliya-kasablanka-3.html" TargetMode="External"/><Relationship Id="rId675" Type="http://schemas.openxmlformats.org/officeDocument/2006/relationships/hyperlink" Target="http://www.semenasad.ru/item/liliya-otel-kaliforniya.html" TargetMode="External"/><Relationship Id="rId25" Type="http://schemas.openxmlformats.org/officeDocument/2006/relationships/hyperlink" Target="http://www.semenasad.ru/lukovichnye-vesna/item/lilii-aziatskie-gibridy/liliya-rozela-drim.html" TargetMode="External"/><Relationship Id="rId328" Type="http://schemas.openxmlformats.org/officeDocument/2006/relationships/hyperlink" Target="http://www.semenasad.ru/item/liliya-pyopl-drim.html" TargetMode="External"/><Relationship Id="rId535" Type="http://schemas.openxmlformats.org/officeDocument/2006/relationships/hyperlink" Target="http://www.semenasad.ru/lukovichnye-vesna/item/lilii-la-gibridy-3/liliya-litoven-2.html" TargetMode="External"/><Relationship Id="rId742" Type="http://schemas.openxmlformats.org/officeDocument/2006/relationships/hyperlink" Target="http://www.semenasad.ru/item/liliya-aziatskaya-gorshechnaya-mauntin-dzhoj.html" TargetMode="External"/><Relationship Id="rId174" Type="http://schemas.openxmlformats.org/officeDocument/2006/relationships/hyperlink" Target="http://www.semenasad.ru/item/liliya-kolares.html" TargetMode="External"/><Relationship Id="rId381" Type="http://schemas.openxmlformats.org/officeDocument/2006/relationships/hyperlink" Target="http://www.semenasad.ru/lukovichnye-vesna/item/lilii-aziatskie-gibridy/liliya-polianna-2.html" TargetMode="External"/><Relationship Id="rId602" Type="http://schemas.openxmlformats.org/officeDocument/2006/relationships/hyperlink" Target="http://www.semenasad.ru/item/liliya-dzhudit-saffinya.html" TargetMode="External"/><Relationship Id="rId241" Type="http://schemas.openxmlformats.org/officeDocument/2006/relationships/hyperlink" Target="http://www.semenasad.ru/item/liliya-gold-klass.html?category_id=9333" TargetMode="External"/><Relationship Id="rId479" Type="http://schemas.openxmlformats.org/officeDocument/2006/relationships/hyperlink" Target="http://www.semenasad.ru/item/liliya-milessimo.html" TargetMode="External"/><Relationship Id="rId686" Type="http://schemas.openxmlformats.org/officeDocument/2006/relationships/hyperlink" Target="http://www.semenasad.ru/item/liliya-izi-vals.html" TargetMode="External"/><Relationship Id="rId36" Type="http://schemas.openxmlformats.org/officeDocument/2006/relationships/hyperlink" Target="http://www.semenasad.ru/item/liliya-aziatskaya-kuritiba.html" TargetMode="External"/><Relationship Id="rId339" Type="http://schemas.openxmlformats.org/officeDocument/2006/relationships/hyperlink" Target="http://www.semenasad.ru/item/liliya-spargo.html" TargetMode="External"/><Relationship Id="rId546" Type="http://schemas.openxmlformats.org/officeDocument/2006/relationships/hyperlink" Target="http://www.semenasad.ru/item/liliya-pokerfejs.html" TargetMode="External"/><Relationship Id="rId101" Type="http://schemas.openxmlformats.org/officeDocument/2006/relationships/hyperlink" Target="http://www.semenasad.ru/item/liliya-fyuzhn.html?category_id=9324" TargetMode="External"/><Relationship Id="rId185" Type="http://schemas.openxmlformats.org/officeDocument/2006/relationships/hyperlink" Target="http://www.semenasad.ru/lukovichnye-vesna/item/lilii-la-gibridy-3/liliya-mozelle.html" TargetMode="External"/><Relationship Id="rId406" Type="http://schemas.openxmlformats.org/officeDocument/2006/relationships/hyperlink" Target="http://www.semenasad.ru/item/liliya-aziatskaya-gorshechnaya-golden-matriks.html" TargetMode="External"/><Relationship Id="rId392" Type="http://schemas.openxmlformats.org/officeDocument/2006/relationships/hyperlink" Target="http://www.semenasad.ru/item/liliya-aziatskaya-marlen.html" TargetMode="External"/><Relationship Id="rId613" Type="http://schemas.openxmlformats.org/officeDocument/2006/relationships/hyperlink" Target="http://www.semenasad.ru/lukovichnye-vesna/item/lilii-ot-gibridy-3/liliya-konka-d-or-3.html" TargetMode="External"/><Relationship Id="rId697" Type="http://schemas.openxmlformats.org/officeDocument/2006/relationships/hyperlink" Target="http://www.semenasad.ru/item/liliya-orindzh-sammer.html" TargetMode="External"/><Relationship Id="rId252" Type="http://schemas.openxmlformats.org/officeDocument/2006/relationships/hyperlink" Target="http://www.semenasad.ru/lukovichnye-vesna/item/lilii-ot-gibridy-3/liliya-kokossa-2.html" TargetMode="External"/><Relationship Id="rId47" Type="http://schemas.openxmlformats.org/officeDocument/2006/relationships/hyperlink" Target="http://www.semenasad.ru/item/liliya-aziatskaya-trajbal-kiss.html" TargetMode="External"/><Relationship Id="rId112" Type="http://schemas.openxmlformats.org/officeDocument/2006/relationships/hyperlink" Target="http://www.semenasad.ru/lukovichnye-vesna/item/lilii-vostochnye-gibridy/liliya-braziliya-3.html" TargetMode="External"/><Relationship Id="rId557" Type="http://schemas.openxmlformats.org/officeDocument/2006/relationships/hyperlink" Target="http://www.semenasad.ru/item/liliya-svit-dizajr.html" TargetMode="External"/><Relationship Id="rId196" Type="http://schemas.openxmlformats.org/officeDocument/2006/relationships/hyperlink" Target="http://www.semenasad.ru/lukovichnye-vesna/item/lilii-la-gibridy-3/liliya-royal-prezent.html" TargetMode="External"/><Relationship Id="rId417" Type="http://schemas.openxmlformats.org/officeDocument/2006/relationships/hyperlink" Target="http://www.semenasad.ru/item/liliya-aziatskaya-mahrovaya-krejzi-tvin.html" TargetMode="External"/><Relationship Id="rId624" Type="http://schemas.openxmlformats.org/officeDocument/2006/relationships/hyperlink" Target="http://www.semenasad.ru/item/liliya-nimfa.html" TargetMode="External"/><Relationship Id="rId263" Type="http://schemas.openxmlformats.org/officeDocument/2006/relationships/hyperlink" Target="http://www.semenasad.ru/item/liliya-olimpik-torch.html" TargetMode="External"/><Relationship Id="rId470" Type="http://schemas.openxmlformats.org/officeDocument/2006/relationships/hyperlink" Target="http://www.semenasad.ru/lukovichnye-vesna/item/lilii-vostochnye-gibridy/liliya-kobra-2.html" TargetMode="External"/><Relationship Id="rId58" Type="http://schemas.openxmlformats.org/officeDocument/2006/relationships/hyperlink" Target="http://www.semenasad.ru/lukovichnye-vesna/item/lilii-aziatskie-mahrovye/liliya-aaron-2.html" TargetMode="External"/><Relationship Id="rId123" Type="http://schemas.openxmlformats.org/officeDocument/2006/relationships/hyperlink" Target="http://www.semenasad.ru/lukovichnye-vesna/item/lilii-vostochnye-gibridy/liliya-kzotiko-2.html" TargetMode="External"/><Relationship Id="rId330" Type="http://schemas.openxmlformats.org/officeDocument/2006/relationships/hyperlink" Target="http://www.semenasad.ru/item/liliya-otel-kaliforniya.html" TargetMode="External"/><Relationship Id="rId568" Type="http://schemas.openxmlformats.org/officeDocument/2006/relationships/hyperlink" Target="http://www.semenasad.ru/lukovichnye-vesna/item/lilii-lo-gibridy-3/liliya-vendella.html" TargetMode="External"/><Relationship Id="rId428" Type="http://schemas.openxmlformats.org/officeDocument/2006/relationships/hyperlink" Target="http://www.semenasad.ru/lukovichnye-vesna/item/lilii-aziatskie-mahrovye/liliya-seb-latte.html" TargetMode="External"/><Relationship Id="rId635" Type="http://schemas.openxmlformats.org/officeDocument/2006/relationships/hyperlink" Target="http://www.semenasad.ru/item/liliya-peshn-mun.html" TargetMode="External"/><Relationship Id="rId274" Type="http://schemas.openxmlformats.org/officeDocument/2006/relationships/hyperlink" Target="http://www.semenasad.ru/lukovichnye-vesna/item/lilii-ot-gibridy-3/liliya-red-hot.html" TargetMode="External"/><Relationship Id="rId481" Type="http://schemas.openxmlformats.org/officeDocument/2006/relationships/hyperlink" Target="http://www.semenasad.ru/lukovichnye-vesna/item/lilii-vostochnye-gibridy/liliya-muskadet.html" TargetMode="External"/><Relationship Id="rId702" Type="http://schemas.openxmlformats.org/officeDocument/2006/relationships/hyperlink" Target="http://www.semenasad.ru/item/liliya-pink-blossom.html" TargetMode="External"/><Relationship Id="rId69" Type="http://schemas.openxmlformats.org/officeDocument/2006/relationships/hyperlink" Target="http://www.semenasad.ru/item/liliya-jellou-belliz.html?category_id=9322" TargetMode="External"/><Relationship Id="rId134" Type="http://schemas.openxmlformats.org/officeDocument/2006/relationships/hyperlink" Target="http://www.semenasad.ru/lukovichnye-vesna/item/lilii-vostochnye-gibridy/liliya-muskadet.html" TargetMode="External"/><Relationship Id="rId579" Type="http://schemas.openxmlformats.org/officeDocument/2006/relationships/hyperlink" Target="http://www.semenasad.ru/lukovichnye-vesna/item/lilii-longiflorum-3/liliya-cirano-2.html" TargetMode="External"/><Relationship Id="rId341" Type="http://schemas.openxmlformats.org/officeDocument/2006/relationships/hyperlink" Target="http://www.semenasad.ru/item/liliya-vangelis.html" TargetMode="External"/><Relationship Id="rId439" Type="http://schemas.openxmlformats.org/officeDocument/2006/relationships/hyperlink" Target="http://www.semenasad.ru/item/liliya-uajt-pikselc.html" TargetMode="External"/><Relationship Id="rId646" Type="http://schemas.openxmlformats.org/officeDocument/2006/relationships/hyperlink" Target="http://www.semenasad.ru/item/liliya-fleshpoint.html" TargetMode="External"/><Relationship Id="rId201" Type="http://schemas.openxmlformats.org/officeDocument/2006/relationships/hyperlink" Target="http://www.semenasad.ru/item/liliya-svit-dzanika.html" TargetMode="External"/><Relationship Id="rId285" Type="http://schemas.openxmlformats.org/officeDocument/2006/relationships/hyperlink" Target="http://www.semenasad.ru/lukovichnye-vesna/item/lilii-ot-gibridy-3/liliya-sheherezada.html" TargetMode="External"/><Relationship Id="rId506" Type="http://schemas.openxmlformats.org/officeDocument/2006/relationships/hyperlink" Target="http://www.semenasad.ru/item/liliya-tru-emoushn.html" TargetMode="External"/><Relationship Id="rId492" Type="http://schemas.openxmlformats.org/officeDocument/2006/relationships/hyperlink" Target="http://www.semenasad.ru/lukovichnye-vesna/item/lilii-vostochnye-gibridy/liliya-tajger-edishn.html" TargetMode="External"/><Relationship Id="rId713" Type="http://schemas.openxmlformats.org/officeDocument/2006/relationships/hyperlink" Target="http://www.semenasad.ru/item/liliya-fildz-ov-gold.html" TargetMode="External"/><Relationship Id="rId145" Type="http://schemas.openxmlformats.org/officeDocument/2006/relationships/hyperlink" Target="http://www.semenasad.ru/lukovichnye-vesna/item/lilii-vostochnye-gibridy/liliya-frontpejdzh.html" TargetMode="External"/><Relationship Id="rId352" Type="http://schemas.openxmlformats.org/officeDocument/2006/relationships/hyperlink" Target="http://www.semenasad.ru/item/liliya-chajld-in-tajm.html" TargetMode="External"/><Relationship Id="rId212" Type="http://schemas.openxmlformats.org/officeDocument/2006/relationships/hyperlink" Target="http://www.semenasad.ru/lukovichnye-vesna/item/lilii-lo-gibridy-3/liliya-nyuans-3.html" TargetMode="External"/><Relationship Id="rId657" Type="http://schemas.openxmlformats.org/officeDocument/2006/relationships/hyperlink" Target="http://www.semenasad.ru/lukovichnye-vesna/item/lilii-trubchatye-gibridy/liliya-golden-splende.html" TargetMode="External"/><Relationship Id="rId296" Type="http://schemas.openxmlformats.org/officeDocument/2006/relationships/hyperlink" Target="http://www.semenasad.ru/item/liliya-blek-list.html" TargetMode="External"/><Relationship Id="rId517" Type="http://schemas.openxmlformats.org/officeDocument/2006/relationships/hyperlink" Target="http://www.semenasad.ru/lukovichnye-vesna/item/lilii-la-gibridy-3/liliya-brajt-diamond-3.html" TargetMode="External"/><Relationship Id="rId724" Type="http://schemas.openxmlformats.org/officeDocument/2006/relationships/hyperlink" Target="http://www.semenasad.ru/item/liliya-sanderlend.html" TargetMode="External"/><Relationship Id="rId60" Type="http://schemas.openxmlformats.org/officeDocument/2006/relationships/hyperlink" Target="http://www.semenasad.ru/item/liliya-aziatskaya-mahrovaya-krejzi-tvin.html" TargetMode="External"/><Relationship Id="rId156" Type="http://schemas.openxmlformats.org/officeDocument/2006/relationships/hyperlink" Target="http://www.semenasad.ru/lukovichnye-vesna/item/lilii-vostochnye-mahrovye/liiya-broken-hart-copy.html" TargetMode="External"/><Relationship Id="rId363" Type="http://schemas.openxmlformats.org/officeDocument/2006/relationships/hyperlink" Target="http://www.semenasad.ru/lukovichnye-vesna/item/lilii-aziatskie-gibridy/liliya-dimenshn-2.html" TargetMode="External"/><Relationship Id="rId570" Type="http://schemas.openxmlformats.org/officeDocument/2006/relationships/hyperlink" Target="http://www.semenasad.ru/item/liliya-princ-promis.html" TargetMode="External"/><Relationship Id="rId223" Type="http://schemas.openxmlformats.org/officeDocument/2006/relationships/hyperlink" Target="http://www.semenasad.ru/lukovichnye-vesna/item/lilii-loo-gibridy-3/liliya-igl-2.html" TargetMode="External"/><Relationship Id="rId430" Type="http://schemas.openxmlformats.org/officeDocument/2006/relationships/hyperlink" Target="http://www.semenasad.ru/lukovichnye-vesna/item/lilii-aziatskie-mahrovye/liliya-stroberri-vanilla.html" TargetMode="External"/><Relationship Id="rId668" Type="http://schemas.openxmlformats.org/officeDocument/2006/relationships/hyperlink" Target="http://www.semenasad.ru/item/liliya-digniti.html" TargetMode="External"/><Relationship Id="rId18" Type="http://schemas.openxmlformats.org/officeDocument/2006/relationships/hyperlink" Target="http://www.semenasad.ru/lukovichnye-vesna/item/lilii-aziatskie-gibridy/liliya-mapira-2.html" TargetMode="External"/><Relationship Id="rId528" Type="http://schemas.openxmlformats.org/officeDocument/2006/relationships/hyperlink" Target="http://www.semenasad.ru/item/liliya-kolares.html" TargetMode="External"/><Relationship Id="rId735" Type="http://schemas.openxmlformats.org/officeDocument/2006/relationships/hyperlink" Target="http://www.semenasad.ru/item/liliya-svit-surrender.html" TargetMode="External"/><Relationship Id="rId167" Type="http://schemas.openxmlformats.org/officeDocument/2006/relationships/hyperlink" Target="http://www.semenasad.ru/item/liliya-gerrit-zalm.html" TargetMode="External"/><Relationship Id="rId374" Type="http://schemas.openxmlformats.org/officeDocument/2006/relationships/hyperlink" Target="http://www.semenasad.ru/lukovichnye-vesna/item/lilii-aziatskie-gibridy/liliya-mapira-2.html" TargetMode="External"/><Relationship Id="rId581" Type="http://schemas.openxmlformats.org/officeDocument/2006/relationships/hyperlink" Target="http://www.semenasad.ru/lukovichnye-vesna/item/lilii-loo-gibridy-3/liliya-brajt-brilliant-2.html" TargetMode="External"/><Relationship Id="rId71" Type="http://schemas.openxmlformats.org/officeDocument/2006/relationships/hyperlink" Target="http://www.semenasad.ru/lukovichnye-vesna/item/lilii-aziatskie-mahrovye/liliya-koktejl-tvinz.html" TargetMode="External"/><Relationship Id="rId234" Type="http://schemas.openxmlformats.org/officeDocument/2006/relationships/hyperlink" Target="http://www.semenasad.ru/lukovichnye-vesna/item/lilii-ot-gibridy-3/liliya-beverli-drim.html" TargetMode="External"/><Relationship Id="rId679" Type="http://schemas.openxmlformats.org/officeDocument/2006/relationships/hyperlink" Target="http://www.semenasad.ru/item/liliya-forsa-red.html" TargetMode="External"/><Relationship Id="rId2" Type="http://schemas.openxmlformats.org/officeDocument/2006/relationships/hyperlink" Target="http://www.semenasad.ru/lukovichnye-vesna/item/lilii-aziatskie-gibridy/liliya-blek-aut-3.html" TargetMode="External"/><Relationship Id="rId29" Type="http://schemas.openxmlformats.org/officeDocument/2006/relationships/hyperlink" Target="http://www.semenasad.ru/lukovichnye-vesna/item/lilii-aziatskie-gibridy/liliya-foreva-syuzan.html" TargetMode="External"/><Relationship Id="rId441" Type="http://schemas.openxmlformats.org/officeDocument/2006/relationships/hyperlink" Target="http://www.semenasad.ru/lukovichnye-vesna/item/lilii-vidovye/liliya-blek-byuti-2.html" TargetMode="External"/><Relationship Id="rId539" Type="http://schemas.openxmlformats.org/officeDocument/2006/relationships/hyperlink" Target="http://www.semenasad.ru/lukovichnye-vesna/item/lilii-la-gibridy-3/liliya-mozelle.html" TargetMode="External"/><Relationship Id="rId746" Type="http://schemas.openxmlformats.org/officeDocument/2006/relationships/hyperlink" Target="http://www.semenasad.ru/search.html?searchphrase=all&amp;searchword=%D0%A4%D1%8D%D0%B9%D1%80%D0%B8%20%D0%9C%D0%BE%D1%80%D0%BD%D0%B8%D0%BD%D0%B3" TargetMode="External"/><Relationship Id="rId178" Type="http://schemas.openxmlformats.org/officeDocument/2006/relationships/hyperlink" Target="http://www.semenasad.ru/lukovichnye-vesna/item/lilii-la-gibridy-3/liliya-kurer-2.html" TargetMode="External"/><Relationship Id="rId301" Type="http://schemas.openxmlformats.org/officeDocument/2006/relationships/hyperlink" Target="http://www.semenasad.ru/item/liliya-blizzard.html" TargetMode="External"/><Relationship Id="rId82" Type="http://schemas.openxmlformats.org/officeDocument/2006/relationships/hyperlink" Target="http://www.semenasad.ru/item/liliya-kensington-2.html" TargetMode="External"/><Relationship Id="rId385" Type="http://schemas.openxmlformats.org/officeDocument/2006/relationships/hyperlink" Target="http://www.semenasad.ru/item/liliya-hatstrings.html" TargetMode="External"/><Relationship Id="rId592" Type="http://schemas.openxmlformats.org/officeDocument/2006/relationships/hyperlink" Target="http://www.semenasad.ru/lukovichnye-vesna/item/lilii-ot-gibridy-3/liliya-beverli-drim.html" TargetMode="External"/><Relationship Id="rId606" Type="http://schemas.openxmlformats.org/officeDocument/2006/relationships/hyperlink" Target="http://www.semenasad.ru/item/liliya-zeba.html" TargetMode="External"/><Relationship Id="rId245" Type="http://schemas.openxmlformats.org/officeDocument/2006/relationships/hyperlink" Target="http://www.semenasad.ru/lukovichnye-vesna/item/lilii-ot-gibridy-3/liliya-donato-3.html" TargetMode="External"/><Relationship Id="rId452" Type="http://schemas.openxmlformats.org/officeDocument/2006/relationships/hyperlink" Target="http://www.semenasad.ru/item/liliya-asterian.html" TargetMode="External"/><Relationship Id="rId105" Type="http://schemas.openxmlformats.org/officeDocument/2006/relationships/hyperlink" Target="http://www.semenasad.ru/lukovichnye-vesna/item/lilii-vostochnye-gibridy/liliya-arabian-red.html" TargetMode="External"/><Relationship Id="rId312" Type="http://schemas.openxmlformats.org/officeDocument/2006/relationships/hyperlink" Target="http://www.semenasad.ru/item/liliya-korsazh.html" TargetMode="External"/><Relationship Id="rId93" Type="http://schemas.openxmlformats.org/officeDocument/2006/relationships/hyperlink" Target="http://www.semenasad.ru/item/liliya-uajt-pikselc.html" TargetMode="External"/><Relationship Id="rId189" Type="http://schemas.openxmlformats.org/officeDocument/2006/relationships/hyperlink" Target="http://www.semenasad.ru/lukovichnye-vesna/item/lilii-la-gibridy-3/liliya-pazolini-2.html" TargetMode="External"/><Relationship Id="rId396" Type="http://schemas.openxmlformats.org/officeDocument/2006/relationships/hyperlink" Target="http://www.semenasad.ru/item/liliya-aziatskaya-prunotto.html" TargetMode="External"/><Relationship Id="rId617" Type="http://schemas.openxmlformats.org/officeDocument/2006/relationships/hyperlink" Target="http://www.semenasad.ru/item/liliya-matiss.html" TargetMode="External"/><Relationship Id="rId256" Type="http://schemas.openxmlformats.org/officeDocument/2006/relationships/hyperlink" Target="http://www.semenasad.ru/item/liliya-lesoto-2.html" TargetMode="External"/><Relationship Id="rId463" Type="http://schemas.openxmlformats.org/officeDocument/2006/relationships/hyperlink" Target="http://www.semenasad.ru/lukovichnye-vesna/item/lilii-vostochnye-gibridy/liliya-dinamit-3.html" TargetMode="External"/><Relationship Id="rId670" Type="http://schemas.openxmlformats.org/officeDocument/2006/relationships/hyperlink" Target="http://www.semenasad.ru/item/liliya-lotus-briz.html" TargetMode="External"/><Relationship Id="rId116" Type="http://schemas.openxmlformats.org/officeDocument/2006/relationships/hyperlink" Target="http://www.semenasad.ru/lukovichnye-vesna/item/lilii-vostochnye-gibridy/liliya-dizzi-2.html" TargetMode="External"/><Relationship Id="rId323" Type="http://schemas.openxmlformats.org/officeDocument/2006/relationships/hyperlink" Target="http://www.semenasad.ru/item/liliya-lotus-dzhoj.html" TargetMode="External"/><Relationship Id="rId530" Type="http://schemas.openxmlformats.org/officeDocument/2006/relationships/hyperlink" Target="http://www.semenasad.ru/item/liliya-korallo-bich.html" TargetMode="External"/><Relationship Id="rId20" Type="http://schemas.openxmlformats.org/officeDocument/2006/relationships/hyperlink" Target="http://www.semenasad.ru/lukovichnye-vesna/item/lilii-aziatskie-gibridy/liliya-navona-3.html" TargetMode="External"/><Relationship Id="rId628" Type="http://schemas.openxmlformats.org/officeDocument/2006/relationships/hyperlink" Target="http://www.semenasad.ru/item/liliya-opera.html" TargetMode="External"/><Relationship Id="rId225" Type="http://schemas.openxmlformats.org/officeDocument/2006/relationships/hyperlink" Target="http://www.semenasad.ru/lukovichnye-vesna/item/lilii-loo-gibridy-3/liliya-polar-3.html" TargetMode="External"/><Relationship Id="rId267" Type="http://schemas.openxmlformats.org/officeDocument/2006/relationships/hyperlink" Target="http://www.semenasad.ru/item/liliya-ormeya.html" TargetMode="External"/><Relationship Id="rId432" Type="http://schemas.openxmlformats.org/officeDocument/2006/relationships/hyperlink" Target="http://www.semenasad.ru/lukovichnye-vesna/item/lilii-aziatskie-mahrovye/liliya-fata-morgana-2.html" TargetMode="External"/><Relationship Id="rId474" Type="http://schemas.openxmlformats.org/officeDocument/2006/relationships/hyperlink" Target="http://www.semenasad.ru/lukovichnye-vesna/item/lilii-vostochnye-gibridy/liliya-legenda-2.html" TargetMode="External"/><Relationship Id="rId127" Type="http://schemas.openxmlformats.org/officeDocument/2006/relationships/hyperlink" Target="http://www.semenasad.ru/lukovichnye-vesna/item/lilii-vostochnye-gibridy/liliya-legenda-2.html" TargetMode="External"/><Relationship Id="rId681" Type="http://schemas.openxmlformats.org/officeDocument/2006/relationships/hyperlink" Target="http://www.semenasad.ru/item/liliya-najt-flajer.html" TargetMode="External"/><Relationship Id="rId737" Type="http://schemas.openxmlformats.org/officeDocument/2006/relationships/hyperlink" Target="http://www.semenasad.ru/item/liliya-tajger-bejbis.html" TargetMode="External"/><Relationship Id="rId31" Type="http://schemas.openxmlformats.org/officeDocument/2006/relationships/hyperlink" Target="http://www.semenasad.ru/lukovichnye-vesna/item/lilii-aziatskie-gibridy/liliya-centerfold.html" TargetMode="External"/><Relationship Id="rId73" Type="http://schemas.openxmlformats.org/officeDocument/2006/relationships/hyperlink" Target="http://www.semenasad.ru/lukovichnye-vesna/item/lilii-aziatskie-mahrovye/liliya-misteri-drim.html" TargetMode="External"/><Relationship Id="rId169" Type="http://schemas.openxmlformats.org/officeDocument/2006/relationships/hyperlink" Target="http://www.semenasad.ru/item/liliya-dezert-inn.html" TargetMode="External"/><Relationship Id="rId334" Type="http://schemas.openxmlformats.org/officeDocument/2006/relationships/hyperlink" Target="http://www.semenasad.ru/item/liliya-orindzh-sammer.html" TargetMode="External"/><Relationship Id="rId376" Type="http://schemas.openxmlformats.org/officeDocument/2006/relationships/hyperlink" Target="http://www.semenasad.ru/lukovichnye-vesna/item/lilii-aziatskie-gibridy/liliya-navona-3.html" TargetMode="External"/><Relationship Id="rId541" Type="http://schemas.openxmlformats.org/officeDocument/2006/relationships/hyperlink" Target="http://www.semenasad.ru/lukovichnye-vesna/item/lilii-la-gibridy-3/liliya-olgave.html" TargetMode="External"/><Relationship Id="rId583" Type="http://schemas.openxmlformats.org/officeDocument/2006/relationships/hyperlink" Target="http://www.semenasad.ru/lukovichnye-vesna/item/lilii-oa-gibridy-2/liliya-kaveri.html" TargetMode="External"/><Relationship Id="rId639" Type="http://schemas.openxmlformats.org/officeDocument/2006/relationships/hyperlink" Target="http://www.semenasad.ru/lukovichnye-vesna/item/lilii-ot-gibridy-3/liliya-robert-svonson.html" TargetMode="External"/><Relationship Id="rId4" Type="http://schemas.openxmlformats.org/officeDocument/2006/relationships/hyperlink" Target="http://www.semenasad.ru/lukovichnye-vesna/item/lilii-aziatskie-gibridy/liliya-arsenal-copy.html" TargetMode="External"/><Relationship Id="rId180" Type="http://schemas.openxmlformats.org/officeDocument/2006/relationships/hyperlink" Target="http://www.semenasad.ru/lukovichnye-vesna/item/lilii-la-gibridy-3/liliya-litoven-2.html" TargetMode="External"/><Relationship Id="rId236" Type="http://schemas.openxmlformats.org/officeDocument/2006/relationships/hyperlink" Target="http://www.semenasad.ru/lukovichnye-vesna/item/lilii-ot-gibridy-3/liliya-anastasiya-2-copy.html" TargetMode="External"/><Relationship Id="rId278" Type="http://schemas.openxmlformats.org/officeDocument/2006/relationships/hyperlink" Target="http://www.semenasad.ru/lukovichnye-vesna/item/lilii-ot-gibridy-3/liliya-saltarello-2.html" TargetMode="External"/><Relationship Id="rId401" Type="http://schemas.openxmlformats.org/officeDocument/2006/relationships/hyperlink" Target="http://www.semenasad.ru/item/liliya-aziatskaya-forejner.html" TargetMode="External"/><Relationship Id="rId443" Type="http://schemas.openxmlformats.org/officeDocument/2006/relationships/hyperlink" Target="http://www.semenasad.ru/lukovichnye-vesna/item/lilii-vidovye/liliya-blek-byuti-2-copy-copy.html" TargetMode="External"/><Relationship Id="rId650" Type="http://schemas.openxmlformats.org/officeDocument/2006/relationships/hyperlink" Target="http://www.semenasad.ru/lukovichnye-vesna/item/lilii-ot-gibridy-3/liliya-hanimun-2.html" TargetMode="External"/><Relationship Id="rId303" Type="http://schemas.openxmlformats.org/officeDocument/2006/relationships/hyperlink" Target="http://www.semenasad.ru/item/liliya-lotus-byuti.html" TargetMode="External"/><Relationship Id="rId485" Type="http://schemas.openxmlformats.org/officeDocument/2006/relationships/hyperlink" Target="http://www.semenasad.ru/lukovichnye-vesna/item/lilii-vostochnye-gibridy/liliya-rio-negro.html" TargetMode="External"/><Relationship Id="rId692" Type="http://schemas.openxmlformats.org/officeDocument/2006/relationships/hyperlink" Target="http://www.semenasad.ru/item/liliya-forever-linda.html" TargetMode="External"/><Relationship Id="rId706" Type="http://schemas.openxmlformats.org/officeDocument/2006/relationships/hyperlink" Target="http://www.semenasad.ru/item/liliya-severn.html" TargetMode="External"/><Relationship Id="rId748" Type="http://schemas.openxmlformats.org/officeDocument/2006/relationships/hyperlink" Target="http://www.semenasad.ru/item/liliya-paramillo.html" TargetMode="External"/><Relationship Id="rId42" Type="http://schemas.openxmlformats.org/officeDocument/2006/relationships/hyperlink" Target="http://www.semenasad.ru/item/liliya-aziatskaya-morfo-pink.html" TargetMode="External"/><Relationship Id="rId84" Type="http://schemas.openxmlformats.org/officeDocument/2006/relationships/hyperlink" Target="http://www.semenasad.ru/lukovichnye-vesna/item/lilii-aziatskie-tango/liliya-spot-on-2-copy.html" TargetMode="External"/><Relationship Id="rId138" Type="http://schemas.openxmlformats.org/officeDocument/2006/relationships/hyperlink" Target="http://www.semenasad.ru/lukovichnye-vesna/item/lilii-vostochnye-gibridy/liliya-rio-negro.html" TargetMode="External"/><Relationship Id="rId345" Type="http://schemas.openxmlformats.org/officeDocument/2006/relationships/hyperlink" Target="http://www.semenasad.ru/item/liliya-armandejl.html" TargetMode="External"/><Relationship Id="rId387" Type="http://schemas.openxmlformats.org/officeDocument/2006/relationships/hyperlink" Target="http://www.semenasad.ru/item/liliya-aziatskaya-ajs-berri.html" TargetMode="External"/><Relationship Id="rId510" Type="http://schemas.openxmlformats.org/officeDocument/2006/relationships/hyperlink" Target="http://www.semenasad.ru/item/liliya-arkashon.html" TargetMode="External"/><Relationship Id="rId552" Type="http://schemas.openxmlformats.org/officeDocument/2006/relationships/hyperlink" Target="http://www.semenasad.ru/item/liliya-rojal-triniti.html?category_id=9363" TargetMode="External"/><Relationship Id="rId594" Type="http://schemas.openxmlformats.org/officeDocument/2006/relationships/hyperlink" Target="http://www.semenasad.ru/lukovichnye-vesna/item/lilii-ot-gibridy-3/liliya-anastasiya-2-copy.html" TargetMode="External"/><Relationship Id="rId608" Type="http://schemas.openxmlformats.org/officeDocument/2006/relationships/hyperlink" Target="http://www.semenasad.ru/item/liliya-imprato.html" TargetMode="External"/><Relationship Id="rId191" Type="http://schemas.openxmlformats.org/officeDocument/2006/relationships/hyperlink" Target="http://www.semenasad.ru/lukovichnye-vesna/item/lilii-la-gibridy-3/liliya-purpl-diamond-3.html" TargetMode="External"/><Relationship Id="rId205" Type="http://schemas.openxmlformats.org/officeDocument/2006/relationships/hyperlink" Target="http://www.semenasad.ru/lukovichnye-vesna/item/lilii-la-gibridy-3/liliya-frejya-2.html" TargetMode="External"/><Relationship Id="rId247" Type="http://schemas.openxmlformats.org/officeDocument/2006/relationships/hyperlink" Target="http://www.semenasad.ru/item/liliya-zambezi.html" TargetMode="External"/><Relationship Id="rId412" Type="http://schemas.openxmlformats.org/officeDocument/2006/relationships/hyperlink" Target="http://www.semenasad.ru/item/liliya-aziatskaya-gorshechnaya-tajni-perrot.html" TargetMode="External"/><Relationship Id="rId107" Type="http://schemas.openxmlformats.org/officeDocument/2006/relationships/hyperlink" Target="http://www.semenasad.ru/item/liliya-asterian.html" TargetMode="External"/><Relationship Id="rId289" Type="http://schemas.openxmlformats.org/officeDocument/2006/relationships/hyperlink" Target="http://www.semenasad.ru/lukovichnye-vesna/item/lilii-trubchatye-gibridy/liliya-afriken-kvin-2-copy.html" TargetMode="External"/><Relationship Id="rId454" Type="http://schemas.openxmlformats.org/officeDocument/2006/relationships/hyperlink" Target="http://www.semenasad.ru/lukovichnye-vesna/item/lilii-vostochnye-gibridy/liliya-bakardi-2.html" TargetMode="External"/><Relationship Id="rId496" Type="http://schemas.openxmlformats.org/officeDocument/2006/relationships/hyperlink" Target="http://www.semenasad.ru/lukovichnye-vesna/item/lilii-vostochnye-gibridy/liliya-hotspot-2.html" TargetMode="External"/><Relationship Id="rId661" Type="http://schemas.openxmlformats.org/officeDocument/2006/relationships/hyperlink" Target="http://www.semenasad.ru/item/liliya-rasti-planet.html" TargetMode="External"/><Relationship Id="rId717" Type="http://schemas.openxmlformats.org/officeDocument/2006/relationships/hyperlink" Target="http://www.semenasad.ru/item/liliya-indian-sammerset.html" TargetMode="External"/><Relationship Id="rId11" Type="http://schemas.openxmlformats.org/officeDocument/2006/relationships/hyperlink" Target="http://www.semenasad.ru/lukovichnye-vesna/item/lilii-aziatskie-gibridy/liliya-italiya-2.html" TargetMode="External"/><Relationship Id="rId53" Type="http://schemas.openxmlformats.org/officeDocument/2006/relationships/hyperlink" Target="http://www.semenasad.ru/item/liliya-aziatskaya-gorshechnaya-madzhestik-dzhoj.html" TargetMode="External"/><Relationship Id="rId149" Type="http://schemas.openxmlformats.org/officeDocument/2006/relationships/hyperlink" Target="http://www.semenasad.ru/lukovichnye-vesna/item/lilii-vostochnye-gibridy/liliya-hotspot-2.html" TargetMode="External"/><Relationship Id="rId314" Type="http://schemas.openxmlformats.org/officeDocument/2006/relationships/hyperlink" Target="http://www.semenasad.ru/item/liliya-petroliya.html" TargetMode="External"/><Relationship Id="rId356" Type="http://schemas.openxmlformats.org/officeDocument/2006/relationships/hyperlink" Target="http://www.semenasad.ru/lukovichnye-vesna/item/lilii-ot-gibridy-3/liliya-manissa-2-copy.html" TargetMode="External"/><Relationship Id="rId398" Type="http://schemas.openxmlformats.org/officeDocument/2006/relationships/hyperlink" Target="http://www.semenasad.ru/item/liliya-aziatskaya-red-elektrik.html" TargetMode="External"/><Relationship Id="rId521" Type="http://schemas.openxmlformats.org/officeDocument/2006/relationships/hyperlink" Target="http://www.semenasad.ru/lukovichnye-vesna/item/lilii-la-gibridy-3/liliya-golden-tajkun-2.html" TargetMode="External"/><Relationship Id="rId563" Type="http://schemas.openxmlformats.org/officeDocument/2006/relationships/hyperlink" Target="http://www.semenasad.ru/lukovichnye-vesna/item/lilii-la-gibridy-3/liliya-shampan-diamond-2.html" TargetMode="External"/><Relationship Id="rId619" Type="http://schemas.openxmlformats.org/officeDocument/2006/relationships/hyperlink" Target="http://www.semenasad.ru/lukovichnye-vesna/item/lilii-ot-gibridy-3/liliya-miss-feya.html" TargetMode="External"/><Relationship Id="rId95" Type="http://schemas.openxmlformats.org/officeDocument/2006/relationships/hyperlink" Target="http://www.semenasad.ru/lukovichnye-vesna/item/lilii-vidovye/liliya-blek-byuti-2.html" TargetMode="External"/><Relationship Id="rId160" Type="http://schemas.openxmlformats.org/officeDocument/2006/relationships/hyperlink" Target="http://www.semenasad.ru/item/liliya-arkashon.html" TargetMode="External"/><Relationship Id="rId216" Type="http://schemas.openxmlformats.org/officeDocument/2006/relationships/hyperlink" Target="http://www.semenasad.ru/lukovichnye-vesna/item/lilii-longiflorum-3/liliya-divajn-2.html" TargetMode="External"/><Relationship Id="rId423" Type="http://schemas.openxmlformats.org/officeDocument/2006/relationships/hyperlink" Target="http://www.semenasad.ru/lukovichnye-vesna/item/lilii-aziatskie-mahrovye/liliya-dabl-sensejshn.html" TargetMode="External"/><Relationship Id="rId258" Type="http://schemas.openxmlformats.org/officeDocument/2006/relationships/hyperlink" Target="http://www.semenasad.ru/lukovichnye-vesna/item/lilii-ot-gibridy-3/liliya-miss-feya.html" TargetMode="External"/><Relationship Id="rId465" Type="http://schemas.openxmlformats.org/officeDocument/2006/relationships/hyperlink" Target="http://www.semenasad.ru/item/liliya-zorro.html" TargetMode="External"/><Relationship Id="rId630" Type="http://schemas.openxmlformats.org/officeDocument/2006/relationships/hyperlink" Target="http://www.semenasad.ru/item/liliya-ormeya.html" TargetMode="External"/><Relationship Id="rId672" Type="http://schemas.openxmlformats.org/officeDocument/2006/relationships/hyperlink" Target="http://www.semenasad.ru/item/liliya-lotus-kuin.html" TargetMode="External"/><Relationship Id="rId728" Type="http://schemas.openxmlformats.org/officeDocument/2006/relationships/hyperlink" Target="http://www.semenasad.ru/item/liliya-badlajt.html" TargetMode="External"/><Relationship Id="rId22" Type="http://schemas.openxmlformats.org/officeDocument/2006/relationships/hyperlink" Target="http://www.semenasad.ru/lukovichnye-vesna/item/lilii-aziatskie-gibridy/liliya-oklahoma-siti-2.html" TargetMode="External"/><Relationship Id="rId64" Type="http://schemas.openxmlformats.org/officeDocument/2006/relationships/hyperlink" Target="http://www.semenasad.ru/lukovichnye-vesna/item/lilii-aziatskie-mahrovye/liliya-gold-tvin-2.html" TargetMode="External"/><Relationship Id="rId118" Type="http://schemas.openxmlformats.org/officeDocument/2006/relationships/hyperlink" Target="http://www.semenasad.ru/lukovichnye-vesna/item/lilii-vostochnye-gibridy/liliya-ze-edzh.html" TargetMode="External"/><Relationship Id="rId325" Type="http://schemas.openxmlformats.org/officeDocument/2006/relationships/hyperlink" Target="http://www.semenasad.ru/item/liliya-selmon-parti.html" TargetMode="External"/><Relationship Id="rId367" Type="http://schemas.openxmlformats.org/officeDocument/2006/relationships/hyperlink" Target="http://www.semenasad.ru/lukovichnye-vesna/item/lilii-aziatskie-gibridy/liliya-jeti.html" TargetMode="External"/><Relationship Id="rId532" Type="http://schemas.openxmlformats.org/officeDocument/2006/relationships/hyperlink" Target="http://www.semenasad.ru/lukovichnye-vesna/item/lilii-la-gibridy-3/liliya-kurer-2.html" TargetMode="External"/><Relationship Id="rId574" Type="http://schemas.openxmlformats.org/officeDocument/2006/relationships/hyperlink" Target="http://www.semenasad.ru/lukovichnye-vesna/item/lilii-longiflorum-3/liliya-dolchetto.html" TargetMode="External"/><Relationship Id="rId171" Type="http://schemas.openxmlformats.org/officeDocument/2006/relationships/hyperlink" Target="http://www.semenasad.ru/lukovichnye-vesna/item/lilii-la-gibridy-3/liliya-evfrat.html" TargetMode="External"/><Relationship Id="rId227" Type="http://schemas.openxmlformats.org/officeDocument/2006/relationships/hyperlink" Target="http://www.semenasad.ru/lukovichnye-vesna/item/lilii-oa-gibridy-2/liliya-fyost-kraun-2.html" TargetMode="External"/><Relationship Id="rId269" Type="http://schemas.openxmlformats.org/officeDocument/2006/relationships/hyperlink" Target="http://www.semenasad.ru/lukovichnye-vesna/item/lilii-ot-gibridy-3/liliya-purpl-prins-2.html" TargetMode="External"/><Relationship Id="rId434" Type="http://schemas.openxmlformats.org/officeDocument/2006/relationships/hyperlink" Target="http://www.semenasad.ru/item/liliya-kensington-2.html" TargetMode="External"/><Relationship Id="rId476" Type="http://schemas.openxmlformats.org/officeDocument/2006/relationships/hyperlink" Target="http://www.semenasad.ru/lukovichnye-vesna/item/lilii-vostochnye-gibridy/liliya-mazers-chojs-2.html" TargetMode="External"/><Relationship Id="rId641" Type="http://schemas.openxmlformats.org/officeDocument/2006/relationships/hyperlink" Target="http://www.semenasad.ru/lukovichnye-vesna/item/lilii-ot-gibridy-3/liliya-sabaneta.html" TargetMode="External"/><Relationship Id="rId683" Type="http://schemas.openxmlformats.org/officeDocument/2006/relationships/hyperlink" Target="http://www.semenasad.ru/item/liliya-graffiti.html" TargetMode="External"/><Relationship Id="rId739" Type="http://schemas.openxmlformats.org/officeDocument/2006/relationships/hyperlink" Target="http://www.semenasad.ru/lukovichnye-vesna/item/lilii-aziatskie-gibridy/liliya-foreva-madzholin.html" TargetMode="External"/><Relationship Id="rId33" Type="http://schemas.openxmlformats.org/officeDocument/2006/relationships/hyperlink" Target="http://www.semenasad.ru/item/liliya-aziatskaya-zhuan-pesoa.html" TargetMode="External"/><Relationship Id="rId129" Type="http://schemas.openxmlformats.org/officeDocument/2006/relationships/hyperlink" Target="http://www.semenasad.ru/lukovichnye-vesna/item/lilii-vostochnye-gibridy/liliya-mazers-chojs-2.html" TargetMode="External"/><Relationship Id="rId280" Type="http://schemas.openxmlformats.org/officeDocument/2006/relationships/hyperlink" Target="http://www.semenasad.ru/item/liliya-sofi.html" TargetMode="External"/><Relationship Id="rId336" Type="http://schemas.openxmlformats.org/officeDocument/2006/relationships/hyperlink" Target="http://www.semenasad.ru/item/liliya-sekret-kiss.html" TargetMode="External"/><Relationship Id="rId501" Type="http://schemas.openxmlformats.org/officeDocument/2006/relationships/hyperlink" Target="http://www.semenasad.ru/lukovichnye-vesna/item/lilii-vostochnye-gibridy/liliya-fajrbolt-2.html" TargetMode="External"/><Relationship Id="rId543" Type="http://schemas.openxmlformats.org/officeDocument/2006/relationships/hyperlink" Target="http://www.semenasad.ru/item/liliya-orindzh-kokot.html" TargetMode="External"/><Relationship Id="rId75" Type="http://schemas.openxmlformats.org/officeDocument/2006/relationships/hyperlink" Target="http://www.semenasad.ru/lukovichnye-vesna/item/lilii-aziatskie-mahrovye/liliya-seb-latte.html" TargetMode="External"/><Relationship Id="rId140" Type="http://schemas.openxmlformats.org/officeDocument/2006/relationships/hyperlink" Target="http://www.semenasad.ru/lukovichnye-vesna/item/lilii-vostochnye-gibridy/liliya-salmon-star-2.html" TargetMode="External"/><Relationship Id="rId182" Type="http://schemas.openxmlformats.org/officeDocument/2006/relationships/hyperlink" Target="http://www.semenasad.ru/item/liliya-mejuander.html" TargetMode="External"/><Relationship Id="rId378" Type="http://schemas.openxmlformats.org/officeDocument/2006/relationships/hyperlink" Target="http://www.semenasad.ru/lukovichnye-vesna/item/lilii-aziatskie-gibridy/liliya-nerone.html" TargetMode="External"/><Relationship Id="rId403" Type="http://schemas.openxmlformats.org/officeDocument/2006/relationships/hyperlink" Target="http://www.semenasad.ru/lukovichnye-vesna/item/lilii-aziatskie-gorshechnye/liliya-aziatskaya-gorshechnaya-bazzer-copy.html" TargetMode="External"/><Relationship Id="rId585" Type="http://schemas.openxmlformats.org/officeDocument/2006/relationships/hyperlink" Target="http://www.semenasad.ru/lukovichnye-vesna/item/lilii-oa-gibridy-2/liliya-fyost-kraun-2.html" TargetMode="External"/><Relationship Id="rId750" Type="http://schemas.openxmlformats.org/officeDocument/2006/relationships/drawing" Target="../drawings/drawing3.xml"/><Relationship Id="rId6" Type="http://schemas.openxmlformats.org/officeDocument/2006/relationships/hyperlink" Target="http://www.semenasad.ru/lukovichnye-vesna/item/lilii-aziatskie-gibridy/liliya-dalila-2.html" TargetMode="External"/><Relationship Id="rId238" Type="http://schemas.openxmlformats.org/officeDocument/2006/relationships/hyperlink" Target="http://www.semenasad.ru/lukovichnye-vesna/item/lilii-ot-gibridy-3/liliya-bonbini-3.html" TargetMode="External"/><Relationship Id="rId445" Type="http://schemas.openxmlformats.org/officeDocument/2006/relationships/hyperlink" Target="http://www.semenasad.ru/lukovichnye-vesna/item/lilii-vidovye/liliya-prekrasnaya-rubrum.html" TargetMode="External"/><Relationship Id="rId487" Type="http://schemas.openxmlformats.org/officeDocument/2006/relationships/hyperlink" Target="http://www.semenasad.ru/lukovichnye-vesna/item/lilii-vostochnye-gibridy/liliya-sanketcher.html" TargetMode="External"/><Relationship Id="rId610" Type="http://schemas.openxmlformats.org/officeDocument/2006/relationships/hyperlink" Target="http://www.semenasad.ru/item/liliya-jellouvin.html" TargetMode="External"/><Relationship Id="rId652" Type="http://schemas.openxmlformats.org/officeDocument/2006/relationships/hyperlink" Target="http://www.semenasad.ru/lukovichnye-vesna/item/lilii-ot-gibridy-3/liliya-sheherezada.html" TargetMode="External"/><Relationship Id="rId694" Type="http://schemas.openxmlformats.org/officeDocument/2006/relationships/hyperlink" Target="http://www.semenasad.ru/item/liliya-izi-drim.html" TargetMode="External"/><Relationship Id="rId708" Type="http://schemas.openxmlformats.org/officeDocument/2006/relationships/hyperlink" Target="http://www.semenasad.ru/item/liliya-lotus-uander.html" TargetMode="External"/><Relationship Id="rId291" Type="http://schemas.openxmlformats.org/officeDocument/2006/relationships/hyperlink" Target="http://www.semenasad.ru/lukovichnye-vesna/item/lilii-trubchatye-gibridy/liliya-golden-splende-copy.html" TargetMode="External"/><Relationship Id="rId305" Type="http://schemas.openxmlformats.org/officeDocument/2006/relationships/hyperlink" Target="http://www.semenasad.ru/item/liliya-avalon-sanset.html" TargetMode="External"/><Relationship Id="rId347" Type="http://schemas.openxmlformats.org/officeDocument/2006/relationships/hyperlink" Target="http://www.semenasad.ru/item/astillo.html" TargetMode="External"/><Relationship Id="rId512" Type="http://schemas.openxmlformats.org/officeDocument/2006/relationships/hyperlink" Target="http://www.semenasad.ru/item/liliya-bah.html" TargetMode="External"/><Relationship Id="rId44" Type="http://schemas.openxmlformats.org/officeDocument/2006/relationships/hyperlink" Target="http://www.semenasad.ru/item/liliya-aziatskaya-red-kaunti.html" TargetMode="External"/><Relationship Id="rId86" Type="http://schemas.openxmlformats.org/officeDocument/2006/relationships/hyperlink" Target="http://www.semenasad.ru/lukovichnye-vesna/item/lilii-aziatskie-tango/liliya-izi-dans-2.html" TargetMode="External"/><Relationship Id="rId151" Type="http://schemas.openxmlformats.org/officeDocument/2006/relationships/hyperlink" Target="http://www.semenasad.ru/lukovichnye-vesna/item/lilii-vostochnye-gibridy/liliya-shejla.html" TargetMode="External"/><Relationship Id="rId389" Type="http://schemas.openxmlformats.org/officeDocument/2006/relationships/hyperlink" Target="http://www.semenasad.ru/item/liliya-aziatskaya-kuin-ov-najt.html" TargetMode="External"/><Relationship Id="rId554" Type="http://schemas.openxmlformats.org/officeDocument/2006/relationships/hyperlink" Target="http://www.semenasad.ru/lukovichnye-vesna/item/lilii-la-gibridy-3/liliya-samur-3.html" TargetMode="External"/><Relationship Id="rId596" Type="http://schemas.openxmlformats.org/officeDocument/2006/relationships/hyperlink" Target="http://www.semenasad.ru/lukovichnye-vesna/item/lilii-ot-gibridy-3/liliya-bon-shi-2.html" TargetMode="External"/><Relationship Id="rId193" Type="http://schemas.openxmlformats.org/officeDocument/2006/relationships/hyperlink" Target="http://www.semenasad.ru/lukovichnye-vesna/item/lilii-la-gibridy-3/liliya-red-alert.html" TargetMode="External"/><Relationship Id="rId207" Type="http://schemas.openxmlformats.org/officeDocument/2006/relationships/hyperlink" Target="http://www.semenasad.ru/item/liliya-el-divo.html" TargetMode="External"/><Relationship Id="rId249" Type="http://schemas.openxmlformats.org/officeDocument/2006/relationships/hyperlink" Target="http://www.semenasad.ru/item/liliya-imprato.html" TargetMode="External"/><Relationship Id="rId414" Type="http://schemas.openxmlformats.org/officeDocument/2006/relationships/hyperlink" Target="http://www.semenasad.ru/item/liliya-aziatskaya-gorshechnaya-tajni-sensejshn.html" TargetMode="External"/><Relationship Id="rId456" Type="http://schemas.openxmlformats.org/officeDocument/2006/relationships/hyperlink" Target="http://www.semenasad.ru/item/liliya-bafferari.html" TargetMode="External"/><Relationship Id="rId498" Type="http://schemas.openxmlformats.org/officeDocument/2006/relationships/hyperlink" Target="http://www.semenasad.ru/item/liliya-ekselsior.html" TargetMode="External"/><Relationship Id="rId621" Type="http://schemas.openxmlformats.org/officeDocument/2006/relationships/hyperlink" Target="http://www.semenasad.ru/lukovichnye-vesna/item/lilii-ot-gibridy-3/liliya-montego-bej.html" TargetMode="External"/><Relationship Id="rId663" Type="http://schemas.openxmlformats.org/officeDocument/2006/relationships/hyperlink" Target="http://www.semenasad.ru/item/liliya-blek-list.html" TargetMode="External"/><Relationship Id="rId13" Type="http://schemas.openxmlformats.org/officeDocument/2006/relationships/hyperlink" Target="http://www.semenasad.ru/lukovichnye-vesna/item/lilii-aziatskie-gibridy/liliya-kalurozo-2.html" TargetMode="External"/><Relationship Id="rId109" Type="http://schemas.openxmlformats.org/officeDocument/2006/relationships/hyperlink" Target="http://www.semenasad.ru/lukovichnye-vesna/item/lilii-vostochnye-gibridy/liliya-bakardi-2.html" TargetMode="External"/><Relationship Id="rId260" Type="http://schemas.openxmlformats.org/officeDocument/2006/relationships/hyperlink" Target="http://www.semenasad.ru/lukovichnye-vesna/item/lilii-ot-gibridy-3/liliya-montego-bej.html" TargetMode="External"/><Relationship Id="rId316" Type="http://schemas.openxmlformats.org/officeDocument/2006/relationships/hyperlink" Target="http://www.semenasad.ru/item/liliya-najt-flajer.html" TargetMode="External"/><Relationship Id="rId523" Type="http://schemas.openxmlformats.org/officeDocument/2006/relationships/hyperlink" Target="http://www.semenasad.ru/item/liliya-dinamiks.html" TargetMode="External"/><Relationship Id="rId719" Type="http://schemas.openxmlformats.org/officeDocument/2006/relationships/hyperlink" Target="http://www.semenasad.ru/item/liliya-bombastik-2.html" TargetMode="External"/><Relationship Id="rId55" Type="http://schemas.openxmlformats.org/officeDocument/2006/relationships/hyperlink" Target="http://www.semenasad.ru/item/liliya-aziatskaya-gorshechnaya-perfekt-dzhoj.html" TargetMode="External"/><Relationship Id="rId97" Type="http://schemas.openxmlformats.org/officeDocument/2006/relationships/hyperlink" Target="http://www.semenasad.ru/lukovichnye-vesna/item/lilii-vidovye/liliya-blek-byuti-2-copy-copy-2.html" TargetMode="External"/><Relationship Id="rId120" Type="http://schemas.openxmlformats.org/officeDocument/2006/relationships/hyperlink" Target="http://www.semenasad.ru/item/liliya-jellou-tajger.html" TargetMode="External"/><Relationship Id="rId358" Type="http://schemas.openxmlformats.org/officeDocument/2006/relationships/hyperlink" Target="http://www.semenasad.ru/lukovichnye-vesna/item/lilii-aziatskie-gibridy/liliya-blek-aut-3.html" TargetMode="External"/><Relationship Id="rId565" Type="http://schemas.openxmlformats.org/officeDocument/2006/relationships/hyperlink" Target="http://www.semenasad.ru/lukovichnye-vesna/item/lilii-la-gibridy-3/liliya-erkolano-2.html" TargetMode="External"/><Relationship Id="rId730" Type="http://schemas.openxmlformats.org/officeDocument/2006/relationships/hyperlink" Target="http://www.semenasad.ru/item/liliya-korsini.html" TargetMode="External"/><Relationship Id="rId162" Type="http://schemas.openxmlformats.org/officeDocument/2006/relationships/hyperlink" Target="http://www.semenasad.ru/lukovichnye-vesna/item/lilii-la-gibridy-3/liliya-bestseller.html" TargetMode="External"/><Relationship Id="rId218" Type="http://schemas.openxmlformats.org/officeDocument/2006/relationships/hyperlink" Target="http://www.semenasad.ru/lukovichnye-vesna/item/lilii-longiflorum-3/liliya-cirano-2-copy.html" TargetMode="External"/><Relationship Id="rId425" Type="http://schemas.openxmlformats.org/officeDocument/2006/relationships/hyperlink" Target="http://www.semenasad.ru/item/liliya-2.html?category_id=9322" TargetMode="External"/><Relationship Id="rId467" Type="http://schemas.openxmlformats.org/officeDocument/2006/relationships/hyperlink" Target="http://www.semenasad.ru/item/liliya-kapitan-trikolor.html" TargetMode="External"/><Relationship Id="rId632" Type="http://schemas.openxmlformats.org/officeDocument/2006/relationships/hyperlink" Target="http://www.semenasad.ru/lukovichnye-vesna/item/lilii-ot-gibridy-3/liliya-purpl-prins-2.html" TargetMode="External"/><Relationship Id="rId271" Type="http://schemas.openxmlformats.org/officeDocument/2006/relationships/hyperlink" Target="http://www.semenasad.ru/item/liliya-peshn-mun.html" TargetMode="External"/><Relationship Id="rId674" Type="http://schemas.openxmlformats.org/officeDocument/2006/relationships/hyperlink" Target="http://www.semenasad.ru/item/liliya-viva-la-vida.html" TargetMode="External"/><Relationship Id="rId24" Type="http://schemas.openxmlformats.org/officeDocument/2006/relationships/hyperlink" Target="http://www.semenasad.ru/lukovichnye-vesna/item/lilii-aziatskie-gibridy/liliya-polianna-2.html" TargetMode="External"/><Relationship Id="rId66" Type="http://schemas.openxmlformats.org/officeDocument/2006/relationships/hyperlink" Target="http://www.semenasad.ru/lukovichnye-vesna/item/lilii-aziatskie-mahrovye/liliya-dabl-sensejshn.html" TargetMode="External"/><Relationship Id="rId131" Type="http://schemas.openxmlformats.org/officeDocument/2006/relationships/hyperlink" Target="http://www.semenasad.ru/lukovichnye-vesna/item/lilii-vostochnye-gibridy/liliya-meduza.html" TargetMode="External"/><Relationship Id="rId327" Type="http://schemas.openxmlformats.org/officeDocument/2006/relationships/hyperlink" Target="http://www.semenasad.ru/item/liliya-aziatskaya-gorshechnaya-ajlend-dzhoj.html" TargetMode="External"/><Relationship Id="rId369" Type="http://schemas.openxmlformats.org/officeDocument/2006/relationships/hyperlink" Target="http://www.semenasad.ru/lukovichnye-vesna/item/lilii-aziatskie-gibridy/liliya-landini-2.html" TargetMode="External"/><Relationship Id="rId534" Type="http://schemas.openxmlformats.org/officeDocument/2006/relationships/hyperlink" Target="http://www.semenasad.ru/item/liliya-leksington.html" TargetMode="External"/><Relationship Id="rId576" Type="http://schemas.openxmlformats.org/officeDocument/2006/relationships/hyperlink" Target="http://www.semenasad.ru/item/liliya-miyabi.html" TargetMode="External"/><Relationship Id="rId741" Type="http://schemas.openxmlformats.org/officeDocument/2006/relationships/hyperlink" Target="http://www.semenasad.ru/item/liliya-heppi-lajf.html" TargetMode="External"/><Relationship Id="rId173" Type="http://schemas.openxmlformats.org/officeDocument/2006/relationships/hyperlink" Target="http://www.semenasad.ru/item/liliya-kogoleto.html" TargetMode="External"/><Relationship Id="rId229" Type="http://schemas.openxmlformats.org/officeDocument/2006/relationships/hyperlink" Target="http://www.semenasad.ru/item/liliya-aventino.html" TargetMode="External"/><Relationship Id="rId380" Type="http://schemas.openxmlformats.org/officeDocument/2006/relationships/hyperlink" Target="http://www.semenasad.ru/lukovichnye-vesna/item/lilii-aziatskie-gibridy/liliya-orandzh-elektrik.html" TargetMode="External"/><Relationship Id="rId436" Type="http://schemas.openxmlformats.org/officeDocument/2006/relationships/hyperlink" Target="http://www.semenasad.ru/lukovichnye-vesna/item/lilii-aziatskie-tango/liliya-izi-dans-2.html" TargetMode="External"/><Relationship Id="rId601" Type="http://schemas.openxmlformats.org/officeDocument/2006/relationships/hyperlink" Target="http://www.semenasad.ru/item/liliya-debbi.html" TargetMode="External"/><Relationship Id="rId643" Type="http://schemas.openxmlformats.org/officeDocument/2006/relationships/hyperlink" Target="http://www.semenasad.ru/lukovichnye-vesna/item/lilii-ot-gibridy-3/liliya-satisfakshn-2.html" TargetMode="External"/><Relationship Id="rId240" Type="http://schemas.openxmlformats.org/officeDocument/2006/relationships/hyperlink" Target="http://www.semenasad.ru/item/liliya-bugi-vugi.html" TargetMode="External"/><Relationship Id="rId478" Type="http://schemas.openxmlformats.org/officeDocument/2006/relationships/hyperlink" Target="http://www.semenasad.ru/lukovichnye-vesna/item/lilii-vostochnye-gibridy/liliya-meduza.html" TargetMode="External"/><Relationship Id="rId685" Type="http://schemas.openxmlformats.org/officeDocument/2006/relationships/hyperlink" Target="http://www.semenasad.ru/item/liliya-izi-vanilla.html" TargetMode="External"/><Relationship Id="rId35" Type="http://schemas.openxmlformats.org/officeDocument/2006/relationships/hyperlink" Target="http://www.semenasad.ru/item/liliya-aziatskaya-kuin-ov-najt.html" TargetMode="External"/><Relationship Id="rId77" Type="http://schemas.openxmlformats.org/officeDocument/2006/relationships/hyperlink" Target="http://www.semenasad.ru/item/liliya-snoubord.html?category_id=9322" TargetMode="External"/><Relationship Id="rId100" Type="http://schemas.openxmlformats.org/officeDocument/2006/relationships/hyperlink" Target="http://www.semenasad.ru/lukovichnye-vesna/item/lilii-vidovye/liliya-prekrasnaya-rubrum.html" TargetMode="External"/><Relationship Id="rId282" Type="http://schemas.openxmlformats.org/officeDocument/2006/relationships/hyperlink" Target="http://www.semenasad.ru/item/liliya-flaviya.html" TargetMode="External"/><Relationship Id="rId338" Type="http://schemas.openxmlformats.org/officeDocument/2006/relationships/hyperlink" Target="http://www.semenasad.ru/item/liliya-forever-sammer.html" TargetMode="External"/><Relationship Id="rId503" Type="http://schemas.openxmlformats.org/officeDocument/2006/relationships/hyperlink" Target="http://www.semenasad.ru/item/liliya-mani-kur.html" TargetMode="External"/><Relationship Id="rId545" Type="http://schemas.openxmlformats.org/officeDocument/2006/relationships/hyperlink" Target="http://www.semenasad.ru/lukovichnye-vesna/item/lilii-la-gibridy-3/liliya-purpl-diamond-3.html" TargetMode="External"/><Relationship Id="rId587" Type="http://schemas.openxmlformats.org/officeDocument/2006/relationships/hyperlink" Target="http://www.semenasad.ru/item/liliya-aventino.html" TargetMode="External"/><Relationship Id="rId710" Type="http://schemas.openxmlformats.org/officeDocument/2006/relationships/hyperlink" Target="http://www.semenasad.ru/item/liliya-asopus.html" TargetMode="External"/><Relationship Id="rId8" Type="http://schemas.openxmlformats.org/officeDocument/2006/relationships/hyperlink" Target="http://www.semenasad.ru/lukovichnye-vesna/item/lilii-aziatskie-gibridy/liliya-dimenshn-2.html" TargetMode="External"/><Relationship Id="rId142" Type="http://schemas.openxmlformats.org/officeDocument/2006/relationships/hyperlink" Target="http://www.semenasad.ru/item/liliya-solyushn.html" TargetMode="External"/><Relationship Id="rId184" Type="http://schemas.openxmlformats.org/officeDocument/2006/relationships/hyperlink" Target="http://www.semenasad.ru/item/liliya-mirazh.html" TargetMode="External"/><Relationship Id="rId391" Type="http://schemas.openxmlformats.org/officeDocument/2006/relationships/hyperlink" Target="http://www.semenasad.ru/item/liliya-aziatskaya-londrina.html" TargetMode="External"/><Relationship Id="rId405" Type="http://schemas.openxmlformats.org/officeDocument/2006/relationships/hyperlink" Target="http://www.semenasad.ru/lukovichnye-vesna/item/lilii-aziatskie-gorshechnye/liliya-aziatskaya-gorshechnaya-bazzer-copy-2.html" TargetMode="External"/><Relationship Id="rId447" Type="http://schemas.openxmlformats.org/officeDocument/2006/relationships/hyperlink" Target="http://www.semenasad.ru/item/liliya-aviner.html" TargetMode="External"/><Relationship Id="rId612" Type="http://schemas.openxmlformats.org/officeDocument/2006/relationships/hyperlink" Target="http://www.semenasad.ru/lukovichnye-vesna/item/lilii-ot-gibridy-3/liliya-kokossa-2.html" TargetMode="External"/><Relationship Id="rId251" Type="http://schemas.openxmlformats.org/officeDocument/2006/relationships/hyperlink" Target="http://www.semenasad.ru/item/liliya-jellouvin.html" TargetMode="External"/><Relationship Id="rId489" Type="http://schemas.openxmlformats.org/officeDocument/2006/relationships/hyperlink" Target="http://www.semenasad.ru/item/liliya-solyushn.html" TargetMode="External"/><Relationship Id="rId654" Type="http://schemas.openxmlformats.org/officeDocument/2006/relationships/hyperlink" Target="http://www.semenasad.ru/item/liliya-villa-blanka.html" TargetMode="External"/><Relationship Id="rId696" Type="http://schemas.openxmlformats.org/officeDocument/2006/relationships/hyperlink" Target="http://www.semenasad.ru/item/liliya-kent.html" TargetMode="External"/><Relationship Id="rId46" Type="http://schemas.openxmlformats.org/officeDocument/2006/relationships/hyperlink" Target="http://www.semenasad.ru/item/liliya-aziatskaya-trajbal-dans.html" TargetMode="External"/><Relationship Id="rId293" Type="http://schemas.openxmlformats.org/officeDocument/2006/relationships/hyperlink" Target="http://www.semenasad.ru/item/liliya-pink-planet.html" TargetMode="External"/><Relationship Id="rId307" Type="http://schemas.openxmlformats.org/officeDocument/2006/relationships/hyperlink" Target="http://www.semenasad.ru/item/liliya-otel-kaliforniya.html" TargetMode="External"/><Relationship Id="rId349" Type="http://schemas.openxmlformats.org/officeDocument/2006/relationships/hyperlink" Target="http://www.semenasad.ru/item/liliya-paposo.html" TargetMode="External"/><Relationship Id="rId514" Type="http://schemas.openxmlformats.org/officeDocument/2006/relationships/hyperlink" Target="http://www.semenasad.ru/lukovichnye-vesna/item/lilii-la-gibridy-3/liliya-bestseller.html" TargetMode="External"/><Relationship Id="rId556" Type="http://schemas.openxmlformats.org/officeDocument/2006/relationships/hyperlink" Target="http://www.semenasad.ru/item/liliya-svit-dzanika.html" TargetMode="External"/><Relationship Id="rId721" Type="http://schemas.openxmlformats.org/officeDocument/2006/relationships/hyperlink" Target="http://www.semenasad.ru/item/liliya-kristal-blanka.html" TargetMode="External"/><Relationship Id="rId88" Type="http://schemas.openxmlformats.org/officeDocument/2006/relationships/hyperlink" Target="http://www.semenasad.ru/lukovichnye-vesna/item/lilii-aziatskie-tango/liliya-nettis-prajd.html" TargetMode="External"/><Relationship Id="rId111" Type="http://schemas.openxmlformats.org/officeDocument/2006/relationships/hyperlink" Target="http://www.semenasad.ru/item/liliya-bafferari.html" TargetMode="External"/><Relationship Id="rId153" Type="http://schemas.openxmlformats.org/officeDocument/2006/relationships/hyperlink" Target="http://www.semenasad.ru/lukovichnye-vesna/item/lilii-vostochnye-gibridy/liliya-ekstravaganza-2.html" TargetMode="External"/><Relationship Id="rId195" Type="http://schemas.openxmlformats.org/officeDocument/2006/relationships/hyperlink" Target="http://www.semenasad.ru/lukovichnye-vesna/item/lilii-la-gibridy-3/liliya-richmond-3.html" TargetMode="External"/><Relationship Id="rId209" Type="http://schemas.openxmlformats.org/officeDocument/2006/relationships/hyperlink" Target="http://www.semenasad.ru/item/liliya-bellsong.html" TargetMode="External"/><Relationship Id="rId360" Type="http://schemas.openxmlformats.org/officeDocument/2006/relationships/hyperlink" Target="http://www.semenasad.ru/lukovichnye-vesna/item/lilii-aziatskie-gibridy/liliya-dalila-2.html" TargetMode="External"/><Relationship Id="rId416" Type="http://schemas.openxmlformats.org/officeDocument/2006/relationships/hyperlink" Target="http://www.semenasad.ru/item/liliya-aziatskaya-mahrovaya-blad-brazerz.html" TargetMode="External"/><Relationship Id="rId598" Type="http://schemas.openxmlformats.org/officeDocument/2006/relationships/hyperlink" Target="http://www.semenasad.ru/item/liliya-bugi-vugi.html" TargetMode="External"/><Relationship Id="rId220" Type="http://schemas.openxmlformats.org/officeDocument/2006/relationships/hyperlink" Target="http://www.semenasad.ru/item/liliya-uorld-trejd.html" TargetMode="External"/><Relationship Id="rId458" Type="http://schemas.openxmlformats.org/officeDocument/2006/relationships/hyperlink" Target="http://www.semenasad.ru/lukovichnye-vesna/item/lilii-vostochnye-gibridy/liliya-braziliya-3.html" TargetMode="External"/><Relationship Id="rId623" Type="http://schemas.openxmlformats.org/officeDocument/2006/relationships/hyperlink" Target="http://www.semenasad.ru/item/liliya-motaun.html" TargetMode="External"/><Relationship Id="rId665" Type="http://schemas.openxmlformats.org/officeDocument/2006/relationships/hyperlink" Target="http://www.semenasad.ru/item/liliya-pyopl-drim.html" TargetMode="External"/><Relationship Id="rId15" Type="http://schemas.openxmlformats.org/officeDocument/2006/relationships/hyperlink" Target="http://www.semenasad.ru/lukovichnye-vesna/item/lilii-aziatskie-gibridy/liliya-ledi-elajn.html" TargetMode="External"/><Relationship Id="rId57" Type="http://schemas.openxmlformats.org/officeDocument/2006/relationships/hyperlink" Target="http://www.semenasad.ru/item/liliya-aziatskaya-gorshechnaya-tajni-sensejshn.html" TargetMode="External"/><Relationship Id="rId262" Type="http://schemas.openxmlformats.org/officeDocument/2006/relationships/hyperlink" Target="http://www.semenasad.ru/item/liliya-nimfa.html" TargetMode="External"/><Relationship Id="rId318" Type="http://schemas.openxmlformats.org/officeDocument/2006/relationships/hyperlink" Target="http://www.semenasad.ru/item/liliya-izi-fentazi.html" TargetMode="External"/><Relationship Id="rId525" Type="http://schemas.openxmlformats.org/officeDocument/2006/relationships/hyperlink" Target="http://www.semenasad.ru/item/liliya-jellou-dajmond.html" TargetMode="External"/><Relationship Id="rId567" Type="http://schemas.openxmlformats.org/officeDocument/2006/relationships/hyperlink" Target="http://www.semenasad.ru/lukovichnye-vesna/item/lilii-lo-gibridy-3/liliya-vajt-triumf-3.html" TargetMode="External"/><Relationship Id="rId732" Type="http://schemas.openxmlformats.org/officeDocument/2006/relationships/hyperlink" Target="http://www.semenasad.ru/item/liliya-pyopl-lajf.html" TargetMode="External"/><Relationship Id="rId99" Type="http://schemas.openxmlformats.org/officeDocument/2006/relationships/hyperlink" Target="http://www.semenasad.ru/lukovichnye-vesna/item/lilii-vidovye/liliya-prekrasnaya-album.html" TargetMode="External"/><Relationship Id="rId122" Type="http://schemas.openxmlformats.org/officeDocument/2006/relationships/hyperlink" Target="http://www.semenasad.ru/lukovichnye-vesna/item/lilii-vostochnye-gibridy/liliya-kasablanka-3.html" TargetMode="External"/><Relationship Id="rId164" Type="http://schemas.openxmlformats.org/officeDocument/2006/relationships/hyperlink" Target="http://www.semenasad.ru/lukovichnye-vesna/item/lilii-la-gibridy-3/liliya-bollrum-2.html" TargetMode="External"/><Relationship Id="rId371" Type="http://schemas.openxmlformats.org/officeDocument/2006/relationships/hyperlink" Target="http://www.semenasad.ru/lukovichnye-vesna/item/lilii-aziatskie-gibridy/liliya-ledi-elajn.html" TargetMode="External"/><Relationship Id="rId427" Type="http://schemas.openxmlformats.org/officeDocument/2006/relationships/hyperlink" Target="http://www.semenasad.ru/lukovichnye-vesna/item/lilii-aziatskie-mahrovye/liliya-red-tvin.html" TargetMode="External"/><Relationship Id="rId469" Type="http://schemas.openxmlformats.org/officeDocument/2006/relationships/hyperlink" Target="http://www.semenasad.ru/lukovichnye-vesna/item/lilii-vostochnye-gibridy/liliya-kzotiko-2.html" TargetMode="External"/><Relationship Id="rId634" Type="http://schemas.openxmlformats.org/officeDocument/2006/relationships/hyperlink" Target="http://www.semenasad.ru/item/liliya-pritti-vuman.html" TargetMode="External"/><Relationship Id="rId676" Type="http://schemas.openxmlformats.org/officeDocument/2006/relationships/hyperlink" Target="http://www.semenasad.ru/item/liliya-rozalin.html" TargetMode="External"/><Relationship Id="rId26" Type="http://schemas.openxmlformats.org/officeDocument/2006/relationships/hyperlink" Target="http://www.semenasad.ru/item/liliya-rojal-kiss.html?category_id=9321" TargetMode="External"/><Relationship Id="rId231" Type="http://schemas.openxmlformats.org/officeDocument/2006/relationships/hyperlink" Target="http://www.semenasad.ru/item/liliya-altari.html" TargetMode="External"/><Relationship Id="rId273" Type="http://schemas.openxmlformats.org/officeDocument/2006/relationships/hyperlink" Target="http://www.semenasad.ru/item/liliya-red-morning.html" TargetMode="External"/><Relationship Id="rId329" Type="http://schemas.openxmlformats.org/officeDocument/2006/relationships/hyperlink" Target="http://www.semenasad.ru/item/liliya-kapitan-trikolor.html" TargetMode="External"/><Relationship Id="rId480" Type="http://schemas.openxmlformats.org/officeDocument/2006/relationships/hyperlink" Target="http://www.semenasad.ru/lukovichnye-vesna/item/lilii-vostochnye-gibridy/liliya-montesuma-2.html" TargetMode="External"/><Relationship Id="rId536" Type="http://schemas.openxmlformats.org/officeDocument/2006/relationships/hyperlink" Target="http://www.semenasad.ru/item/liliya-longvud.html" TargetMode="External"/><Relationship Id="rId701" Type="http://schemas.openxmlformats.org/officeDocument/2006/relationships/hyperlink" Target="http://www.semenasad.ru/item/liliya-forever-sammer.html" TargetMode="External"/><Relationship Id="rId68" Type="http://schemas.openxmlformats.org/officeDocument/2006/relationships/hyperlink" Target="http://www.semenasad.ru/item/liliya-igl-aj.html?category_id=9322" TargetMode="External"/><Relationship Id="rId133" Type="http://schemas.openxmlformats.org/officeDocument/2006/relationships/hyperlink" Target="http://www.semenasad.ru/lukovichnye-vesna/item/lilii-vostochnye-gibridy/liliya-montesuma-2.html" TargetMode="External"/><Relationship Id="rId175" Type="http://schemas.openxmlformats.org/officeDocument/2006/relationships/hyperlink" Target="http://www.semenasad.ru/item/liliya-konstebl.html" TargetMode="External"/><Relationship Id="rId340" Type="http://schemas.openxmlformats.org/officeDocument/2006/relationships/hyperlink" Target="http://www.semenasad.ru/item/liliya-bruks.html" TargetMode="External"/><Relationship Id="rId578" Type="http://schemas.openxmlformats.org/officeDocument/2006/relationships/hyperlink" Target="http://www.semenasad.ru/item/liliya-uorld-trejd.html" TargetMode="External"/><Relationship Id="rId743" Type="http://schemas.openxmlformats.org/officeDocument/2006/relationships/hyperlink" Target="http://www.semenasad.ru/item/liliya-flore-pleno.html" TargetMode="External"/><Relationship Id="rId200" Type="http://schemas.openxmlformats.org/officeDocument/2006/relationships/hyperlink" Target="http://www.semenasad.ru/lukovichnye-vesna/item/lilii-la-gibridy-3/liliya-samur-3.html" TargetMode="External"/><Relationship Id="rId382" Type="http://schemas.openxmlformats.org/officeDocument/2006/relationships/hyperlink" Target="http://www.semenasad.ru/lukovichnye-vesna/item/lilii-aziatskie-gibridy/liliya-rozela-drim.html" TargetMode="External"/><Relationship Id="rId438" Type="http://schemas.openxmlformats.org/officeDocument/2006/relationships/hyperlink" Target="http://www.semenasad.ru/lukovichnye-vesna/item/lilii-aziatskie-tango/liliya-pepl-aj.html" TargetMode="External"/><Relationship Id="rId603" Type="http://schemas.openxmlformats.org/officeDocument/2006/relationships/hyperlink" Target="http://www.semenasad.ru/lukovichnye-vesna/item/lilii-ot-gibridy-3/liliya-donato-3.html" TargetMode="External"/><Relationship Id="rId645" Type="http://schemas.openxmlformats.org/officeDocument/2006/relationships/hyperlink" Target="http://www.semenasad.ru/item/liliya-uajt-ajz.html" TargetMode="External"/><Relationship Id="rId687" Type="http://schemas.openxmlformats.org/officeDocument/2006/relationships/hyperlink" Target="http://www.semenasad.ru/item/liliya-kanova.html" TargetMode="External"/><Relationship Id="rId242" Type="http://schemas.openxmlformats.org/officeDocument/2006/relationships/hyperlink" Target="http://www.semenasad.ru/item/liliya-dalian.html" TargetMode="External"/><Relationship Id="rId284" Type="http://schemas.openxmlformats.org/officeDocument/2006/relationships/hyperlink" Target="http://www.semenasad.ru/lukovichnye-vesna/item/lilii-ot-gibridy-3/liliya-frizo-2.html" TargetMode="External"/><Relationship Id="rId491" Type="http://schemas.openxmlformats.org/officeDocument/2006/relationships/hyperlink" Target="http://www.semenasad.ru/lukovichnye-vesna/item/lilii-vostochnye-gibridy/liliya-tajger-vuds.html" TargetMode="External"/><Relationship Id="rId505" Type="http://schemas.openxmlformats.org/officeDocument/2006/relationships/hyperlink" Target="http://www.semenasad.ru/lukovichnye-vesna/item/lilii-vostochnye-gorshechnye/liliya-suvenir.html" TargetMode="External"/><Relationship Id="rId712" Type="http://schemas.openxmlformats.org/officeDocument/2006/relationships/hyperlink" Target="http://www.semenasad.ru/item/liliya-feshn-shou.html" TargetMode="External"/><Relationship Id="rId37" Type="http://schemas.openxmlformats.org/officeDocument/2006/relationships/hyperlink" Target="http://www.semenasad.ru/item/liliya-aziatskaya-levi.html" TargetMode="External"/><Relationship Id="rId79" Type="http://schemas.openxmlformats.org/officeDocument/2006/relationships/hyperlink" Target="http://www.semenasad.ru/lukovichnye-vesna/item/lilii-aziatskie-mahrovye/liliya-fata-morgana-2.html" TargetMode="External"/><Relationship Id="rId102" Type="http://schemas.openxmlformats.org/officeDocument/2006/relationships/hyperlink" Target="http://www.semenasad.ru/item/liliya-afrikan-ledi.html" TargetMode="External"/><Relationship Id="rId144" Type="http://schemas.openxmlformats.org/officeDocument/2006/relationships/hyperlink" Target="http://www.semenasad.ru/item/liliya-fokus-pokus.html" TargetMode="External"/><Relationship Id="rId547" Type="http://schemas.openxmlformats.org/officeDocument/2006/relationships/hyperlink" Target="http://www.semenasad.ru/lukovichnye-vesna/item/lilii-la-gibridy-3/liliya-red-alert.html" TargetMode="External"/><Relationship Id="rId589" Type="http://schemas.openxmlformats.org/officeDocument/2006/relationships/hyperlink" Target="http://www.semenasad.ru/item/liliya-altari.html" TargetMode="External"/><Relationship Id="rId90" Type="http://schemas.openxmlformats.org/officeDocument/2006/relationships/hyperlink" Target="http://www.semenasad.ru/item/liliya-parizh-hart.html" TargetMode="External"/><Relationship Id="rId186" Type="http://schemas.openxmlformats.org/officeDocument/2006/relationships/hyperlink" Target="http://www.semenasad.ru/item/liliya-navarin.html" TargetMode="External"/><Relationship Id="rId351" Type="http://schemas.openxmlformats.org/officeDocument/2006/relationships/hyperlink" Target="http://www.semenasad.ru/item/liliya-fildz-ov-gold.html" TargetMode="External"/><Relationship Id="rId393" Type="http://schemas.openxmlformats.org/officeDocument/2006/relationships/hyperlink" Target="http://www.semenasad.ru/item/liliya-aziatskaya-maskara.html" TargetMode="External"/><Relationship Id="rId407" Type="http://schemas.openxmlformats.org/officeDocument/2006/relationships/hyperlink" Target="http://www.semenasad.ru/item/liliya-aziatskaya-gorshechnaya-konfetti-dzhoj.html" TargetMode="External"/><Relationship Id="rId449" Type="http://schemas.openxmlformats.org/officeDocument/2006/relationships/hyperlink" Target="http://www.semenasad.ru/lukovichnye-vesna/item/lilii-vostochnye-gibridy/liliya-alma-ata-3.html" TargetMode="External"/><Relationship Id="rId614" Type="http://schemas.openxmlformats.org/officeDocument/2006/relationships/hyperlink" Target="http://www.semenasad.ru/item/liliya-lavon.html" TargetMode="External"/><Relationship Id="rId656" Type="http://schemas.openxmlformats.org/officeDocument/2006/relationships/hyperlink" Target="http://www.semenasad.ru/lukovichnye-vesna/item/lilii-trubchatye-gibridy/liliya-afriken-kvin-2-copy.html" TargetMode="External"/><Relationship Id="rId211" Type="http://schemas.openxmlformats.org/officeDocument/2006/relationships/hyperlink" Target="http://www.semenasad.ru/lukovichnye-vesna/item/lilii-lo-gibridy-3/liliya-vendella.html" TargetMode="External"/><Relationship Id="rId253" Type="http://schemas.openxmlformats.org/officeDocument/2006/relationships/hyperlink" Target="http://www.semenasad.ru/lukovichnye-vesna/item/lilii-ot-gibridy-3/liliya-konka-d-or-3.html" TargetMode="External"/><Relationship Id="rId295" Type="http://schemas.openxmlformats.org/officeDocument/2006/relationships/hyperlink" Target="http://www.semenasad.ru/lukovichnye-vesna/item/lilii-trubchatye-gibridy/liliya-rigejl-album.html" TargetMode="External"/><Relationship Id="rId309" Type="http://schemas.openxmlformats.org/officeDocument/2006/relationships/hyperlink" Target="http://www.semenasad.ru/item/liliya-bold-igl.html" TargetMode="External"/><Relationship Id="rId460" Type="http://schemas.openxmlformats.org/officeDocument/2006/relationships/hyperlink" Target="http://www.semenasad.ru/lukovichnye-vesna/item/lilii-vostochnye-gibridy/liliya-venesuela.html" TargetMode="External"/><Relationship Id="rId516" Type="http://schemas.openxmlformats.org/officeDocument/2006/relationships/hyperlink" Target="http://www.semenasad.ru/lukovichnye-vesna/item/lilii-la-gibridy-3/liliya-bollrum-2.html" TargetMode="External"/><Relationship Id="rId698" Type="http://schemas.openxmlformats.org/officeDocument/2006/relationships/hyperlink" Target="http://www.semenasad.ru/item/liliya-red-hajlend.html" TargetMode="External"/><Relationship Id="rId48" Type="http://schemas.openxmlformats.org/officeDocument/2006/relationships/hyperlink" Target="http://www.semenasad.ru/item/liliya-aziatskaya-trezor.html" TargetMode="External"/><Relationship Id="rId113" Type="http://schemas.openxmlformats.org/officeDocument/2006/relationships/hyperlink" Target="http://www.semenasad.ru/lukovichnye-vesna/item/lilii-vostochnye-gibridy/liliya-brejk-dans.html" TargetMode="External"/><Relationship Id="rId320" Type="http://schemas.openxmlformats.org/officeDocument/2006/relationships/hyperlink" Target="http://www.semenasad.ru/item/liliya-izi-vanilla.html" TargetMode="External"/><Relationship Id="rId558" Type="http://schemas.openxmlformats.org/officeDocument/2006/relationships/hyperlink" Target="http://www.semenasad.ru/item/liliya-svit-shugar.html" TargetMode="External"/><Relationship Id="rId723" Type="http://schemas.openxmlformats.org/officeDocument/2006/relationships/hyperlink" Target="http://www.semenasad.ru/item/liliya-palena.html" TargetMode="External"/><Relationship Id="rId155" Type="http://schemas.openxmlformats.org/officeDocument/2006/relationships/hyperlink" Target="http://www.semenasad.ru/lukovichnye-vesna/item/lilii-vostochnye-gibridy/liliya-fajrbolt-2.html" TargetMode="External"/><Relationship Id="rId197" Type="http://schemas.openxmlformats.org/officeDocument/2006/relationships/hyperlink" Target="http://www.semenasad.ru/lukovichnye-vesna/item/lilii-la-gibridy-3/liliya-royal-sanset.html" TargetMode="External"/><Relationship Id="rId362" Type="http://schemas.openxmlformats.org/officeDocument/2006/relationships/hyperlink" Target="http://www.semenasad.ru/lukovichnye-vesna/item/lilii-aziatskie-gibridy/liliya-dzhajv-2.html" TargetMode="External"/><Relationship Id="rId418" Type="http://schemas.openxmlformats.org/officeDocument/2006/relationships/hyperlink" Target="http://www.semenasad.ru/item/liliya-aziatskaya-mahrovaya-sandyu.html" TargetMode="External"/><Relationship Id="rId625" Type="http://schemas.openxmlformats.org/officeDocument/2006/relationships/hyperlink" Target="http://www.semenasad.ru/item/liliya-olimpik-torch.html" TargetMode="External"/><Relationship Id="rId222" Type="http://schemas.openxmlformats.org/officeDocument/2006/relationships/hyperlink" Target="http://www.semenasad.ru/lukovichnye-vesna/item/lilii-loo-gibridy-3/liliya-brajt-brilliant-2.html" TargetMode="External"/><Relationship Id="rId264" Type="http://schemas.openxmlformats.org/officeDocument/2006/relationships/hyperlink" Target="http://www.semenasad.ru/lukovichnye-vesna/item/lilii-ot-gibridy-3/liliya-olimpik-flejm.html" TargetMode="External"/><Relationship Id="rId471" Type="http://schemas.openxmlformats.org/officeDocument/2006/relationships/hyperlink" Target="http://www.semenasad.ru/item/liliya-kompanon.html" TargetMode="External"/><Relationship Id="rId667" Type="http://schemas.openxmlformats.org/officeDocument/2006/relationships/hyperlink" Target="http://www.semenasad.ru/item/liliya-choklat-invent.html" TargetMode="External"/><Relationship Id="rId17" Type="http://schemas.openxmlformats.org/officeDocument/2006/relationships/hyperlink" Target="http://www.semenasad.ru/lukovichnye-vesna/item/lilii-aziatskie-gibridy/liliya-luksor-2.html" TargetMode="External"/><Relationship Id="rId59" Type="http://schemas.openxmlformats.org/officeDocument/2006/relationships/hyperlink" Target="http://www.semenasad.ru/item/liliya-aziatskaya-mahrovaya-blad-brazerz.html" TargetMode="External"/><Relationship Id="rId124" Type="http://schemas.openxmlformats.org/officeDocument/2006/relationships/hyperlink" Target="http://www.semenasad.ru/lukovichnye-vesna/item/lilii-vostochnye-gibridy/liliya-kobra-2.html" TargetMode="External"/><Relationship Id="rId527" Type="http://schemas.openxmlformats.org/officeDocument/2006/relationships/hyperlink" Target="http://www.semenasad.ru/item/liliya-kogoleto.html" TargetMode="External"/><Relationship Id="rId569" Type="http://schemas.openxmlformats.org/officeDocument/2006/relationships/hyperlink" Target="http://www.semenasad.ru/lukovichnye-vesna/item/lilii-lo-gibridy-3/liliya-nyuans-3.html" TargetMode="External"/><Relationship Id="rId734" Type="http://schemas.openxmlformats.org/officeDocument/2006/relationships/hyperlink" Target="http://www.semenasad.ru/lukovichnye-vesna/item/lilii-aziatskie-gibridy/liliya-rodilana-2.html" TargetMode="External"/><Relationship Id="rId70" Type="http://schemas.openxmlformats.org/officeDocument/2006/relationships/hyperlink" Target="http://www.semenasad.ru/item/liliya-2.html?category_id=9322" TargetMode="External"/><Relationship Id="rId166" Type="http://schemas.openxmlformats.org/officeDocument/2006/relationships/hyperlink" Target="http://www.semenasad.ru/lukovichnye-vesna/item/lilii-la-gibridy-3/liliya-brindizi-3.html" TargetMode="External"/><Relationship Id="rId331" Type="http://schemas.openxmlformats.org/officeDocument/2006/relationships/hyperlink" Target="http://www.semenasad.ru/item/liliya-izi-drim.html" TargetMode="External"/><Relationship Id="rId373" Type="http://schemas.openxmlformats.org/officeDocument/2006/relationships/hyperlink" Target="http://www.semenasad.ru/lukovichnye-vesna/item/lilii-aziatskie-gibridy/liliya-luksor-2.html" TargetMode="External"/><Relationship Id="rId429" Type="http://schemas.openxmlformats.org/officeDocument/2006/relationships/hyperlink" Target="http://www.semenasad.ru/item/liliya-skubidu.html?category_id=9322" TargetMode="External"/><Relationship Id="rId580" Type="http://schemas.openxmlformats.org/officeDocument/2006/relationships/hyperlink" Target="http://www.semenasad.ru/lukovichnye-vesna/item/lilii-longiflorum-3/liliya-elegant-ledi.html" TargetMode="External"/><Relationship Id="rId636" Type="http://schemas.openxmlformats.org/officeDocument/2006/relationships/hyperlink" Target="http://www.semenasad.ru/lukovichnye-vesna/item/lilii-ot-gibridy-3/liliya-red-datch.html" TargetMode="External"/><Relationship Id="rId1" Type="http://schemas.openxmlformats.org/officeDocument/2006/relationships/hyperlink" Target="http://www.semenasad.ru/lukovichnye-vesna/item/lilii-aziatskie-gibridy/liliya-arsenal.html" TargetMode="External"/><Relationship Id="rId233" Type="http://schemas.openxmlformats.org/officeDocument/2006/relationships/hyperlink" Target="http://www.semenasad.ru/lukovichnye-vesna/item/lilii-ot-gibridy-3/liliya-baruta-3.html" TargetMode="External"/><Relationship Id="rId440" Type="http://schemas.openxmlformats.org/officeDocument/2006/relationships/hyperlink" Target="http://www.semenasad.ru/item/liliya-uisler.html?category_id=9323" TargetMode="External"/><Relationship Id="rId678" Type="http://schemas.openxmlformats.org/officeDocument/2006/relationships/hyperlink" Target="http://www.semenasad.ru/item/liliya-korsazh.html" TargetMode="External"/><Relationship Id="rId28" Type="http://schemas.openxmlformats.org/officeDocument/2006/relationships/hyperlink" Target="http://www.semenasad.ru/lukovichnye-vesna/item/lilii-aziatskie-gibridy/liliya-tinos-2.html" TargetMode="External"/><Relationship Id="rId275" Type="http://schemas.openxmlformats.org/officeDocument/2006/relationships/hyperlink" Target="http://www.semenasad.ru/lukovichnye-vesna/item/lilii-ot-gibridy-3/liliya-robert-svonson.html" TargetMode="External"/><Relationship Id="rId300" Type="http://schemas.openxmlformats.org/officeDocument/2006/relationships/hyperlink" Target="http://www.semenasad.ru/item/liliya-red-ajs.html" TargetMode="External"/><Relationship Id="rId482" Type="http://schemas.openxmlformats.org/officeDocument/2006/relationships/hyperlink" Target="http://www.semenasad.ru/lukovichnye-vesna/item/lilii-vostochnye-gibridy/liliya-nova-zembla.html" TargetMode="External"/><Relationship Id="rId538" Type="http://schemas.openxmlformats.org/officeDocument/2006/relationships/hyperlink" Target="http://www.semenasad.ru/item/liliya-mirazh.html" TargetMode="External"/><Relationship Id="rId703" Type="http://schemas.openxmlformats.org/officeDocument/2006/relationships/hyperlink" Target="http://www.semenasad.ru/item/liliya-spargo.html" TargetMode="External"/><Relationship Id="rId745" Type="http://schemas.openxmlformats.org/officeDocument/2006/relationships/hyperlink" Target="http://www.semenasad.ru/item/liliya-peppard-gold.html" TargetMode="External"/><Relationship Id="rId81" Type="http://schemas.openxmlformats.org/officeDocument/2006/relationships/hyperlink" Target="http://www.semenasad.ru/lukovichnye-vesna/item/lilii-aziatskie-mahrovye/liliya-elodi-2.html" TargetMode="External"/><Relationship Id="rId135" Type="http://schemas.openxmlformats.org/officeDocument/2006/relationships/hyperlink" Target="http://www.semenasad.ru/lukovichnye-vesna/item/lilii-vostochnye-gibridy/liliya-nova-zembla.html" TargetMode="External"/><Relationship Id="rId177" Type="http://schemas.openxmlformats.org/officeDocument/2006/relationships/hyperlink" Target="http://www.semenasad.ru/lukovichnye-vesna/item/lilii-la-gibridy-3/liliya-kuplet.html" TargetMode="External"/><Relationship Id="rId342" Type="http://schemas.openxmlformats.org/officeDocument/2006/relationships/hyperlink" Target="http://www.semenasad.ru/item/liliya-severn.html" TargetMode="External"/><Relationship Id="rId384" Type="http://schemas.openxmlformats.org/officeDocument/2006/relationships/hyperlink" Target="http://www.semenasad.ru/lukovichnye-vesna/item/lilii-aziatskie-gibridy/liliya-tinos-2.html" TargetMode="External"/><Relationship Id="rId591" Type="http://schemas.openxmlformats.org/officeDocument/2006/relationships/hyperlink" Target="http://www.semenasad.ru/lukovichnye-vesna/item/lilii-ot-gibridy-3/liliya-baruta-3.html" TargetMode="External"/><Relationship Id="rId605" Type="http://schemas.openxmlformats.org/officeDocument/2006/relationships/hyperlink" Target="http://www.semenasad.ru/item/liliya-zambezi.html" TargetMode="External"/><Relationship Id="rId202" Type="http://schemas.openxmlformats.org/officeDocument/2006/relationships/hyperlink" Target="http://www.semenasad.ru/item/liliya-svit-dizajr.html" TargetMode="External"/><Relationship Id="rId244" Type="http://schemas.openxmlformats.org/officeDocument/2006/relationships/hyperlink" Target="http://www.semenasad.ru/item/liliya-dzhudit-saffinya.html" TargetMode="External"/><Relationship Id="rId647" Type="http://schemas.openxmlformats.org/officeDocument/2006/relationships/hyperlink" Target="http://www.semenasad.ru/item/liliya-formiya.html" TargetMode="External"/><Relationship Id="rId689" Type="http://schemas.openxmlformats.org/officeDocument/2006/relationships/hyperlink" Target="http://www.semenasad.ru/item/liliya-strachchatella-ivent.html" TargetMode="External"/><Relationship Id="rId39" Type="http://schemas.openxmlformats.org/officeDocument/2006/relationships/hyperlink" Target="http://www.semenasad.ru/item/liliya-aziatskaya-marlen.html" TargetMode="External"/><Relationship Id="rId286" Type="http://schemas.openxmlformats.org/officeDocument/2006/relationships/hyperlink" Target="http://www.semenasad.ru/lukovichnye-vesna/item/lilii-ot-gibridy-3/liliya-elyuziv-2.html" TargetMode="External"/><Relationship Id="rId451" Type="http://schemas.openxmlformats.org/officeDocument/2006/relationships/hyperlink" Target="http://www.semenasad.ru/lukovichnye-vesna/item/lilii-vostochnye-gibridy/liliya-arena.html" TargetMode="External"/><Relationship Id="rId493" Type="http://schemas.openxmlformats.org/officeDocument/2006/relationships/hyperlink" Target="http://www.semenasad.ru/item/liliya-full-mun.html" TargetMode="External"/><Relationship Id="rId507" Type="http://schemas.openxmlformats.org/officeDocument/2006/relationships/hyperlink" Target="http://www.semenasad.ru/lukovichnye-vesna/item/lilii-vostochnye-mahrovye/liiya-broken-hart-copy.html" TargetMode="External"/><Relationship Id="rId549" Type="http://schemas.openxmlformats.org/officeDocument/2006/relationships/hyperlink" Target="http://www.semenasad.ru/lukovichnye-vesna/item/lilii-la-gibridy-3/liliya-richmond-3.html" TargetMode="External"/><Relationship Id="rId714" Type="http://schemas.openxmlformats.org/officeDocument/2006/relationships/hyperlink" Target="http://www.semenasad.ru/item/liliya-chajld-in-tajm.html" TargetMode="External"/><Relationship Id="rId50" Type="http://schemas.openxmlformats.org/officeDocument/2006/relationships/hyperlink" Target="http://www.semenasad.ru/item/liliya-aziatskaya-gorshechnaya-berning-dzhoj.html" TargetMode="External"/><Relationship Id="rId104" Type="http://schemas.openxmlformats.org/officeDocument/2006/relationships/hyperlink" Target="http://www.semenasad.ru/lukovichnye-vesna/item/lilii-vostochnye-gibridy/liliya-alma-ata-3.html" TargetMode="External"/><Relationship Id="rId146" Type="http://schemas.openxmlformats.org/officeDocument/2006/relationships/hyperlink" Target="http://www.semenasad.ru/item/liliya-full-mun.html" TargetMode="External"/><Relationship Id="rId188" Type="http://schemas.openxmlformats.org/officeDocument/2006/relationships/hyperlink" Target="http://www.semenasad.ru/lukovichnye-vesna/item/lilii-la-gibridy-3/liliya-oridzhinal-lav-3.html" TargetMode="External"/><Relationship Id="rId311" Type="http://schemas.openxmlformats.org/officeDocument/2006/relationships/hyperlink" Target="http://www.semenasad.ru/item/liliya-perrot-pink-kariba.html" TargetMode="External"/><Relationship Id="rId353" Type="http://schemas.openxmlformats.org/officeDocument/2006/relationships/hyperlink" Target="http://www.semenasad.ru/item/liliya-kendi-klab.html" TargetMode="External"/><Relationship Id="rId395" Type="http://schemas.openxmlformats.org/officeDocument/2006/relationships/hyperlink" Target="http://www.semenasad.ru/item/liliya-aziatskaya-morfo-pink.html" TargetMode="External"/><Relationship Id="rId409" Type="http://schemas.openxmlformats.org/officeDocument/2006/relationships/hyperlink" Target="http://www.semenasad.ru/item/liliya-aziatskaya-gorshechnaya-tajni-glou.html" TargetMode="External"/><Relationship Id="rId560" Type="http://schemas.openxmlformats.org/officeDocument/2006/relationships/hyperlink" Target="http://www.semenasad.ru/item/liliya-fiamma.html" TargetMode="External"/><Relationship Id="rId92" Type="http://schemas.openxmlformats.org/officeDocument/2006/relationships/hyperlink" Target="http://www.semenasad.ru/lukovichnye-vesna/item/lilii-aziatskie-tango/liliya-pepl-aj.html" TargetMode="External"/><Relationship Id="rId213" Type="http://schemas.openxmlformats.org/officeDocument/2006/relationships/hyperlink" Target="http://www.semenasad.ru/item/liliya-princ-promis.html" TargetMode="External"/><Relationship Id="rId420" Type="http://schemas.openxmlformats.org/officeDocument/2006/relationships/hyperlink" Target="http://www.semenasad.ru/lukovichnye-vesna/item/lilii-aziatskie-mahrovye/liliya-afrodita-2.html" TargetMode="External"/><Relationship Id="rId616" Type="http://schemas.openxmlformats.org/officeDocument/2006/relationships/hyperlink" Target="http://www.semenasad.ru/lukovichnye-vesna/item/lilii-ot-gibridy-3/liliya-lesli-vudrif.html" TargetMode="External"/><Relationship Id="rId658" Type="http://schemas.openxmlformats.org/officeDocument/2006/relationships/hyperlink" Target="http://www.semenasad.ru/lukovichnye-vesna/item/lilii-trubchatye-gibridy/liliya-golden-splende-copy.html" TargetMode="External"/><Relationship Id="rId255" Type="http://schemas.openxmlformats.org/officeDocument/2006/relationships/hyperlink" Target="http://www.semenasad.ru/lukovichnye-vesna/item/lilii-ot-gibridy-3/liliya-lesli-vudrif.html" TargetMode="External"/><Relationship Id="rId297" Type="http://schemas.openxmlformats.org/officeDocument/2006/relationships/hyperlink" Target="http://www.semenasad.ru/item/liliya-pyopl-drim.html" TargetMode="External"/><Relationship Id="rId462" Type="http://schemas.openxmlformats.org/officeDocument/2006/relationships/hyperlink" Target="http://www.semenasad.ru/lukovichnye-vesna/item/lilii-vostochnye-gibridy/liliya-dizzi-2.html" TargetMode="External"/><Relationship Id="rId518" Type="http://schemas.openxmlformats.org/officeDocument/2006/relationships/hyperlink" Target="http://www.semenasad.ru/lukovichnye-vesna/item/lilii-la-gibridy-3/liliya-brindizi-3.html" TargetMode="External"/><Relationship Id="rId725" Type="http://schemas.openxmlformats.org/officeDocument/2006/relationships/hyperlink" Target="http://www.semenasad.ru/item/liliya-tirreno.html" TargetMode="External"/><Relationship Id="rId115" Type="http://schemas.openxmlformats.org/officeDocument/2006/relationships/hyperlink" Target="http://www.semenasad.ru/item/liliya-dzhejberd.html" TargetMode="External"/><Relationship Id="rId157" Type="http://schemas.openxmlformats.org/officeDocument/2006/relationships/hyperlink" Target="http://www.semenasad.ru/lukovichnye-vesna/item/lilii-la-gibridy-3/liliya-ajliner-2.html" TargetMode="External"/><Relationship Id="rId322" Type="http://schemas.openxmlformats.org/officeDocument/2006/relationships/hyperlink" Target="http://www.semenasad.ru/item/liliya-heppi-memoriz.html" TargetMode="External"/><Relationship Id="rId364" Type="http://schemas.openxmlformats.org/officeDocument/2006/relationships/hyperlink" Target="http://www.semenasad.ru/lukovichnye-vesna/item/lilii-aziatskie-gibridy/liliya-zhironde.html" TargetMode="External"/><Relationship Id="rId61" Type="http://schemas.openxmlformats.org/officeDocument/2006/relationships/hyperlink" Target="http://www.semenasad.ru/lukovichnye-vesna/item/lilii-aziatskie-mahrovye/liliya-annemaris-drim.html" TargetMode="External"/><Relationship Id="rId199" Type="http://schemas.openxmlformats.org/officeDocument/2006/relationships/hyperlink" Target="http://www.semenasad.ru/lukovichnye-vesna/item/lilii-la-gibridy-3/liliya-salpajs-2.html" TargetMode="External"/><Relationship Id="rId571" Type="http://schemas.openxmlformats.org/officeDocument/2006/relationships/hyperlink" Target="http://www.semenasad.ru/lukovichnye-vesna/item/lilii-longiflorum-3/liliya-vajt-heven-2.html" TargetMode="External"/><Relationship Id="rId627" Type="http://schemas.openxmlformats.org/officeDocument/2006/relationships/hyperlink" Target="http://www.semenasad.ru/lukovichnye-vesna/item/lilii-ot-gibridy-3/liliya-on-stejdzh.html" TargetMode="External"/><Relationship Id="rId669" Type="http://schemas.openxmlformats.org/officeDocument/2006/relationships/hyperlink" Target="http://www.semenasad.ru/item/liliya-red-ajs.html" TargetMode="External"/><Relationship Id="rId19" Type="http://schemas.openxmlformats.org/officeDocument/2006/relationships/hyperlink" Target="http://www.semenasad.ru/lukovichnye-vesna/item/lilii-aziatskie-gibridy/liliya-navidad-2.html" TargetMode="External"/><Relationship Id="rId224" Type="http://schemas.openxmlformats.org/officeDocument/2006/relationships/hyperlink" Target="http://www.semenasad.ru/lukovichnye-vesna/item/lilii-loo-gibridy-3/liliya-pink-brilliant-3.html" TargetMode="External"/><Relationship Id="rId266" Type="http://schemas.openxmlformats.org/officeDocument/2006/relationships/hyperlink" Target="http://www.semenasad.ru/item/liliya-oraniya.html" TargetMode="External"/><Relationship Id="rId431" Type="http://schemas.openxmlformats.org/officeDocument/2006/relationships/hyperlink" Target="http://www.semenasad.ru/lukovichnye-vesna/item/lilii-aziatskie-mahrovye/liliya-sfinks-2.html" TargetMode="External"/><Relationship Id="rId473" Type="http://schemas.openxmlformats.org/officeDocument/2006/relationships/hyperlink" Target="http://www.semenasad.ru/item/liliya-la-roshel.html" TargetMode="External"/><Relationship Id="rId529" Type="http://schemas.openxmlformats.org/officeDocument/2006/relationships/hyperlink" Target="http://www.semenasad.ru/item/liliya-konstebl.html" TargetMode="External"/><Relationship Id="rId680" Type="http://schemas.openxmlformats.org/officeDocument/2006/relationships/hyperlink" Target="http://www.semenasad.ru/item/liliya-tachstoun.html" TargetMode="External"/><Relationship Id="rId736" Type="http://schemas.openxmlformats.org/officeDocument/2006/relationships/hyperlink" Target="http://www.semenasad.ru/item/liliya-selmon-flejvor.html" TargetMode="External"/><Relationship Id="rId30" Type="http://schemas.openxmlformats.org/officeDocument/2006/relationships/hyperlink" Target="http://www.semenasad.ru/item/liliya-hatstrings.html" TargetMode="External"/><Relationship Id="rId126" Type="http://schemas.openxmlformats.org/officeDocument/2006/relationships/hyperlink" Target="http://www.semenasad.ru/lukovichnye-vesna/item/lilii-vostochnye-gibridy/liliya-la-mancha-3.html" TargetMode="External"/><Relationship Id="rId168" Type="http://schemas.openxmlformats.org/officeDocument/2006/relationships/hyperlink" Target="http://www.semenasad.ru/lukovichnye-vesna/item/lilii-la-gibridy-3/liliya-golden-tajkun-2.html" TargetMode="External"/><Relationship Id="rId333" Type="http://schemas.openxmlformats.org/officeDocument/2006/relationships/hyperlink" Target="http://www.semenasad.ru/item/liliya-kent.html" TargetMode="External"/><Relationship Id="rId540" Type="http://schemas.openxmlformats.org/officeDocument/2006/relationships/hyperlink" Target="http://www.semenasad.ru/lukovichnye-vesna/item/lilii-la-gibridy-3/liliya-neshvill-2.html" TargetMode="External"/><Relationship Id="rId72" Type="http://schemas.openxmlformats.org/officeDocument/2006/relationships/hyperlink" Target="http://www.semenasad.ru/item/liliya-mast-si.html?category_id=9322" TargetMode="External"/><Relationship Id="rId375" Type="http://schemas.openxmlformats.org/officeDocument/2006/relationships/hyperlink" Target="http://www.semenasad.ru/lukovichnye-vesna/item/lilii-aziatskie-gibridy/liliya-navidad-2.html" TargetMode="External"/><Relationship Id="rId582" Type="http://schemas.openxmlformats.org/officeDocument/2006/relationships/hyperlink" Target="http://www.semenasad.ru/lukovichnye-vesna/item/lilii-loo-gibridy-3/liliya-polar-3.html" TargetMode="External"/><Relationship Id="rId638" Type="http://schemas.openxmlformats.org/officeDocument/2006/relationships/hyperlink" Target="http://www.semenasad.ru/lukovichnye-vesna/item/lilii-ot-gibridy-3/liliya-robert-grizbah.html" TargetMode="External"/><Relationship Id="rId3" Type="http://schemas.openxmlformats.org/officeDocument/2006/relationships/hyperlink" Target="http://www.semenasad.ru/lukovichnye-vesna/item/lilii-aziatskie-gibridy/liliya-blek-dzhek.html" TargetMode="External"/><Relationship Id="rId235" Type="http://schemas.openxmlformats.org/officeDocument/2006/relationships/hyperlink" Target="http://www.semenasad.ru/lukovichnye-vesna/item/lilii-ot-gibridy-3/liliya-bejvotch.html" TargetMode="External"/><Relationship Id="rId277" Type="http://schemas.openxmlformats.org/officeDocument/2006/relationships/hyperlink" Target="http://www.semenasad.ru/lukovichnye-vesna/item/lilii-ot-gibridy-3/liliya-sabaneta.html" TargetMode="External"/><Relationship Id="rId400" Type="http://schemas.openxmlformats.org/officeDocument/2006/relationships/hyperlink" Target="http://www.semenasad.ru/item/liliya-aziatskaya-trezor.html" TargetMode="External"/><Relationship Id="rId442" Type="http://schemas.openxmlformats.org/officeDocument/2006/relationships/hyperlink" Target="http://www.semenasad.ru/lukovichnye-vesna/item/lilii-vidovye/liliya-blek-byuti-2-copy.html" TargetMode="External"/><Relationship Id="rId484" Type="http://schemas.openxmlformats.org/officeDocument/2006/relationships/hyperlink" Target="http://www.semenasad.ru/item/liliya-plejtajm.html" TargetMode="External"/><Relationship Id="rId705" Type="http://schemas.openxmlformats.org/officeDocument/2006/relationships/hyperlink" Target="http://www.semenasad.ru/item/liliya-vangelis.html" TargetMode="External"/><Relationship Id="rId137" Type="http://schemas.openxmlformats.org/officeDocument/2006/relationships/hyperlink" Target="http://www.semenasad.ru/item/liliya-primrouz-hill.html" TargetMode="External"/><Relationship Id="rId302" Type="http://schemas.openxmlformats.org/officeDocument/2006/relationships/hyperlink" Target="http://www.semenasad.ru/item/liliya-lotus-briz.html" TargetMode="External"/><Relationship Id="rId344" Type="http://schemas.openxmlformats.org/officeDocument/2006/relationships/hyperlink" Target="http://www.semenasad.ru/item/liliya-lotus-pyur.html" TargetMode="External"/><Relationship Id="rId691" Type="http://schemas.openxmlformats.org/officeDocument/2006/relationships/hyperlink" Target="http://www.semenasad.ru/item/liliya-aziatskaya-gorshechnaya-tajni-komfort.html" TargetMode="External"/><Relationship Id="rId747" Type="http://schemas.openxmlformats.org/officeDocument/2006/relationships/hyperlink" Target="http://www.semenasad.ru/lukovichnye-vesna/item/lilii-vostochnye-gorshechnye/liliya-fri-chojs-2.html" TargetMode="External"/><Relationship Id="rId41" Type="http://schemas.openxmlformats.org/officeDocument/2006/relationships/hyperlink" Target="http://www.semenasad.ru/item/liliya-aziatskaya-mona.html" TargetMode="External"/><Relationship Id="rId83" Type="http://schemas.openxmlformats.org/officeDocument/2006/relationships/hyperlink" Target="http://www.semenasad.ru/lukovichnye-vesna/item/lilii-aziatskie-tango/liliya-dot-kom-2-copy.html" TargetMode="External"/><Relationship Id="rId179" Type="http://schemas.openxmlformats.org/officeDocument/2006/relationships/hyperlink" Target="http://www.semenasad.ru/lukovichnye-vesna/item/lilii-la-gibridy-3/liliya-laksmi-3.html" TargetMode="External"/><Relationship Id="rId386" Type="http://schemas.openxmlformats.org/officeDocument/2006/relationships/hyperlink" Target="http://www.semenasad.ru/lukovichnye-vesna/item/lilii-aziatskie-gibridy/liliya-centerfold.html" TargetMode="External"/><Relationship Id="rId551" Type="http://schemas.openxmlformats.org/officeDocument/2006/relationships/hyperlink" Target="http://www.semenasad.ru/lukovichnye-vesna/item/lilii-la-gibridy-3/liliya-royal-sanset.html" TargetMode="External"/><Relationship Id="rId593" Type="http://schemas.openxmlformats.org/officeDocument/2006/relationships/hyperlink" Target="http://www.semenasad.ru/lukovichnye-vesna/item/lilii-ot-gibridy-3/liliya-bejvotch.html" TargetMode="External"/><Relationship Id="rId607" Type="http://schemas.openxmlformats.org/officeDocument/2006/relationships/hyperlink" Target="http://www.semenasad.ru/item/liliya-zelmira.html" TargetMode="External"/><Relationship Id="rId649" Type="http://schemas.openxmlformats.org/officeDocument/2006/relationships/hyperlink" Target="http://www.semenasad.ru/item/liliya-haj-ti.html" TargetMode="External"/><Relationship Id="rId190" Type="http://schemas.openxmlformats.org/officeDocument/2006/relationships/hyperlink" Target="http://www.semenasad.ru/lukovichnye-vesna/item/lilii-la-gibridy-3/liliya-pati-diamond-3.html" TargetMode="External"/><Relationship Id="rId204" Type="http://schemas.openxmlformats.org/officeDocument/2006/relationships/hyperlink" Target="http://www.semenasad.ru/item/liliya-fiamma.html" TargetMode="External"/><Relationship Id="rId246" Type="http://schemas.openxmlformats.org/officeDocument/2006/relationships/hyperlink" Target="http://www.semenasad.ru/lukovichnye-vesna/item/lilii-ot-gibridy-3/liliya-zagora-2.html" TargetMode="External"/><Relationship Id="rId288" Type="http://schemas.openxmlformats.org/officeDocument/2006/relationships/hyperlink" Target="http://www.semenasad.ru/lukovichnye-vesna/item/lilii-trubchatye-gibridy/liliya-afriken-kvin-2.html" TargetMode="External"/><Relationship Id="rId411" Type="http://schemas.openxmlformats.org/officeDocument/2006/relationships/hyperlink" Target="http://www.semenasad.ru/item/liliya-aziatskaya-gorshechnaya-tajni-nagget.html" TargetMode="External"/><Relationship Id="rId453" Type="http://schemas.openxmlformats.org/officeDocument/2006/relationships/hyperlink" Target="http://www.semenasad.ru/item/liliya-auratum-gold-bend.html" TargetMode="External"/><Relationship Id="rId509" Type="http://schemas.openxmlformats.org/officeDocument/2006/relationships/hyperlink" Target="http://www.semenasad.ru/lukovichnye-vesna/item/lilii-la-gibridy-3/liliya-ajliner-2.html" TargetMode="External"/><Relationship Id="rId660" Type="http://schemas.openxmlformats.org/officeDocument/2006/relationships/hyperlink" Target="http://www.semenasad.ru/item/liliya-pink-planet.html" TargetMode="External"/><Relationship Id="rId106" Type="http://schemas.openxmlformats.org/officeDocument/2006/relationships/hyperlink" Target="http://www.semenasad.ru/lukovichnye-vesna/item/lilii-vostochnye-gibridy/liliya-arena.html" TargetMode="External"/><Relationship Id="rId313" Type="http://schemas.openxmlformats.org/officeDocument/2006/relationships/hyperlink" Target="http://www.semenasad.ru/item/liliya-forsa-red.html" TargetMode="External"/><Relationship Id="rId495" Type="http://schemas.openxmlformats.org/officeDocument/2006/relationships/hyperlink" Target="http://www.semenasad.ru/lukovichnye-vesna/item/lilii-vostochnye-gibridy/liliya-hotlajn-2.html" TargetMode="External"/><Relationship Id="rId716" Type="http://schemas.openxmlformats.org/officeDocument/2006/relationships/hyperlink" Target="http://www.semenasad.ru/item/liliya-peton.html" TargetMode="External"/><Relationship Id="rId10" Type="http://schemas.openxmlformats.org/officeDocument/2006/relationships/hyperlink" Target="http://www.semenasad.ru/item/liliya.html?category_id=9321" TargetMode="External"/><Relationship Id="rId52" Type="http://schemas.openxmlformats.org/officeDocument/2006/relationships/hyperlink" Target="http://www.semenasad.ru/lukovichnye-vesna/item/lilii-aziatskie-gorshechnye/liliya-aziatskaya-gorshechnaya-bazzer-copy-2.html" TargetMode="External"/><Relationship Id="rId94" Type="http://schemas.openxmlformats.org/officeDocument/2006/relationships/hyperlink" Target="http://www.semenasad.ru/item/liliya-uisler.html?category_id=9323" TargetMode="External"/><Relationship Id="rId148" Type="http://schemas.openxmlformats.org/officeDocument/2006/relationships/hyperlink" Target="http://www.semenasad.ru/lukovichnye-vesna/item/lilii-vostochnye-gibridy/liliya-hotlajn-2.html" TargetMode="External"/><Relationship Id="rId355" Type="http://schemas.openxmlformats.org/officeDocument/2006/relationships/hyperlink" Target="http://www.semenasad.ru/item/liliya-indian-sammerset.html" TargetMode="External"/><Relationship Id="rId397" Type="http://schemas.openxmlformats.org/officeDocument/2006/relationships/hyperlink" Target="http://www.semenasad.ru/item/liliya-aziatskaya-red-kaunti.html" TargetMode="External"/><Relationship Id="rId520" Type="http://schemas.openxmlformats.org/officeDocument/2006/relationships/hyperlink" Target="http://www.semenasad.ru/lukovichnye-vesna/item/lilii-la-gibridy-3/liliya-gloub-3.html" TargetMode="External"/><Relationship Id="rId562" Type="http://schemas.openxmlformats.org/officeDocument/2006/relationships/hyperlink" Target="http://www.semenasad.ru/item/liliya-chajkovskij.html" TargetMode="External"/><Relationship Id="rId618" Type="http://schemas.openxmlformats.org/officeDocument/2006/relationships/hyperlink" Target="http://www.semenasad.ru/lukovichnye-vesna/item/lilii-ot-gibridy-3/liliya-anastasiya-2-copy-copy.html" TargetMode="External"/><Relationship Id="rId215" Type="http://schemas.openxmlformats.org/officeDocument/2006/relationships/hyperlink" Target="http://www.semenasad.ru/lukovichnye-vesna/item/lilii-longiflorum-3/liliya-deliana.html" TargetMode="External"/><Relationship Id="rId257" Type="http://schemas.openxmlformats.org/officeDocument/2006/relationships/hyperlink" Target="http://www.semenasad.ru/lukovichnye-vesna/item/lilii-ot-gibridy-3/liliya-anastasiya-2-copy-copy.html" TargetMode="External"/><Relationship Id="rId422" Type="http://schemas.openxmlformats.org/officeDocument/2006/relationships/hyperlink" Target="http://www.semenasad.ru/lukovichnye-vesna/item/lilii-aziatskie-mahrovye/liliya-dabl-oridzh-2.html" TargetMode="External"/><Relationship Id="rId464" Type="http://schemas.openxmlformats.org/officeDocument/2006/relationships/hyperlink" Target="http://www.semenasad.ru/lukovichnye-vesna/item/lilii-vostochnye-gibridy/liliya-ze-edzh.html" TargetMode="External"/><Relationship Id="rId299" Type="http://schemas.openxmlformats.org/officeDocument/2006/relationships/hyperlink" Target="http://www.semenasad.ru/item/liliya-digniti.html" TargetMode="External"/><Relationship Id="rId727" Type="http://schemas.openxmlformats.org/officeDocument/2006/relationships/hyperlink" Target="http://www.semenasad.ru/item/liliya-autbek.html" TargetMode="External"/><Relationship Id="rId63" Type="http://schemas.openxmlformats.org/officeDocument/2006/relationships/hyperlink" Target="http://www.semenasad.ru/lukovichnye-vesna/item/lilii-aziatskie-mahrovye/liliya-afrodita-2-copy.html" TargetMode="External"/><Relationship Id="rId159" Type="http://schemas.openxmlformats.org/officeDocument/2006/relationships/hyperlink" Target="http://www.semenasad.ru/item/liliya-albufejra.html" TargetMode="External"/><Relationship Id="rId366" Type="http://schemas.openxmlformats.org/officeDocument/2006/relationships/hyperlink" Target="http://www.semenasad.ru/lukovichnye-vesna/item/lilii-aziatskie-gibridy/liliya-italiya-2.html" TargetMode="External"/><Relationship Id="rId573" Type="http://schemas.openxmlformats.org/officeDocument/2006/relationships/hyperlink" Target="http://www.semenasad.ru/lukovichnye-vesna/item/lilii-longiflorum-3/liliya-divajn-2.html" TargetMode="External"/><Relationship Id="rId226" Type="http://schemas.openxmlformats.org/officeDocument/2006/relationships/hyperlink" Target="http://www.semenasad.ru/lukovichnye-vesna/item/lilii-oa-gibridy-2/liliya-kaveri.html" TargetMode="External"/><Relationship Id="rId433" Type="http://schemas.openxmlformats.org/officeDocument/2006/relationships/hyperlink" Target="http://www.semenasad.ru/lukovichnye-vesna/item/lilii-aziatskie-mahrovye/liliya-afrodita-2-copy-copy.html" TargetMode="External"/><Relationship Id="rId640" Type="http://schemas.openxmlformats.org/officeDocument/2006/relationships/hyperlink" Target="http://www.semenasad.ru/lukovichnye-vesna/item/lilii-ot-gibridy-3/liliya-robina-3.html" TargetMode="External"/><Relationship Id="rId738" Type="http://schemas.openxmlformats.org/officeDocument/2006/relationships/hyperlink" Target="http://www.semenasad.ru/item/liliya-uajt-tvinkl.html" TargetMode="External"/><Relationship Id="rId74" Type="http://schemas.openxmlformats.org/officeDocument/2006/relationships/hyperlink" Target="http://www.semenasad.ru/lukovichnye-vesna/item/lilii-aziatskie-mahrovye/liliya-red-tvin.html" TargetMode="External"/><Relationship Id="rId377" Type="http://schemas.openxmlformats.org/officeDocument/2006/relationships/hyperlink" Target="http://www.semenasad.ru/lukovichnye-vesna/item/lilii-aziatskie-gibridy/liliya-arsenal-copy-copy.html" TargetMode="External"/><Relationship Id="rId500" Type="http://schemas.openxmlformats.org/officeDocument/2006/relationships/hyperlink" Target="http://www.semenasad.ru/lukovichnye-vesna/item/lilii-vostochnye-gibridy/liliya-tom-paus-2.html" TargetMode="External"/><Relationship Id="rId584" Type="http://schemas.openxmlformats.org/officeDocument/2006/relationships/hyperlink" Target="http://www.semenasad.ru/lukovichnye-vesna/item/lilii-oa-gibridy-2/liliya-sanni-kraun-2.html" TargetMode="External"/><Relationship Id="rId5" Type="http://schemas.openxmlformats.org/officeDocument/2006/relationships/hyperlink" Target="http://www.semenasad.ru/lukovichnye-vesna/item/lilii-aziatskie-gibridy/liliya-vermier.html" TargetMode="External"/><Relationship Id="rId237" Type="http://schemas.openxmlformats.org/officeDocument/2006/relationships/hyperlink" Target="http://www.semenasad.ru/lukovichnye-vesna/item/lilii-ot-gibridy-3/liliya-bon-shi-2.html" TargetMode="External"/><Relationship Id="rId444" Type="http://schemas.openxmlformats.org/officeDocument/2006/relationships/hyperlink" Target="http://www.semenasad.ru/lukovichnye-vesna/item/lilii-vidovye/liliya-prekrasnaya-album.html" TargetMode="External"/><Relationship Id="rId651" Type="http://schemas.openxmlformats.org/officeDocument/2006/relationships/hyperlink" Target="http://www.semenasad.ru/lukovichnye-vesna/item/lilii-ot-gibridy-3/liliya-holland-byuti-2.html" TargetMode="External"/><Relationship Id="rId749" Type="http://schemas.openxmlformats.org/officeDocument/2006/relationships/printerSettings" Target="../printerSettings/printerSettings3.bin"/><Relationship Id="rId290" Type="http://schemas.openxmlformats.org/officeDocument/2006/relationships/hyperlink" Target="http://www.semenasad.ru/lukovichnye-vesna/item/lilii-trubchatye-gibridy/liliya-golden-splende.html" TargetMode="External"/><Relationship Id="rId304" Type="http://schemas.openxmlformats.org/officeDocument/2006/relationships/hyperlink" Target="http://www.semenasad.ru/item/liliya-lotus-kuin.html" TargetMode="External"/><Relationship Id="rId388" Type="http://schemas.openxmlformats.org/officeDocument/2006/relationships/hyperlink" Target="http://www.semenasad.ru/item/liliya-aziatskaya-zhuan-pesoa.html" TargetMode="External"/><Relationship Id="rId511" Type="http://schemas.openxmlformats.org/officeDocument/2006/relationships/hyperlink" Target="http://www.semenasad.ru/item/liliya-atakama.html" TargetMode="External"/><Relationship Id="rId609" Type="http://schemas.openxmlformats.org/officeDocument/2006/relationships/hyperlink" Target="http://www.semenasad.ru/item/liliya-istern-mun.html" TargetMode="External"/><Relationship Id="rId85" Type="http://schemas.openxmlformats.org/officeDocument/2006/relationships/hyperlink" Target="http://www.semenasad.ru/lukovichnye-vesna/item/lilii-aziatskie-tango/liliya-izi-dans-2-copy.html" TargetMode="External"/><Relationship Id="rId150" Type="http://schemas.openxmlformats.org/officeDocument/2006/relationships/hyperlink" Target="http://www.semenasad.ru/lukovichnye-vesna/item/lilii-vostochnye-gibridy/liliya-chill-aut-2.html" TargetMode="External"/><Relationship Id="rId595" Type="http://schemas.openxmlformats.org/officeDocument/2006/relationships/hyperlink" Target="http://www.semenasad.ru/item/liliya-big-brazer.html" TargetMode="External"/><Relationship Id="rId248" Type="http://schemas.openxmlformats.org/officeDocument/2006/relationships/hyperlink" Target="http://www.semenasad.ru/item/liliya-zeba.html" TargetMode="External"/><Relationship Id="rId455" Type="http://schemas.openxmlformats.org/officeDocument/2006/relationships/hyperlink" Target="http://www.semenasad.ru/lukovichnye-vesna/item/lilii-vostochnye-gibridy/liliya-barbados-2.html" TargetMode="External"/><Relationship Id="rId662" Type="http://schemas.openxmlformats.org/officeDocument/2006/relationships/hyperlink" Target="http://www.semenasad.ru/lukovichnye-vesna/item/lilii-trubchatye-gibridy/liliya-rigejl-album.html" TargetMode="External"/><Relationship Id="rId12" Type="http://schemas.openxmlformats.org/officeDocument/2006/relationships/hyperlink" Target="http://www.semenasad.ru/lukovichnye-vesna/item/lilii-aziatskie-gibridy/liliya-jeti.html" TargetMode="External"/><Relationship Id="rId108" Type="http://schemas.openxmlformats.org/officeDocument/2006/relationships/hyperlink" Target="http://www.semenasad.ru/item/liliya-auratum-gold-bend.html" TargetMode="External"/><Relationship Id="rId315" Type="http://schemas.openxmlformats.org/officeDocument/2006/relationships/hyperlink" Target="http://www.semenasad.ru/item/liliya-tachstoun.html" TargetMode="External"/><Relationship Id="rId522" Type="http://schemas.openxmlformats.org/officeDocument/2006/relationships/hyperlink" Target="http://www.semenasad.ru/item/liliya-dezert-inn.html" TargetMode="External"/><Relationship Id="rId96" Type="http://schemas.openxmlformats.org/officeDocument/2006/relationships/hyperlink" Target="http://www.semenasad.ru/lukovichnye-vesna/item/lilii-vidovye/liliya-blek-byuti-2-copy.html" TargetMode="External"/><Relationship Id="rId161" Type="http://schemas.openxmlformats.org/officeDocument/2006/relationships/hyperlink" Target="http://www.semenasad.ru/item/liliya-bejonse.html" TargetMode="External"/><Relationship Id="rId399" Type="http://schemas.openxmlformats.org/officeDocument/2006/relationships/hyperlink" Target="http://www.semenasad.ru/item/liliya-aziatskaya-trajbal-kiss.html" TargetMode="External"/><Relationship Id="rId259" Type="http://schemas.openxmlformats.org/officeDocument/2006/relationships/hyperlink" Target="http://www.semenasad.ru/item/liliya-mister-kas.html?category_id=9333" TargetMode="External"/><Relationship Id="rId466" Type="http://schemas.openxmlformats.org/officeDocument/2006/relationships/hyperlink" Target="http://www.semenasad.ru/item/liliya-jellou-tajger.html" TargetMode="External"/><Relationship Id="rId673" Type="http://schemas.openxmlformats.org/officeDocument/2006/relationships/hyperlink" Target="http://www.semenasad.ru/item/liliya-avalon-sanset.html" TargetMode="External"/><Relationship Id="rId23" Type="http://schemas.openxmlformats.org/officeDocument/2006/relationships/hyperlink" Target="http://www.semenasad.ru/lukovichnye-vesna/item/lilii-aziatskie-gibridy/liliya-orandzh-elektrik.html" TargetMode="External"/><Relationship Id="rId119" Type="http://schemas.openxmlformats.org/officeDocument/2006/relationships/hyperlink" Target="http://www.semenasad.ru/item/liliya-zorro.html" TargetMode="External"/><Relationship Id="rId326" Type="http://schemas.openxmlformats.org/officeDocument/2006/relationships/hyperlink" Target="http://www.semenasad.ru/item/liliya-aziatskaya-gorshechnaya-tajni-komfort.html" TargetMode="External"/><Relationship Id="rId533" Type="http://schemas.openxmlformats.org/officeDocument/2006/relationships/hyperlink" Target="http://www.semenasad.ru/lukovichnye-vesna/item/lilii-la-gibridy-3/liliya-laksmi-3.html" TargetMode="External"/><Relationship Id="rId740" Type="http://schemas.openxmlformats.org/officeDocument/2006/relationships/hyperlink" Target="http://www.semenasad.ru/item/liliya-heppi-kiss.html" TargetMode="External"/><Relationship Id="rId172" Type="http://schemas.openxmlformats.org/officeDocument/2006/relationships/hyperlink" Target="http://www.semenasad.ru/item/liliya-jellou-kokot.html" TargetMode="External"/><Relationship Id="rId477" Type="http://schemas.openxmlformats.org/officeDocument/2006/relationships/hyperlink" Target="http://www.semenasad.ru/lukovichnye-vesna/item/lilii-vostochnye-gibridy/liliya-marko-polo-3.html" TargetMode="External"/><Relationship Id="rId600" Type="http://schemas.openxmlformats.org/officeDocument/2006/relationships/hyperlink" Target="http://www.semenasad.ru/item/liliya-dalian.html" TargetMode="External"/><Relationship Id="rId684" Type="http://schemas.openxmlformats.org/officeDocument/2006/relationships/hyperlink" Target="http://www.semenasad.ru/item/liliya-izi-fentazi.html" TargetMode="External"/><Relationship Id="rId337" Type="http://schemas.openxmlformats.org/officeDocument/2006/relationships/hyperlink" Target="http://www.semenasad.ru/item/liliya-tinilko.html" TargetMode="External"/><Relationship Id="rId34" Type="http://schemas.openxmlformats.org/officeDocument/2006/relationships/hyperlink" Target="http://www.semenasad.ru/item/liliya-aziatskaya-kosta-del-sol.html" TargetMode="External"/><Relationship Id="rId544" Type="http://schemas.openxmlformats.org/officeDocument/2006/relationships/hyperlink" Target="http://www.semenasad.ru/lukovichnye-vesna/item/lilii-la-gibridy-3/liliya-pati-diamond-3.html" TargetMode="External"/><Relationship Id="rId183" Type="http://schemas.openxmlformats.org/officeDocument/2006/relationships/hyperlink" Target="http://www.semenasad.ru/lukovichnye-vesna/item/lilii-la-gibridy-3/liliya-menorka-2.html" TargetMode="External"/><Relationship Id="rId390" Type="http://schemas.openxmlformats.org/officeDocument/2006/relationships/hyperlink" Target="http://www.semenasad.ru/item/liliya-aziatskaya-levi.html" TargetMode="External"/><Relationship Id="rId404" Type="http://schemas.openxmlformats.org/officeDocument/2006/relationships/hyperlink" Target="http://www.semenasad.ru/item/liliya-aziatskaya-gorshechnaya-vinning-dzhoj.html" TargetMode="External"/><Relationship Id="rId611" Type="http://schemas.openxmlformats.org/officeDocument/2006/relationships/hyperlink" Target="http://www.semenasad.ru/item/liliya-kiss-ov-fajr.html" TargetMode="External"/><Relationship Id="rId250" Type="http://schemas.openxmlformats.org/officeDocument/2006/relationships/hyperlink" Target="http://www.semenasad.ru/item/liliya-istern-mun.html" TargetMode="External"/><Relationship Id="rId488" Type="http://schemas.openxmlformats.org/officeDocument/2006/relationships/hyperlink" Target="http://www.semenasad.ru/lukovichnye-vesna/item/lilii-vostochnye-gibridy/liliya-siks-sens.html" TargetMode="External"/><Relationship Id="rId695" Type="http://schemas.openxmlformats.org/officeDocument/2006/relationships/hyperlink" Target="http://www.semenasad.ru/item/liliya-izi-lav.html" TargetMode="External"/><Relationship Id="rId709" Type="http://schemas.openxmlformats.org/officeDocument/2006/relationships/hyperlink" Target="http://www.semenasad.ru/item/liliya-armandejl.html" TargetMode="External"/><Relationship Id="rId45" Type="http://schemas.openxmlformats.org/officeDocument/2006/relationships/hyperlink" Target="http://www.semenasad.ru/item/liliya-aziatskaya-red-elektrik.html" TargetMode="External"/><Relationship Id="rId110" Type="http://schemas.openxmlformats.org/officeDocument/2006/relationships/hyperlink" Target="http://www.semenasad.ru/lukovichnye-vesna/item/lilii-vostochnye-gibridy/liliya-barbados-2.html" TargetMode="External"/><Relationship Id="rId348" Type="http://schemas.openxmlformats.org/officeDocument/2006/relationships/hyperlink" Target="http://www.semenasad.ru/item/vadalio.html" TargetMode="External"/><Relationship Id="rId555" Type="http://schemas.openxmlformats.org/officeDocument/2006/relationships/hyperlink" Target="http://www.semenasad.ru/lukovichnye-vesna/item/lilii-la-gibridy-3/liliya-sankrest.html" TargetMode="External"/><Relationship Id="rId194" Type="http://schemas.openxmlformats.org/officeDocument/2006/relationships/hyperlink" Target="http://www.semenasad.ru/lukovichnye-vesna/item/lilii-la-gibridy-3/liliya-rilusida-3.html" TargetMode="External"/><Relationship Id="rId208" Type="http://schemas.openxmlformats.org/officeDocument/2006/relationships/hyperlink" Target="http://www.semenasad.ru/lukovichnye-vesna/item/lilii-la-gibridy-3/liliya-erkolano-2.html" TargetMode="External"/><Relationship Id="rId415" Type="http://schemas.openxmlformats.org/officeDocument/2006/relationships/hyperlink" Target="http://www.semenasad.ru/lukovichnye-vesna/item/lilii-aziatskie-mahrovye/liliya-aaron-2.html" TargetMode="External"/><Relationship Id="rId622" Type="http://schemas.openxmlformats.org/officeDocument/2006/relationships/hyperlink" Target="http://www.semenasad.ru/item/liliya-morini.html" TargetMode="External"/><Relationship Id="rId261" Type="http://schemas.openxmlformats.org/officeDocument/2006/relationships/hyperlink" Target="http://www.semenasad.ru/item/liliya-motaun.html" TargetMode="External"/><Relationship Id="rId499" Type="http://schemas.openxmlformats.org/officeDocument/2006/relationships/hyperlink" Target="http://www.semenasad.ru/item/liliya-blek-belt.html" TargetMode="External"/><Relationship Id="rId56" Type="http://schemas.openxmlformats.org/officeDocument/2006/relationships/hyperlink" Target="http://www.semenasad.ru/item/liliya-aziatskaya-gorshechnaya-tajni-goust.html" TargetMode="External"/><Relationship Id="rId359" Type="http://schemas.openxmlformats.org/officeDocument/2006/relationships/hyperlink" Target="http://www.semenasad.ru/lukovichnye-vesna/item/lilii-aziatskie-gibridy/liliya-blek-dzhek.html" TargetMode="External"/><Relationship Id="rId566" Type="http://schemas.openxmlformats.org/officeDocument/2006/relationships/hyperlink" Target="http://www.semenasad.ru/item/liliya-bellsong.html" TargetMode="External"/><Relationship Id="rId121" Type="http://schemas.openxmlformats.org/officeDocument/2006/relationships/hyperlink" Target="http://www.semenasad.ru/item/liliya-karnaval.html" TargetMode="External"/><Relationship Id="rId219" Type="http://schemas.openxmlformats.org/officeDocument/2006/relationships/hyperlink" Target="http://www.semenasad.ru/lukovichnye-vesna/item/lilii-longiflorum-3/liliya-pink-heven.html" TargetMode="External"/><Relationship Id="rId426" Type="http://schemas.openxmlformats.org/officeDocument/2006/relationships/hyperlink" Target="http://www.semenasad.ru/item/liliya-mast-si.html?category_id=9322" TargetMode="External"/><Relationship Id="rId633" Type="http://schemas.openxmlformats.org/officeDocument/2006/relationships/hyperlink" Target="http://www.semenasad.ru/lukovichnye-vesna/item/lilii-ot-gibridy-3/liliya-manissa-2-copy.html" TargetMode="External"/><Relationship Id="rId67" Type="http://schemas.openxmlformats.org/officeDocument/2006/relationships/hyperlink" Target="http://www.semenasad.ru/lukovichnye-vesna/item/lilii-aziatskie-mahrovye/liliya-dabl-oridzh-2-copy.html" TargetMode="External"/><Relationship Id="rId272" Type="http://schemas.openxmlformats.org/officeDocument/2006/relationships/hyperlink" Target="http://www.semenasad.ru/lukovichnye-vesna/item/lilii-ot-gibridy-3/liliya-red-datch.html" TargetMode="External"/><Relationship Id="rId577" Type="http://schemas.openxmlformats.org/officeDocument/2006/relationships/hyperlink" Target="http://www.semenasad.ru/lukovichnye-vesna/item/lilii-longiflorum-3/liliya-pink-heven.html" TargetMode="External"/><Relationship Id="rId700" Type="http://schemas.openxmlformats.org/officeDocument/2006/relationships/hyperlink" Target="http://www.semenasad.ru/item/liliya-tinilko.html" TargetMode="External"/><Relationship Id="rId132" Type="http://schemas.openxmlformats.org/officeDocument/2006/relationships/hyperlink" Target="http://www.semenasad.ru/item/liliya-milessimo.html" TargetMode="External"/><Relationship Id="rId437" Type="http://schemas.openxmlformats.org/officeDocument/2006/relationships/hyperlink" Target="http://www.semenasad.ru/item/liliya-parizh-hart.html" TargetMode="External"/><Relationship Id="rId644" Type="http://schemas.openxmlformats.org/officeDocument/2006/relationships/hyperlink" Target="http://www.semenasad.ru/item/liliya-sofi.html" TargetMode="External"/><Relationship Id="rId283" Type="http://schemas.openxmlformats.org/officeDocument/2006/relationships/hyperlink" Target="http://www.semenasad.ru/item/liliya-formiya.html" TargetMode="External"/><Relationship Id="rId490" Type="http://schemas.openxmlformats.org/officeDocument/2006/relationships/hyperlink" Target="http://www.semenasad.ru/lukovichnye-vesna/item/lilii-vostochnye-gibridy/liliya-stargejzer-2.html" TargetMode="External"/><Relationship Id="rId504" Type="http://schemas.openxmlformats.org/officeDocument/2006/relationships/hyperlink" Target="http://www.semenasad.ru/item/liliya-starlajt-ekspress.html" TargetMode="External"/><Relationship Id="rId711" Type="http://schemas.openxmlformats.org/officeDocument/2006/relationships/hyperlink" Target="http://www.semenasad.ru/item/astillo.html" TargetMode="External"/><Relationship Id="rId78" Type="http://schemas.openxmlformats.org/officeDocument/2006/relationships/hyperlink" Target="http://www.semenasad.ru/lukovichnye-vesna/item/lilii-aziatskie-mahrovye/liliya-stroberri-vanilla.html" TargetMode="External"/><Relationship Id="rId143" Type="http://schemas.openxmlformats.org/officeDocument/2006/relationships/hyperlink" Target="http://www.semenasad.ru/lukovichnye-vesna/item/lilii-vostochnye-gibridy/liliya-stargejzer-2.html" TargetMode="External"/><Relationship Id="rId350" Type="http://schemas.openxmlformats.org/officeDocument/2006/relationships/hyperlink" Target="http://www.semenasad.ru/item/november-rejn.html" TargetMode="External"/><Relationship Id="rId588" Type="http://schemas.openxmlformats.org/officeDocument/2006/relationships/hyperlink" Target="http://www.semenasad.ru/lukovichnye-vesna/item/lilii-ot-gibridy-3/liliya-avokado-3.html" TargetMode="External"/><Relationship Id="rId9" Type="http://schemas.openxmlformats.org/officeDocument/2006/relationships/hyperlink" Target="http://www.semenasad.ru/lukovichnye-vesna/item/lilii-aziatskie-gibridy/liliya-zhironde.html" TargetMode="External"/><Relationship Id="rId210" Type="http://schemas.openxmlformats.org/officeDocument/2006/relationships/hyperlink" Target="http://www.semenasad.ru/lukovichnye-vesna/item/lilii-lo-gibridy-3/liliya-vajt-triumf-3.html" TargetMode="External"/><Relationship Id="rId448" Type="http://schemas.openxmlformats.org/officeDocument/2006/relationships/hyperlink" Target="http://www.semenasad.ru/item/liliya-ajdaho.html" TargetMode="External"/><Relationship Id="rId655" Type="http://schemas.openxmlformats.org/officeDocument/2006/relationships/hyperlink" Target="http://www.semenasad.ru/lukovichnye-vesna/item/lilii-trubchatye-gibridy/liliya-afriken-kvin-2.html" TargetMode="External"/><Relationship Id="rId294" Type="http://schemas.openxmlformats.org/officeDocument/2006/relationships/hyperlink" Target="http://www.semenasad.ru/item/liliya-rasti-planet.html" TargetMode="External"/><Relationship Id="rId308" Type="http://schemas.openxmlformats.org/officeDocument/2006/relationships/hyperlink" Target="http://www.semenasad.ru/item/liliya-rozalin.html" TargetMode="External"/><Relationship Id="rId515" Type="http://schemas.openxmlformats.org/officeDocument/2006/relationships/hyperlink" Target="http://www.semenasad.ru/item/liliya-blekbern.html" TargetMode="External"/><Relationship Id="rId722" Type="http://schemas.openxmlformats.org/officeDocument/2006/relationships/hyperlink" Target="http://www.semenasad.ru/item/liliya-tarrango.html" TargetMode="External"/><Relationship Id="rId89" Type="http://schemas.openxmlformats.org/officeDocument/2006/relationships/hyperlink" Target="http://www.semenasad.ru/lukovichnye-vesna/item/lilii-aziatskie-tango/liliya-olina-2.html" TargetMode="External"/><Relationship Id="rId154" Type="http://schemas.openxmlformats.org/officeDocument/2006/relationships/hyperlink" Target="http://www.semenasad.ru/item/liliya-blek-belt.html" TargetMode="External"/><Relationship Id="rId361" Type="http://schemas.openxmlformats.org/officeDocument/2006/relationships/hyperlink" Target="http://www.semenasad.ru/lukovichnye-vesna/item/lilii-aziatskie-gibridy/liliya-detrojt.html" TargetMode="External"/><Relationship Id="rId599" Type="http://schemas.openxmlformats.org/officeDocument/2006/relationships/hyperlink" Target="http://www.semenasad.ru/item/liliya-gold-klass.html?category_id=9333" TargetMode="External"/><Relationship Id="rId459" Type="http://schemas.openxmlformats.org/officeDocument/2006/relationships/hyperlink" Target="http://www.semenasad.ru/lukovichnye-vesna/item/lilii-vostochnye-gibridy/liliya-brejk-dans.html" TargetMode="External"/><Relationship Id="rId666" Type="http://schemas.openxmlformats.org/officeDocument/2006/relationships/hyperlink" Target="http://www.semenasad.ru/item/liliya-fanni-gerl.html" TargetMode="External"/><Relationship Id="rId16" Type="http://schemas.openxmlformats.org/officeDocument/2006/relationships/hyperlink" Target="http://www.semenasad.ru/lukovichnye-vesna/item/lilii-aziatskie-gibridy/liliya-lollipop-2.html" TargetMode="External"/><Relationship Id="rId221" Type="http://schemas.openxmlformats.org/officeDocument/2006/relationships/hyperlink" Target="http://www.semenasad.ru/lukovichnye-vesna/item/lilii-longiflorum-3/liliya-cirano-2.html" TargetMode="External"/><Relationship Id="rId319" Type="http://schemas.openxmlformats.org/officeDocument/2006/relationships/hyperlink" Target="http://www.semenasad.ru/item/liliya-izi-spot.html" TargetMode="External"/><Relationship Id="rId526" Type="http://schemas.openxmlformats.org/officeDocument/2006/relationships/hyperlink" Target="http://www.semenasad.ru/item/liliya-jellou-kokot.html" TargetMode="External"/><Relationship Id="rId733" Type="http://schemas.openxmlformats.org/officeDocument/2006/relationships/hyperlink" Target="http://www.semenasad.ru/item/liliya-red-flejvor.html" TargetMode="External"/><Relationship Id="rId165" Type="http://schemas.openxmlformats.org/officeDocument/2006/relationships/hyperlink" Target="http://www.semenasad.ru/lukovichnye-vesna/item/lilii-la-gibridy-3/liliya-brajt-diamond-3.html" TargetMode="External"/><Relationship Id="rId372" Type="http://schemas.openxmlformats.org/officeDocument/2006/relationships/hyperlink" Target="http://www.semenasad.ru/lukovichnye-vesna/item/lilii-aziatskie-gibridy/liliya-lollipop-2.html" TargetMode="External"/><Relationship Id="rId677" Type="http://schemas.openxmlformats.org/officeDocument/2006/relationships/hyperlink" Target="http://www.semenasad.ru/item/liliya-hati.html" TargetMode="External"/><Relationship Id="rId232" Type="http://schemas.openxmlformats.org/officeDocument/2006/relationships/hyperlink" Target="http://www.semenasad.ru/lukovichnye-vesna/item/lilii-ot-gibridy-3/liliya-anastasiya-2.html" TargetMode="External"/><Relationship Id="rId27" Type="http://schemas.openxmlformats.org/officeDocument/2006/relationships/hyperlink" Target="http://www.semenasad.ru/lukovichnye-vesna/item/lilii-aziatskie-gibridy/liliya-tatu-2.html" TargetMode="External"/><Relationship Id="rId537" Type="http://schemas.openxmlformats.org/officeDocument/2006/relationships/hyperlink" Target="http://www.semenasad.ru/item/liliya-mejuander.html" TargetMode="External"/><Relationship Id="rId744" Type="http://schemas.openxmlformats.org/officeDocument/2006/relationships/hyperlink" Target="http://www.semenasad.ru/item/liliya-klod-shrajd.html" TargetMode="External"/><Relationship Id="rId80" Type="http://schemas.openxmlformats.org/officeDocument/2006/relationships/hyperlink" Target="http://www.semenasad.ru/lukovichnye-vesna/item/lilii-aziatskie-mahrovye/liliya-afrodita-2-copy-copy.html" TargetMode="External"/><Relationship Id="rId176" Type="http://schemas.openxmlformats.org/officeDocument/2006/relationships/hyperlink" Target="http://www.semenasad.ru/item/liliya-korallo-bich.html" TargetMode="External"/><Relationship Id="rId383" Type="http://schemas.openxmlformats.org/officeDocument/2006/relationships/hyperlink" Target="http://www.semenasad.ru/item/liliya-rojal-kiss.html?category_id=9321" TargetMode="External"/><Relationship Id="rId590" Type="http://schemas.openxmlformats.org/officeDocument/2006/relationships/hyperlink" Target="http://www.semenasad.ru/lukovichnye-vesna/item/lilii-ot-gibridy-3/liliya-anastasiya-2.html" TargetMode="External"/><Relationship Id="rId604" Type="http://schemas.openxmlformats.org/officeDocument/2006/relationships/hyperlink" Target="http://www.semenasad.ru/lukovichnye-vesna/item/lilii-ot-gibridy-3/liliya-zagora-2.html" TargetMode="External"/><Relationship Id="rId243" Type="http://schemas.openxmlformats.org/officeDocument/2006/relationships/hyperlink" Target="http://www.semenasad.ru/item/liliya-debbi.html" TargetMode="External"/><Relationship Id="rId450" Type="http://schemas.openxmlformats.org/officeDocument/2006/relationships/hyperlink" Target="http://www.semenasad.ru/lukovichnye-vesna/item/lilii-vostochnye-gibridy/liliya-arabian-red.html" TargetMode="External"/><Relationship Id="rId688" Type="http://schemas.openxmlformats.org/officeDocument/2006/relationships/hyperlink" Target="http://www.semenasad.ru/item/liliya-lotus-dzhoj.html" TargetMode="External"/><Relationship Id="rId38" Type="http://schemas.openxmlformats.org/officeDocument/2006/relationships/hyperlink" Target="http://www.semenasad.ru/item/liliya-aziatskaya-londrina.html" TargetMode="External"/><Relationship Id="rId103" Type="http://schemas.openxmlformats.org/officeDocument/2006/relationships/hyperlink" Target="http://www.semenasad.ru/item/liliya-ajdaho.html" TargetMode="External"/><Relationship Id="rId310" Type="http://schemas.openxmlformats.org/officeDocument/2006/relationships/hyperlink" Target="http://www.semenasad.ru/item/liliya-hati.html" TargetMode="External"/><Relationship Id="rId548" Type="http://schemas.openxmlformats.org/officeDocument/2006/relationships/hyperlink" Target="http://www.semenasad.ru/lukovichnye-vesna/item/lilii-la-gibridy-3/liliya-rilusida-3.html" TargetMode="External"/><Relationship Id="rId91" Type="http://schemas.openxmlformats.org/officeDocument/2006/relationships/hyperlink" Target="http://www.semenasad.ru/lukovichnye-vesna/item/lilii-aziatskie-tango/liliya-patriciya-prajd-2.html" TargetMode="External"/><Relationship Id="rId187" Type="http://schemas.openxmlformats.org/officeDocument/2006/relationships/hyperlink" Target="http://www.semenasad.ru/lukovichnye-vesna/item/lilii-la-gibridy-3/liliya-neshvill-2.html" TargetMode="External"/><Relationship Id="rId394" Type="http://schemas.openxmlformats.org/officeDocument/2006/relationships/hyperlink" Target="http://www.semenasad.ru/item/liliya-aziatskaya-mona.html" TargetMode="External"/><Relationship Id="rId408" Type="http://schemas.openxmlformats.org/officeDocument/2006/relationships/hyperlink" Target="http://www.semenasad.ru/item/liliya-aziatskaya-gorshechnaya-madzhestik-dzhoj.html" TargetMode="External"/><Relationship Id="rId615" Type="http://schemas.openxmlformats.org/officeDocument/2006/relationships/hyperlink" Target="http://www.semenasad.ru/item/liliya-lejt-morning.html" TargetMode="External"/><Relationship Id="rId254" Type="http://schemas.openxmlformats.org/officeDocument/2006/relationships/hyperlink" Target="http://www.semenasad.ru/item/liliya-lejt-morning.html" TargetMode="External"/><Relationship Id="rId699" Type="http://schemas.openxmlformats.org/officeDocument/2006/relationships/hyperlink" Target="http://www.semenasad.ru/item/liliya-sekret-kiss.html" TargetMode="External"/><Relationship Id="rId49" Type="http://schemas.openxmlformats.org/officeDocument/2006/relationships/hyperlink" Target="http://www.semenasad.ru/item/liliya-aziatskaya-forejner.html" TargetMode="External"/><Relationship Id="rId114" Type="http://schemas.openxmlformats.org/officeDocument/2006/relationships/hyperlink" Target="http://www.semenasad.ru/item/liliya-galapagos.html" TargetMode="External"/><Relationship Id="rId461" Type="http://schemas.openxmlformats.org/officeDocument/2006/relationships/hyperlink" Target="http://www.semenasad.ru/item/liliya-galapagos.html" TargetMode="External"/><Relationship Id="rId559" Type="http://schemas.openxmlformats.org/officeDocument/2006/relationships/hyperlink" Target="http://www.semenasad.ru/lukovichnye-vesna/item/lilii-la-gibridy-3/liliya-fanzhio-2.html" TargetMode="External"/><Relationship Id="rId198" Type="http://schemas.openxmlformats.org/officeDocument/2006/relationships/hyperlink" Target="http://www.semenasad.ru/item/liliya-rojal-triniti.html?category_id=9363" TargetMode="External"/><Relationship Id="rId321" Type="http://schemas.openxmlformats.org/officeDocument/2006/relationships/hyperlink" Target="http://www.semenasad.ru/item/liliya-izi-vals.html" TargetMode="External"/><Relationship Id="rId419" Type="http://schemas.openxmlformats.org/officeDocument/2006/relationships/hyperlink" Target="http://www.semenasad.ru/lukovichnye-vesna/item/lilii-aziatskie-mahrovye/liliya-annemaris-drim.html" TargetMode="External"/><Relationship Id="rId626" Type="http://schemas.openxmlformats.org/officeDocument/2006/relationships/hyperlink" Target="http://www.semenasad.ru/lukovichnye-vesna/item/lilii-ot-gibridy-3/liliya-olimpik-flejm.html" TargetMode="External"/><Relationship Id="rId265" Type="http://schemas.openxmlformats.org/officeDocument/2006/relationships/hyperlink" Target="http://www.semenasad.ru/item/liliya-opera.html" TargetMode="External"/><Relationship Id="rId472" Type="http://schemas.openxmlformats.org/officeDocument/2006/relationships/hyperlink" Target="http://www.semenasad.ru/item/liliya-kuinfish.html" TargetMode="External"/><Relationship Id="rId125" Type="http://schemas.openxmlformats.org/officeDocument/2006/relationships/hyperlink" Target="http://www.semenasad.ru/lukovichnye-vesna/item/lilii-vostochnye-gibridy/liliya-kolor-essens.html" TargetMode="External"/><Relationship Id="rId332" Type="http://schemas.openxmlformats.org/officeDocument/2006/relationships/hyperlink" Target="http://www.semenasad.ru/item/liliya-izi-lav.html" TargetMode="External"/><Relationship Id="rId637" Type="http://schemas.openxmlformats.org/officeDocument/2006/relationships/hyperlink" Target="http://www.semenasad.ru/lukovichnye-vesna/item/lilii-ot-gibridy-3/liliya-red-hot.html" TargetMode="External"/><Relationship Id="rId276" Type="http://schemas.openxmlformats.org/officeDocument/2006/relationships/hyperlink" Target="http://www.semenasad.ru/lukovichnye-vesna/item/lilii-ot-gibridy-3/liliya-robina-3.html" TargetMode="External"/><Relationship Id="rId483" Type="http://schemas.openxmlformats.org/officeDocument/2006/relationships/hyperlink" Target="http://www.semenasad.ru/lukovichnye-vesna/item/lilii-vostochnye-gibridy/liliya-piko-3.html" TargetMode="External"/><Relationship Id="rId690" Type="http://schemas.openxmlformats.org/officeDocument/2006/relationships/hyperlink" Target="http://www.semenasad.ru/item/liliya-selmon-parti.html" TargetMode="External"/><Relationship Id="rId704" Type="http://schemas.openxmlformats.org/officeDocument/2006/relationships/hyperlink" Target="http://www.semenasad.ru/item/liliya-bruks.html" TargetMode="External"/><Relationship Id="rId40" Type="http://schemas.openxmlformats.org/officeDocument/2006/relationships/hyperlink" Target="http://www.semenasad.ru/item/liliya-aziatskaya-maskara.html" TargetMode="External"/><Relationship Id="rId136" Type="http://schemas.openxmlformats.org/officeDocument/2006/relationships/hyperlink" Target="http://www.semenasad.ru/item/liliya-plejtajm.html" TargetMode="External"/><Relationship Id="rId343" Type="http://schemas.openxmlformats.org/officeDocument/2006/relationships/hyperlink" Target="http://www.semenasad.ru/item/liliya-silversajd.html" TargetMode="External"/><Relationship Id="rId550" Type="http://schemas.openxmlformats.org/officeDocument/2006/relationships/hyperlink" Target="http://www.semenasad.ru/lukovichnye-vesna/item/lilii-la-gibridy-3/liliya-royal-prezent.html" TargetMode="External"/><Relationship Id="rId203" Type="http://schemas.openxmlformats.org/officeDocument/2006/relationships/hyperlink" Target="http://www.semenasad.ru/lukovichnye-vesna/item/lilii-la-gibridy-3/liliya-fanzhio-2.html" TargetMode="External"/><Relationship Id="rId648" Type="http://schemas.openxmlformats.org/officeDocument/2006/relationships/hyperlink" Target="http://www.semenasad.ru/lukovichnye-vesna/item/lilii-ot-gibridy-3/liliya-frizo-2.html" TargetMode="External"/><Relationship Id="rId287" Type="http://schemas.openxmlformats.org/officeDocument/2006/relationships/hyperlink" Target="http://www.semenasad.ru/item/liliya-villa-blanka.html" TargetMode="External"/><Relationship Id="rId410" Type="http://schemas.openxmlformats.org/officeDocument/2006/relationships/hyperlink" Target="http://www.semenasad.ru/item/liliya-aziatskaya-gorshechnaya-tajni-goust.html" TargetMode="External"/><Relationship Id="rId494" Type="http://schemas.openxmlformats.org/officeDocument/2006/relationships/hyperlink" Target="http://www.semenasad.ru/lukovichnye-vesna/item/lilii-vostochnye-gibridy/liliya-furio-3.html" TargetMode="External"/><Relationship Id="rId508" Type="http://schemas.openxmlformats.org/officeDocument/2006/relationships/hyperlink" Target="http://www.semenasad.ru/lukovichnye-vesna/item/lilii-vostochnye-mahrovye/liiya-broken-hart-copy-copy.html" TargetMode="External"/><Relationship Id="rId715" Type="http://schemas.openxmlformats.org/officeDocument/2006/relationships/hyperlink" Target="http://www.semenasad.ru/item/liliya-kendi-klab.html" TargetMode="External"/><Relationship Id="rId147" Type="http://schemas.openxmlformats.org/officeDocument/2006/relationships/hyperlink" Target="http://www.semenasad.ru/lukovichnye-vesna/item/lilii-vostochnye-gibridy/liliya-furio-3.html" TargetMode="External"/><Relationship Id="rId354" Type="http://schemas.openxmlformats.org/officeDocument/2006/relationships/hyperlink" Target="http://www.semenasad.ru/item/liliya-peton.html" TargetMode="External"/><Relationship Id="rId51" Type="http://schemas.openxmlformats.org/officeDocument/2006/relationships/hyperlink" Target="http://www.semenasad.ru/item/liliya-aziatskaya-gorshechnaya-vinning-dzhoj.html" TargetMode="External"/><Relationship Id="rId561" Type="http://schemas.openxmlformats.org/officeDocument/2006/relationships/hyperlink" Target="http://www.semenasad.ru/lukovichnye-vesna/item/lilii-la-gibridy-3/liliya-frejya-2.html" TargetMode="External"/><Relationship Id="rId659" Type="http://schemas.openxmlformats.org/officeDocument/2006/relationships/hyperlink" Target="http://www.semenasad.ru/lukovichnye-vesna/item/lilii-trubchatye-gibridy/liliya-pink-perfekshn.html" TargetMode="External"/><Relationship Id="rId214" Type="http://schemas.openxmlformats.org/officeDocument/2006/relationships/hyperlink" Target="http://www.semenasad.ru/lukovichnye-vesna/item/lilii-longiflorum-3/liliya-vajt-heven-2.html" TargetMode="External"/><Relationship Id="rId298" Type="http://schemas.openxmlformats.org/officeDocument/2006/relationships/hyperlink" Target="http://www.semenasad.ru/item/liliya-choklat-invent.html" TargetMode="External"/><Relationship Id="rId421" Type="http://schemas.openxmlformats.org/officeDocument/2006/relationships/hyperlink" Target="http://www.semenasad.ru/lukovichnye-vesna/item/lilii-aziatskie-mahrovye/liliya-afrodita-2-copy.html" TargetMode="External"/><Relationship Id="rId519" Type="http://schemas.openxmlformats.org/officeDocument/2006/relationships/hyperlink" Target="http://www.semenasad.ru/item/liliya-gerrit-zalm.html" TargetMode="External"/><Relationship Id="rId158" Type="http://schemas.openxmlformats.org/officeDocument/2006/relationships/hyperlink" Target="http://www.semenasad.ru/lukovichnye-vesna/item/lilii-la-gibridy-3/liliya-ajs-kristal-3.html" TargetMode="External"/><Relationship Id="rId726" Type="http://schemas.openxmlformats.org/officeDocument/2006/relationships/hyperlink" Target="http://www.semenasad.ru/item/liliya-hardrok.html" TargetMode="External"/><Relationship Id="rId62" Type="http://schemas.openxmlformats.org/officeDocument/2006/relationships/hyperlink" Target="http://www.semenasad.ru/lukovichnye-vesna/item/lilii-aziatskie-mahrovye/liliya-afrodita-2.html" TargetMode="External"/><Relationship Id="rId365" Type="http://schemas.openxmlformats.org/officeDocument/2006/relationships/hyperlink" Target="http://www.semenasad.ru/item/liliya.html?category_id=9321" TargetMode="External"/><Relationship Id="rId572" Type="http://schemas.openxmlformats.org/officeDocument/2006/relationships/hyperlink" Target="http://www.semenasad.ru/lukovichnye-vesna/item/lilii-longiflorum-3/liliya-deliana.html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emenasad.ru/item/lilejnik-gibridnyj-autsanding.html" TargetMode="External"/><Relationship Id="rId21" Type="http://schemas.openxmlformats.org/officeDocument/2006/relationships/hyperlink" Target="http://www.semenasad.ru/lukovichnye-vesna/item/astilby/astilba-arendsa-edens-odissej.html" TargetMode="External"/><Relationship Id="rId324" Type="http://schemas.openxmlformats.org/officeDocument/2006/relationships/hyperlink" Target="http://www.semenasad.ru/lukovichnye-vesna/item/floksy-2/floks-metelchatyj-red-karibian-2.html" TargetMode="External"/><Relationship Id="rId531" Type="http://schemas.openxmlformats.org/officeDocument/2006/relationships/hyperlink" Target="http://www.semenasad.ru/item/iris-borodatyj-elizabet-poldark.html" TargetMode="External"/><Relationship Id="rId170" Type="http://schemas.openxmlformats.org/officeDocument/2006/relationships/hyperlink" Target="http://www.semenasad.ru/item/lilejnik-gibridnyj-rouzi-riternz.html" TargetMode="External"/><Relationship Id="rId268" Type="http://schemas.openxmlformats.org/officeDocument/2006/relationships/hyperlink" Target="http://www.semenasad.ru/lukovichnye-vesna/item/hosty/hosta-gibridnaya-karin-2.html" TargetMode="External"/><Relationship Id="rId475" Type="http://schemas.openxmlformats.org/officeDocument/2006/relationships/hyperlink" Target="http://www.semenasad.ru/item/astilba-arendsa-burgundi-red-2.html" TargetMode="External"/><Relationship Id="rId32" Type="http://schemas.openxmlformats.org/officeDocument/2006/relationships/hyperlink" Target="http://www.semenasad.ru/lukovichnye-vesna/item/astilby/astilba-prostolistnaya-afrodita-3.html" TargetMode="External"/><Relationship Id="rId128" Type="http://schemas.openxmlformats.org/officeDocument/2006/relationships/hyperlink" Target="http://www.semenasad.ru/lukovichnye-vesna/item/lilejniki/lilejnik-gibridnyj-gel-skaut.html" TargetMode="External"/><Relationship Id="rId335" Type="http://schemas.openxmlformats.org/officeDocument/2006/relationships/hyperlink" Target="http://www.semenasad.ru/lukovichnye-vesna/item/drugie-mnogoletniki/salviya-dubravnayashalfej-ostfrizlend.html" TargetMode="External"/><Relationship Id="rId542" Type="http://schemas.openxmlformats.org/officeDocument/2006/relationships/hyperlink" Target="http://www.semenasad.ru/item/hosta-gibridnaya-sorbet.html" TargetMode="External"/><Relationship Id="rId181" Type="http://schemas.openxmlformats.org/officeDocument/2006/relationships/hyperlink" Target="http://www.semenasad.ru/lukovichnye-vesna/item/lilejniki/lilejnik-gibridnyj-hols-pink.html" TargetMode="External"/><Relationship Id="rId402" Type="http://schemas.openxmlformats.org/officeDocument/2006/relationships/hyperlink" Target="http://www.semenasad.ru/item/hosta-gibridnaya-kolord-tiara.html" TargetMode="External"/><Relationship Id="rId279" Type="http://schemas.openxmlformats.org/officeDocument/2006/relationships/hyperlink" Target="http://www.semenasad.ru/lukovichnye-vesna/item/hosty/hosta-gibridnaya-minitmen-2.html" TargetMode="External"/><Relationship Id="rId486" Type="http://schemas.openxmlformats.org/officeDocument/2006/relationships/hyperlink" Target="http://www.semenasad.ru/item/astilba-kitajskaya-spotlajt.html" TargetMode="External"/><Relationship Id="rId43" Type="http://schemas.openxmlformats.org/officeDocument/2006/relationships/hyperlink" Target="http://www.semenasad.ru/lukovichnye-vesna/item/astilby/astilba-yaponskaya-montgomeri-2.html" TargetMode="External"/><Relationship Id="rId139" Type="http://schemas.openxmlformats.org/officeDocument/2006/relationships/hyperlink" Target="http://www.semenasad.ru/lukovichnye-vesna/item/lilejniki/lilejnik-gibridnyj-dinamik-duo.html" TargetMode="External"/><Relationship Id="rId346" Type="http://schemas.openxmlformats.org/officeDocument/2006/relationships/hyperlink" Target="http://www.semenasad.ru/item/iris-sibirskij-pink-parfe.html?category_id=9340" TargetMode="External"/><Relationship Id="rId553" Type="http://schemas.openxmlformats.org/officeDocument/2006/relationships/hyperlink" Target="http://www.semenasad.ru/item/lilejnik-gibridnyj-ed-myurrej.html" TargetMode="External"/><Relationship Id="rId192" Type="http://schemas.openxmlformats.org/officeDocument/2006/relationships/hyperlink" Target="http://www.semenasad.ru/lukovichnye-vesna/item/drugie-mnogoletniki/moroznik-vostochnyj-dabl-elen-vajt.html" TargetMode="External"/><Relationship Id="rId206" Type="http://schemas.openxmlformats.org/officeDocument/2006/relationships/hyperlink" Target="http://www.semenasad.ru/lukovichnye-vesna/item/piony-travyanistye/pion-general-mak-magon.html" TargetMode="External"/><Relationship Id="rId413" Type="http://schemas.openxmlformats.org/officeDocument/2006/relationships/hyperlink" Target="http://www.semenasad.ru/item/piony-travyanistye-dlya-patio-madrid-2.html" TargetMode="External"/><Relationship Id="rId497" Type="http://schemas.openxmlformats.org/officeDocument/2006/relationships/hyperlink" Target="http://www.semenasad.ru/item/lilejnik-gibridnyj-longo-orindzh.html" TargetMode="External"/><Relationship Id="rId357" Type="http://schemas.openxmlformats.org/officeDocument/2006/relationships/hyperlink" Target="http://www.semenasad.ru/item/lilejnik-gibridnyj-fajr-end-fog.html?category_id=9342" TargetMode="External"/><Relationship Id="rId54" Type="http://schemas.openxmlformats.org/officeDocument/2006/relationships/hyperlink" Target="http://www.semenasad.ru/lukovichnye-vesna/item/drugie-mnogoletniki/gejhera-gibridnaya-mini-maus-2.html" TargetMode="External"/><Relationship Id="rId96" Type="http://schemas.openxmlformats.org/officeDocument/2006/relationships/hyperlink" Target="http://www.semenasad.ru/lukovichnye-vesna/item/irisy/iris-sibirskij-harpsvell-heppiness.html" TargetMode="External"/><Relationship Id="rId161" Type="http://schemas.openxmlformats.org/officeDocument/2006/relationships/hyperlink" Target="http://www.semenasad.ru/lukovichnye-vesna/item/lilejniki/lilejnik-gibridnyj-musaka.html" TargetMode="External"/><Relationship Id="rId217" Type="http://schemas.openxmlformats.org/officeDocument/2006/relationships/hyperlink" Target="http://www.semenasad.ru/lukovichnye-vesna/item/piony-travyanistye/pion-mse-zhyul-eli.html" TargetMode="External"/><Relationship Id="rId399" Type="http://schemas.openxmlformats.org/officeDocument/2006/relationships/hyperlink" Target="http://www.semenasad.ru/item/hosta-gibridnaya-viktori.html" TargetMode="External"/><Relationship Id="rId259" Type="http://schemas.openxmlformats.org/officeDocument/2006/relationships/hyperlink" Target="http://www.semenasad.ru/lukovichnye-vesna/item/hosty/hosta-gibridnaya-golden-medalon-2.html" TargetMode="External"/><Relationship Id="rId424" Type="http://schemas.openxmlformats.org/officeDocument/2006/relationships/hyperlink" Target="http://www.semenasad.ru/item/lilejnik-gibridnyj-ridikyulos.html" TargetMode="External"/><Relationship Id="rId466" Type="http://schemas.openxmlformats.org/officeDocument/2006/relationships/hyperlink" Target="http://www.semenasad.ru/item/lilejnik-gibridnyj-spejskoust-bihejvior-pettern.html" TargetMode="External"/><Relationship Id="rId23" Type="http://schemas.openxmlformats.org/officeDocument/2006/relationships/hyperlink" Target="http://www.semenasad.ru/lukovichnye-vesna/item/astilby/astilba-gibridnaya-pyopl-rejn.html" TargetMode="External"/><Relationship Id="rId119" Type="http://schemas.openxmlformats.org/officeDocument/2006/relationships/hyperlink" Target="http://www.semenasad.ru/lukovichnye-vesna/item/lilejniki/lilejnik-gibridnyj-bestseller.html" TargetMode="External"/><Relationship Id="rId270" Type="http://schemas.openxmlformats.org/officeDocument/2006/relationships/hyperlink" Target="http://www.semenasad.ru/lukovichnye-vesna/item/hosty/hosta-gibridnaya-katerina.html" TargetMode="External"/><Relationship Id="rId326" Type="http://schemas.openxmlformats.org/officeDocument/2006/relationships/hyperlink" Target="http://www.semenasad.ru/item/floks-metelchatyj-tiara-2.html" TargetMode="External"/><Relationship Id="rId533" Type="http://schemas.openxmlformats.org/officeDocument/2006/relationships/hyperlink" Target="http://www.semenasad.ru/item/lilejnik-gibridnyj-bubi-rubi.html" TargetMode="External"/><Relationship Id="rId65" Type="http://schemas.openxmlformats.org/officeDocument/2006/relationships/hyperlink" Target="http://www.semenasad.ru/item/delfinium-vysokij-hajlender-morning-sanrajz.html" TargetMode="External"/><Relationship Id="rId130" Type="http://schemas.openxmlformats.org/officeDocument/2006/relationships/hyperlink" Target="http://www.semenasad.ru/lukovichnye-vesna/item/lilejniki/lilejnik-gibridnyj-dabl-drim.html" TargetMode="External"/><Relationship Id="rId368" Type="http://schemas.openxmlformats.org/officeDocument/2006/relationships/hyperlink" Target="http://www.semenasad.ru/item/poin-blek-byuti.html" TargetMode="External"/><Relationship Id="rId172" Type="http://schemas.openxmlformats.org/officeDocument/2006/relationships/hyperlink" Target="http://www.semenasad.ru/lukovichnye-vesna/item/lilejniki/lilejnik-gibridnyj-siloam-dabl-klasik.html" TargetMode="External"/><Relationship Id="rId228" Type="http://schemas.openxmlformats.org/officeDocument/2006/relationships/hyperlink" Target="http://www.semenasad.ru/lukovichnye-vesna/item/piony-travyanistye/pion-sebastyan.html" TargetMode="External"/><Relationship Id="rId435" Type="http://schemas.openxmlformats.org/officeDocument/2006/relationships/hyperlink" Target="http://www.semenasad.ru/item/astilba-kurchavaya-moulin-rouge.html" TargetMode="External"/><Relationship Id="rId477" Type="http://schemas.openxmlformats.org/officeDocument/2006/relationships/hyperlink" Target="http://www.semenasad.ru/item/astilba-arendsa-delft-lejs.html" TargetMode="External"/><Relationship Id="rId281" Type="http://schemas.openxmlformats.org/officeDocument/2006/relationships/hyperlink" Target="http://www.semenasad.ru/lukovichnye-vesna/item/hosty/hosta-gibridnaya-mudi-blyuz-2.html" TargetMode="External"/><Relationship Id="rId337" Type="http://schemas.openxmlformats.org/officeDocument/2006/relationships/hyperlink" Target="http://www.semenasad.ru/lukovichnye-vesna/item/hosty/hosta-gibridnaya-abikva-munbim-3.html" TargetMode="External"/><Relationship Id="rId502" Type="http://schemas.openxmlformats.org/officeDocument/2006/relationships/hyperlink" Target="http://www.semenasad.ru/item/pion-meni-heppi-riternz.html" TargetMode="External"/><Relationship Id="rId34" Type="http://schemas.openxmlformats.org/officeDocument/2006/relationships/hyperlink" Target="http://www.semenasad.ru/lukovichnye-vesna/item/astilby/astilba-prostolistnaya-pink-lajtning-3.html" TargetMode="External"/><Relationship Id="rId76" Type="http://schemas.openxmlformats.org/officeDocument/2006/relationships/hyperlink" Target="http://www.semenasad.ru/item/iris-borodatyj-immorteliti.html" TargetMode="External"/><Relationship Id="rId141" Type="http://schemas.openxmlformats.org/officeDocument/2006/relationships/hyperlink" Target="http://www.semenasad.ru/lukovichnye-vesna/item/lilejniki/lilejnik-gibridnyj-zhan-svon.html" TargetMode="External"/><Relationship Id="rId379" Type="http://schemas.openxmlformats.org/officeDocument/2006/relationships/hyperlink" Target="http://www.semenasad.ru/item/pion-madam-klod-ten.html" TargetMode="External"/><Relationship Id="rId544" Type="http://schemas.openxmlformats.org/officeDocument/2006/relationships/hyperlink" Target="http://www.semenasad.ru/item/pion-grin-halo.html" TargetMode="External"/><Relationship Id="rId7" Type="http://schemas.openxmlformats.org/officeDocument/2006/relationships/hyperlink" Target="http://www.semenasad.ru/lukovichnye-vesna/item/drugie-mnogoletniki/akonit-klobuchkovyj-album-2.html" TargetMode="External"/><Relationship Id="rId183" Type="http://schemas.openxmlformats.org/officeDocument/2006/relationships/hyperlink" Target="http://www.semenasad.ru/lukovichnye-vesna/item/lilejniki/lilejnik-gibridnyj-chokolit-kendi.html" TargetMode="External"/><Relationship Id="rId239" Type="http://schemas.openxmlformats.org/officeDocument/2006/relationships/hyperlink" Target="http://www.semenasad.ru/lukovichnye-vesna/item/drugie-mnogoletniki/ehinaceya-purpurnaya-roki-top.html" TargetMode="External"/><Relationship Id="rId390" Type="http://schemas.openxmlformats.org/officeDocument/2006/relationships/hyperlink" Target="http://www.semenasad.ru/item/pion-ito-gibrid-morning-lajlak.html" TargetMode="External"/><Relationship Id="rId404" Type="http://schemas.openxmlformats.org/officeDocument/2006/relationships/hyperlink" Target="http://www.semenasad.ru/item/hosta-gibridnaya-morning-star.html" TargetMode="External"/><Relationship Id="rId446" Type="http://schemas.openxmlformats.org/officeDocument/2006/relationships/hyperlink" Target="http://www.semenasad.ru/item/iris-sibirskij-miss-eppl.html" TargetMode="External"/><Relationship Id="rId250" Type="http://schemas.openxmlformats.org/officeDocument/2006/relationships/hyperlink" Target="http://www.semenasad.ru/lukovichnye-vesna/item/hosty/hosta-gibridnaya-blu-memmuf-3.html" TargetMode="External"/><Relationship Id="rId292" Type="http://schemas.openxmlformats.org/officeDocument/2006/relationships/hyperlink" Target="http://www.semenasad.ru/lukovichnye-vesna/item/hosty/hosta-gibridnaya-stejnd-glass-2.html" TargetMode="External"/><Relationship Id="rId306" Type="http://schemas.openxmlformats.org/officeDocument/2006/relationships/hyperlink" Target="http://www.semenasad.ru/lukovichnye-vesna/item/hosty/hosta-forchuna-gold-standart-3.html" TargetMode="External"/><Relationship Id="rId488" Type="http://schemas.openxmlformats.org/officeDocument/2006/relationships/hyperlink" Target="http://www.semenasad.ru/item/astilba-yaponskaya-bonn-2.html" TargetMode="External"/><Relationship Id="rId45" Type="http://schemas.openxmlformats.org/officeDocument/2006/relationships/hyperlink" Target="http://www.semenasad.ru/lukovichnye-vesna/item/astilby/astilba-yaponskaya-rok-end-roll-2.html" TargetMode="External"/><Relationship Id="rId87" Type="http://schemas.openxmlformats.org/officeDocument/2006/relationships/hyperlink" Target="http://www.semenasad.ru/lukovichnye-vesna/item/irisy/iris-sibirskij-die-dilajt-2.html" TargetMode="External"/><Relationship Id="rId110" Type="http://schemas.openxmlformats.org/officeDocument/2006/relationships/hyperlink" Target="http://www.semenasad.ru/lukovichnye-vesna/item/drugie-mnogoletniki/koreopsis-mutovchatyj-rubi-red-2.html" TargetMode="External"/><Relationship Id="rId348" Type="http://schemas.openxmlformats.org/officeDocument/2006/relationships/hyperlink" Target="http://www.semenasad.ru/item/lilejnik-gibridnyj-vudu-danser.html?category_id=9342" TargetMode="External"/><Relationship Id="rId513" Type="http://schemas.openxmlformats.org/officeDocument/2006/relationships/hyperlink" Target="http://www.semenasad.ru/item/astilba-rezzl-dezzl.html" TargetMode="External"/><Relationship Id="rId555" Type="http://schemas.openxmlformats.org/officeDocument/2006/relationships/drawing" Target="../drawings/drawing4.xml"/><Relationship Id="rId152" Type="http://schemas.openxmlformats.org/officeDocument/2006/relationships/hyperlink" Target="http://www.semenasad.ru/lukovichnye-vesna/item/lilejniki/lilejnik-gibridnyj-lallebaj-bebi.html" TargetMode="External"/><Relationship Id="rId194" Type="http://schemas.openxmlformats.org/officeDocument/2006/relationships/hyperlink" Target="http://www.semenasad.ru/lukovichnye-vesna/item/drugie-mnogoletniki/nivyanik-naibolshij-vyorrel-syuprim-3.html" TargetMode="External"/><Relationship Id="rId208" Type="http://schemas.openxmlformats.org/officeDocument/2006/relationships/hyperlink" Target="http://www.semenasad.ru/lukovichnye-vesna/item/piony-travyanistye/pion-gilbert-bartelot.html" TargetMode="External"/><Relationship Id="rId415" Type="http://schemas.openxmlformats.org/officeDocument/2006/relationships/hyperlink" Target="http://www.semenasad.ru/item/piony-travyanistye-dlya-patiomoskva.html" TargetMode="External"/><Relationship Id="rId457" Type="http://schemas.openxmlformats.org/officeDocument/2006/relationships/hyperlink" Target="http://www.semenasad.ru/item/iris-sibirskij-fensi-mi-zis.html" TargetMode="External"/><Relationship Id="rId261" Type="http://schemas.openxmlformats.org/officeDocument/2006/relationships/hyperlink" Target="http://www.semenasad.ru/lukovichnye-vesna/item/hosty/hosta-gibridnaya-golden-tiara-2.html" TargetMode="External"/><Relationship Id="rId499" Type="http://schemas.openxmlformats.org/officeDocument/2006/relationships/hyperlink" Target="http://www.semenasad.ru/item/hosta-gibridnaya-bend-ov-gold.html" TargetMode="External"/><Relationship Id="rId14" Type="http://schemas.openxmlformats.org/officeDocument/2006/relationships/hyperlink" Target="http://www.semenasad.ru/lukovichnye-vesna/item/astilby/astilba-arendsa-kolor-flesh-2.html" TargetMode="External"/><Relationship Id="rId56" Type="http://schemas.openxmlformats.org/officeDocument/2006/relationships/hyperlink" Target="http://www.semenasad.ru/lukovichnye-vesna/item/drugie-mnogoletniki/gejhera-melkocvetkovaya-peles-pyopl-2.html" TargetMode="External"/><Relationship Id="rId317" Type="http://schemas.openxmlformats.org/officeDocument/2006/relationships/hyperlink" Target="http://www.semenasad.ru/lukovichnye-vesna/item/floksy-2/floks-metelchatyj-kendi-floss-2.html" TargetMode="External"/><Relationship Id="rId359" Type="http://schemas.openxmlformats.org/officeDocument/2006/relationships/hyperlink" Target="http://www.semenasad.ru/lukovichnye-vesna/item/piony-ito-gibridy-2/pion-ito-gibrid-border-charm-2.html" TargetMode="External"/><Relationship Id="rId524" Type="http://schemas.openxmlformats.org/officeDocument/2006/relationships/hyperlink" Target="http://www.semenasad.ru/item/astilba-yu-end-mi-forever.html" TargetMode="External"/><Relationship Id="rId98" Type="http://schemas.openxmlformats.org/officeDocument/2006/relationships/hyperlink" Target="http://www.semenasad.ru/lukovichnye-vesna/item/irisy/iris-yaponskij-vajt-lediz.html" TargetMode="External"/><Relationship Id="rId121" Type="http://schemas.openxmlformats.org/officeDocument/2006/relationships/hyperlink" Target="http://www.semenasad.ru/lukovichnye-vesna/item/lilejniki/lilejnik-gibridnyj-blek-ajd-syuzan-2.html" TargetMode="External"/><Relationship Id="rId163" Type="http://schemas.openxmlformats.org/officeDocument/2006/relationships/hyperlink" Target="http://www.semenasad.ru/lukovichnye-vesna/item/lilejniki/lilejnik-gibridnyj-najt-vispers-2.html" TargetMode="External"/><Relationship Id="rId219" Type="http://schemas.openxmlformats.org/officeDocument/2006/relationships/hyperlink" Target="http://www.semenasad.ru/lukovichnye-vesna/item/piony-travyanistye/pion-nensi-nora.html" TargetMode="External"/><Relationship Id="rId370" Type="http://schemas.openxmlformats.org/officeDocument/2006/relationships/hyperlink" Target="http://www.semenasad.ru/item/pion-koral-bich.html" TargetMode="External"/><Relationship Id="rId426" Type="http://schemas.openxmlformats.org/officeDocument/2006/relationships/hyperlink" Target="http://www.semenasad.ru/item/lilejnik-gibridnyj-spejskoast-si-shellz.html" TargetMode="External"/><Relationship Id="rId230" Type="http://schemas.openxmlformats.org/officeDocument/2006/relationships/hyperlink" Target="http://www.semenasad.ru/lukovichnye-vesna/item/piony-travyanistye/pion-sorbet.html" TargetMode="External"/><Relationship Id="rId468" Type="http://schemas.openxmlformats.org/officeDocument/2006/relationships/hyperlink" Target="http://www.semenasad.ru/item/pion-kerol.html" TargetMode="External"/><Relationship Id="rId25" Type="http://schemas.openxmlformats.org/officeDocument/2006/relationships/hyperlink" Target="http://www.semenasad.ru/lukovichnye-vesna/item/astilby/astilba-gibridnaya-yunik-vajt-2.html" TargetMode="External"/><Relationship Id="rId67" Type="http://schemas.openxmlformats.org/officeDocument/2006/relationships/hyperlink" Target="http://www.semenasad.ru/lukovichnye-vesna/item/drugie-mnogoletniki/delfinium-tihookeanskij-galahad-2.html" TargetMode="External"/><Relationship Id="rId272" Type="http://schemas.openxmlformats.org/officeDocument/2006/relationships/hyperlink" Target="http://www.semenasad.ru/item/hosta-gibridnaya-klajmeks.html" TargetMode="External"/><Relationship Id="rId328" Type="http://schemas.openxmlformats.org/officeDocument/2006/relationships/hyperlink" Target="http://www.semenasad.ru/item/floks-metelchatyj-yunik-old-orindzh.html" TargetMode="External"/><Relationship Id="rId535" Type="http://schemas.openxmlformats.org/officeDocument/2006/relationships/hyperlink" Target="http://www.semenasad.ru/item/iris-borodatyj-edit-uolford-3.html" TargetMode="External"/><Relationship Id="rId132" Type="http://schemas.openxmlformats.org/officeDocument/2006/relationships/hyperlink" Target="http://www.semenasad.ru/lukovichnye-vesna/item/lilejniki/lilejnik-gibridnyj-dablishes.html" TargetMode="External"/><Relationship Id="rId174" Type="http://schemas.openxmlformats.org/officeDocument/2006/relationships/hyperlink" Target="http://www.semenasad.ru/lukovichnye-vesna/item/lilejniki/lilejnik-gibridnyj-siloam-red-toj-2.html" TargetMode="External"/><Relationship Id="rId381" Type="http://schemas.openxmlformats.org/officeDocument/2006/relationships/hyperlink" Target="http://www.semenasad.ru/item/pion-miss-amerika.html" TargetMode="External"/><Relationship Id="rId241" Type="http://schemas.openxmlformats.org/officeDocument/2006/relationships/hyperlink" Target="http://www.semenasad.ru/lukovichnye-vesna/item/hosty/hosta-volnistaya-mediovariegata-2.html" TargetMode="External"/><Relationship Id="rId437" Type="http://schemas.openxmlformats.org/officeDocument/2006/relationships/hyperlink" Target="http://www.semenasad.ru/item/floks-metelchatyj-nadya-2.html" TargetMode="External"/><Relationship Id="rId479" Type="http://schemas.openxmlformats.org/officeDocument/2006/relationships/hyperlink" Target="http://www.semenasad.ru/item/astilba-arendsa-radius-2.html" TargetMode="External"/><Relationship Id="rId36" Type="http://schemas.openxmlformats.org/officeDocument/2006/relationships/hyperlink" Target="http://www.semenasad.ru/lukovichnye-vesna/item/astilby/astilba-yaponskaya-bronzlaub-3.html" TargetMode="External"/><Relationship Id="rId283" Type="http://schemas.openxmlformats.org/officeDocument/2006/relationships/hyperlink" Target="http://www.semenasad.ru/lukovichnye-vesna/item/hosty/hosta-gibridnaya-orandzh-marmelad-2.html" TargetMode="External"/><Relationship Id="rId339" Type="http://schemas.openxmlformats.org/officeDocument/2006/relationships/hyperlink" Target="http://www.semenasad.ru/item/hosta-gibridnaya-krismas-kendi.html?category_id=9344" TargetMode="External"/><Relationship Id="rId490" Type="http://schemas.openxmlformats.org/officeDocument/2006/relationships/hyperlink" Target="http://www.semenasad.ru/item/lilejnik-gibridnyj-selebrejshn-ov-ejndzhelz.html" TargetMode="External"/><Relationship Id="rId504" Type="http://schemas.openxmlformats.org/officeDocument/2006/relationships/hyperlink" Target="http://www.semenasad.ru/item/astilba-yaponskaya-evropa.html" TargetMode="External"/><Relationship Id="rId546" Type="http://schemas.openxmlformats.org/officeDocument/2006/relationships/hyperlink" Target="http://www.semenasad.ru/item/astilba-gibridnaya-shugaberri.html" TargetMode="External"/><Relationship Id="rId78" Type="http://schemas.openxmlformats.org/officeDocument/2006/relationships/hyperlink" Target="http://www.semenasad.ru/item/iris-borodatyj-natchez-trejs.html" TargetMode="External"/><Relationship Id="rId101" Type="http://schemas.openxmlformats.org/officeDocument/2006/relationships/hyperlink" Target="http://www.semenasad.ru/lukovichnye-vesna/item/irisy/iris-yaponskij-lajt-et-don-2.html" TargetMode="External"/><Relationship Id="rId143" Type="http://schemas.openxmlformats.org/officeDocument/2006/relationships/hyperlink" Target="http://www.semenasad.ru/lukovichnye-vesna/item/lilejniki/lilejnik-gibridnyj-irisistabl-sharm.html" TargetMode="External"/><Relationship Id="rId185" Type="http://schemas.openxmlformats.org/officeDocument/2006/relationships/hyperlink" Target="http://www.semenasad.ru/lukovichnye-vesna/item/lilejniki/lilejnik-gibridnyj-el-desperado.html" TargetMode="External"/><Relationship Id="rId350" Type="http://schemas.openxmlformats.org/officeDocument/2006/relationships/hyperlink" Target="http://www.semenasad.ru/item/lilejnik-gibridnyj-longfildz-batterflaj.html?category_id=9342" TargetMode="External"/><Relationship Id="rId406" Type="http://schemas.openxmlformats.org/officeDocument/2006/relationships/hyperlink" Target="http://www.semenasad.ru/item/hosta-gibridnaya-munlajt-sonata.html" TargetMode="External"/><Relationship Id="rId9" Type="http://schemas.openxmlformats.org/officeDocument/2006/relationships/hyperlink" Target="http://www.semenasad.ru/lukovichnye-vesna/item/astilby/astilba-arendsa-brautshlejer-2.html" TargetMode="External"/><Relationship Id="rId210" Type="http://schemas.openxmlformats.org/officeDocument/2006/relationships/hyperlink" Target="http://www.semenasad.ru/lukovichnye-vesna/item/piony-travyanistye/pion-dyushes-de-nemur.html" TargetMode="External"/><Relationship Id="rId392" Type="http://schemas.openxmlformats.org/officeDocument/2006/relationships/hyperlink" Target="http://www.semenasad.ru/item/hosta-gibridnaya-alligator-elli.html" TargetMode="External"/><Relationship Id="rId448" Type="http://schemas.openxmlformats.org/officeDocument/2006/relationships/hyperlink" Target="http://www.semenasad.ru/item/floks-metelchatyj-miss-peper.html" TargetMode="External"/><Relationship Id="rId252" Type="http://schemas.openxmlformats.org/officeDocument/2006/relationships/hyperlink" Target="http://www.semenasad.ru/lukovichnye-vesna/item/hosty/hosta-gibridnaya-bressingem-blu.html" TargetMode="External"/><Relationship Id="rId294" Type="http://schemas.openxmlformats.org/officeDocument/2006/relationships/hyperlink" Target="http://www.semenasad.ru/lukovichnye-vesna/item/hosty/hosta-gibridnaya-tvilajt-3.html" TargetMode="External"/><Relationship Id="rId308" Type="http://schemas.openxmlformats.org/officeDocument/2006/relationships/hyperlink" Target="http://www.semenasad.ru/lukovichnye-vesna/item/hosty/hosta-forchuna-fransi-3.html" TargetMode="External"/><Relationship Id="rId515" Type="http://schemas.openxmlformats.org/officeDocument/2006/relationships/hyperlink" Target="http://www.semenasad.ru/item/astilba-fajrvorks.html" TargetMode="External"/><Relationship Id="rId47" Type="http://schemas.openxmlformats.org/officeDocument/2006/relationships/hyperlink" Target="http://www.semenasad.ru/item/buzulnik-przhevalskogo-2.html" TargetMode="External"/><Relationship Id="rId89" Type="http://schemas.openxmlformats.org/officeDocument/2006/relationships/hyperlink" Target="http://www.semenasad.ru/lukovichnye-vesna/item/irisy/iris-sibirskij-kita-no-sejza-2.html" TargetMode="External"/><Relationship Id="rId112" Type="http://schemas.openxmlformats.org/officeDocument/2006/relationships/hyperlink" Target="http://www.semenasad.ru/lukovichnye-vesna/item/drugie-mnogoletniki/kupena-serpovidnaya-variegatum-2.html" TargetMode="External"/><Relationship Id="rId154" Type="http://schemas.openxmlformats.org/officeDocument/2006/relationships/hyperlink" Target="http://www.semenasad.ru/item/lilejnik-gibridnyj-littl-anna-roza.html" TargetMode="External"/><Relationship Id="rId361" Type="http://schemas.openxmlformats.org/officeDocument/2006/relationships/hyperlink" Target="http://www.semenasad.ru/lukovichnye-vesna/item/piony-ito-gibridy-2/pion-ito-gibrid-kora-luiza-2.html" TargetMode="External"/><Relationship Id="rId196" Type="http://schemas.openxmlformats.org/officeDocument/2006/relationships/hyperlink" Target="http://www.semenasad.ru/lukovichnye-vesna/item/piony-travyanistye/pion-aleksandr-fleming.html" TargetMode="External"/><Relationship Id="rId417" Type="http://schemas.openxmlformats.org/officeDocument/2006/relationships/hyperlink" Target="http://www.semenasad.ru/item/lilejnik-gibridnyj-villa-vanilla.html" TargetMode="External"/><Relationship Id="rId459" Type="http://schemas.openxmlformats.org/officeDocument/2006/relationships/hyperlink" Target="http://www.semenasad.ru/item/hosta-gibridnaya-bullet-pruf.html" TargetMode="External"/><Relationship Id="rId16" Type="http://schemas.openxmlformats.org/officeDocument/2006/relationships/hyperlink" Target="http://www.semenasad.ru/lukovichnye-vesna/item/astilby/astilba-arendsa-ritm-end-bit.html" TargetMode="External"/><Relationship Id="rId221" Type="http://schemas.openxmlformats.org/officeDocument/2006/relationships/hyperlink" Target="http://www.semenasad.ru/lukovichnye-vesna/item/piony-travyanistye/pion-ofishinalis-rozea-plena.html" TargetMode="External"/><Relationship Id="rId263" Type="http://schemas.openxmlformats.org/officeDocument/2006/relationships/hyperlink" Target="http://www.semenasad.ru/lukovichnye-vesna/item/hosty/hosta-gibridnaya-diana-remembered.html" TargetMode="External"/><Relationship Id="rId319" Type="http://schemas.openxmlformats.org/officeDocument/2006/relationships/hyperlink" Target="http://www.semenasad.ru/item/floks-metelchatyj-majks-chojs.html" TargetMode="External"/><Relationship Id="rId470" Type="http://schemas.openxmlformats.org/officeDocument/2006/relationships/hyperlink" Target="http://www.semenasad.ru/item/pion-cherri-hill.html" TargetMode="External"/><Relationship Id="rId526" Type="http://schemas.openxmlformats.org/officeDocument/2006/relationships/hyperlink" Target="http://www.semenasad.ru/item/gejhera-heuhera-gibridnaya-blek-perlz.html" TargetMode="External"/><Relationship Id="rId58" Type="http://schemas.openxmlformats.org/officeDocument/2006/relationships/hyperlink" Target="http://www.semenasad.ru/lukovichnye-vesna/item/drugie-mnogoletniki/gelenium-osennij-dabl-trabl-2.html" TargetMode="External"/><Relationship Id="rId123" Type="http://schemas.openxmlformats.org/officeDocument/2006/relationships/hyperlink" Target="http://www.semenasad.ru/lukovichnye-vesna/item/lilejniki/lilejnik-gibridnyj-burbon-kingz.html" TargetMode="External"/><Relationship Id="rId330" Type="http://schemas.openxmlformats.org/officeDocument/2006/relationships/hyperlink" Target="http://www.semenasad.ru/lukovichnye-vesna/item/drugie-mnogoletniki/sedum-vidnyj-brilliant-2.html" TargetMode="External"/><Relationship Id="rId165" Type="http://schemas.openxmlformats.org/officeDocument/2006/relationships/hyperlink" Target="http://www.semenasad.ru/lukovichnye-vesna/item/lilejniki/lilejnik-gibridnyj-oliv-bejli-lengdon-2.html" TargetMode="External"/><Relationship Id="rId372" Type="http://schemas.openxmlformats.org/officeDocument/2006/relationships/hyperlink" Target="http://www.semenasad.ru/item/pion-selmon-glori.html" TargetMode="External"/><Relationship Id="rId428" Type="http://schemas.openxmlformats.org/officeDocument/2006/relationships/hyperlink" Target="http://www.semenasad.ru/item/lilejnik-gibridnyj-frejgrant-reflekshn.html" TargetMode="External"/><Relationship Id="rId232" Type="http://schemas.openxmlformats.org/officeDocument/2006/relationships/hyperlink" Target="http://www.semenasad.ru/lukovichnye-vesna/item/piony-travyanistye/pion-feliks-krauss.html" TargetMode="External"/><Relationship Id="rId274" Type="http://schemas.openxmlformats.org/officeDocument/2006/relationships/hyperlink" Target="http://www.semenasad.ru/lukovichnye-vesna/item/hosty/hosta-gibridnaya-kristmas-tri-3.html" TargetMode="External"/><Relationship Id="rId481" Type="http://schemas.openxmlformats.org/officeDocument/2006/relationships/hyperlink" Target="http://www.semenasad.ru/item/astilba-gibridnaya-yunik-rubi-red.html" TargetMode="External"/><Relationship Id="rId27" Type="http://schemas.openxmlformats.org/officeDocument/2006/relationships/hyperlink" Target="http://www.semenasad.ru/lukovichnye-vesna/item/astilby/astilba-kitajskaya-vizhns-2.html" TargetMode="External"/><Relationship Id="rId69" Type="http://schemas.openxmlformats.org/officeDocument/2006/relationships/hyperlink" Target="http://www.semenasad.ru/lukovichnye-vesna/item/irisy/iris-borodatyj-blashes.html" TargetMode="External"/><Relationship Id="rId134" Type="http://schemas.openxmlformats.org/officeDocument/2006/relationships/hyperlink" Target="http://www.semenasad.ru/lukovichnye-vesna/item/lilejniki/lilejnik-gibridnyj-dzhanis-braun.html" TargetMode="External"/><Relationship Id="rId537" Type="http://schemas.openxmlformats.org/officeDocument/2006/relationships/hyperlink" Target="http://www.semenasad.ru/item/lilejnik-gibridnyj-spejskoust-uajt-aut.html" TargetMode="External"/><Relationship Id="rId80" Type="http://schemas.openxmlformats.org/officeDocument/2006/relationships/hyperlink" Target="http://www.semenasad.ru/lukovichnye-vesna/item/irisy/iris-borodatyj-rajd-dzhoj-2.html" TargetMode="External"/><Relationship Id="rId176" Type="http://schemas.openxmlformats.org/officeDocument/2006/relationships/hyperlink" Target="http://www.semenasad.ru/lukovichnye-vesna/item/lilejniki/lilejnik-gibridnyj-stroberri-kendi.html" TargetMode="External"/><Relationship Id="rId341" Type="http://schemas.openxmlformats.org/officeDocument/2006/relationships/hyperlink" Target="http://www.semenasad.ru/item/hosta-gibridnaya-otem-frost.html?category_id=9344" TargetMode="External"/><Relationship Id="rId383" Type="http://schemas.openxmlformats.org/officeDocument/2006/relationships/hyperlink" Target="http://www.semenasad.ru/item/pion-sara-bernar-yunik.html" TargetMode="External"/><Relationship Id="rId439" Type="http://schemas.openxmlformats.org/officeDocument/2006/relationships/hyperlink" Target="http://www.semenasad.ru/item/floks-metelchatyj-gerkules.html" TargetMode="External"/><Relationship Id="rId201" Type="http://schemas.openxmlformats.org/officeDocument/2006/relationships/hyperlink" Target="http://www.semenasad.ru/lukovichnye-vesna/item/piony-travyanistye/pion-blash-kvin.html" TargetMode="External"/><Relationship Id="rId243" Type="http://schemas.openxmlformats.org/officeDocument/2006/relationships/hyperlink" Target="http://www.semenasad.ru/item/hosta-gibridnaya-avokado.html" TargetMode="External"/><Relationship Id="rId285" Type="http://schemas.openxmlformats.org/officeDocument/2006/relationships/hyperlink" Target="http://www.semenasad.ru/lukovichnye-vesna/item/hosty/hosta-gibridnaya-pizzaz-2.html" TargetMode="External"/><Relationship Id="rId450" Type="http://schemas.openxmlformats.org/officeDocument/2006/relationships/hyperlink" Target="http://www.semenasad.ru/item/iris-sibirskij-ankorkt.html" TargetMode="External"/><Relationship Id="rId506" Type="http://schemas.openxmlformats.org/officeDocument/2006/relationships/hyperlink" Target="http://www.semenasad.ru/item/lilejnik-gibridnyj-prajmal-skrim.html" TargetMode="External"/><Relationship Id="rId38" Type="http://schemas.openxmlformats.org/officeDocument/2006/relationships/hyperlink" Target="http://www.semenasad.ru/lukovichnye-vesna/item/astilby/astilba-yaponskaya-dojchland-3.html" TargetMode="External"/><Relationship Id="rId103" Type="http://schemas.openxmlformats.org/officeDocument/2006/relationships/hyperlink" Target="http://www.semenasad.ru/lukovichnye-vesna/item/irisy/iris-yaponskij-pyopl-parasol-2.html" TargetMode="External"/><Relationship Id="rId310" Type="http://schemas.openxmlformats.org/officeDocument/2006/relationships/hyperlink" Target="http://www.semenasad.ru/lukovichnye-vesna/item/floksy-2/floks-metelchatyj-arlekin-3.html" TargetMode="External"/><Relationship Id="rId492" Type="http://schemas.openxmlformats.org/officeDocument/2006/relationships/hyperlink" Target="http://www.semenasad.ru/item/lilejnik-gibridnyj-mozes-fajr.html" TargetMode="External"/><Relationship Id="rId548" Type="http://schemas.openxmlformats.org/officeDocument/2006/relationships/hyperlink" Target="http://www.semenasad.ru/item/astranciya-karniolskaya-rubra.html" TargetMode="External"/><Relationship Id="rId91" Type="http://schemas.openxmlformats.org/officeDocument/2006/relationships/hyperlink" Target="http://www.semenasad.ru/lukovichnye-vesna/item/irisy/iris-sibirskij-muncilk-2.html" TargetMode="External"/><Relationship Id="rId145" Type="http://schemas.openxmlformats.org/officeDocument/2006/relationships/hyperlink" Target="http://www.semenasad.ru/lukovichnye-vesna/item/lilejniki/lilejnik-gibridnyj-kendlajt-dinner.html" TargetMode="External"/><Relationship Id="rId187" Type="http://schemas.openxmlformats.org/officeDocument/2006/relationships/hyperlink" Target="http://www.semenasad.ru/lukovichnye-vesna/item/lilejniki/lilejnik-gibridnyj-yamajka-mi-krejzi-2.html" TargetMode="External"/><Relationship Id="rId352" Type="http://schemas.openxmlformats.org/officeDocument/2006/relationships/hyperlink" Target="http://www.semenasad.ru/item/lilejnik-gibridnyj-noti-red.html?category_id=9342" TargetMode="External"/><Relationship Id="rId394" Type="http://schemas.openxmlformats.org/officeDocument/2006/relationships/hyperlink" Target="http://www.semenasad.ru/item/hosta-gibridnaya-big-ajvori.html" TargetMode="External"/><Relationship Id="rId408" Type="http://schemas.openxmlformats.org/officeDocument/2006/relationships/hyperlink" Target="http://www.semenasad.ru/item/hosta-gibridnaya-pyopl-sensejshn.html" TargetMode="External"/><Relationship Id="rId212" Type="http://schemas.openxmlformats.org/officeDocument/2006/relationships/hyperlink" Target="http://www.semenasad.ru/lukovichnye-vesna/item/piony-travyanistye/pion-koral-charm.html" TargetMode="External"/><Relationship Id="rId254" Type="http://schemas.openxmlformats.org/officeDocument/2006/relationships/hyperlink" Target="http://www.semenasad.ru/lukovichnye-vesna/item/hosty/hosta-gibridnaya-vajd-brim-3.html" TargetMode="External"/><Relationship Id="rId49" Type="http://schemas.openxmlformats.org/officeDocument/2006/relationships/hyperlink" Target="http://www.semenasad.ru/lukovichnye-vesna/item/drugie-mnogoletniki/gajllardiya-gibridnaya-bremen.html" TargetMode="External"/><Relationship Id="rId114" Type="http://schemas.openxmlformats.org/officeDocument/2006/relationships/hyperlink" Target="http://www.semenasad.ru/lukovichnye-vesna/item/drugie-mnogoletniki/lapchatka-temno-krovavo-krasnaya-gibson-skarlet-2.html" TargetMode="External"/><Relationship Id="rId296" Type="http://schemas.openxmlformats.org/officeDocument/2006/relationships/hyperlink" Target="http://www.semenasad.ru/lukovichnye-vesna/item/hosty/hosta-gibridnaya-fajr-end-ajs-3.html" TargetMode="External"/><Relationship Id="rId461" Type="http://schemas.openxmlformats.org/officeDocument/2006/relationships/hyperlink" Target="http://www.semenasad.ru/item/hosta-gibridnaya-majyan-mun.html" TargetMode="External"/><Relationship Id="rId517" Type="http://schemas.openxmlformats.org/officeDocument/2006/relationships/hyperlink" Target="http://www.semenasad.ru/item/astilba-kitajskaya-heppi-spirit.html" TargetMode="External"/><Relationship Id="rId60" Type="http://schemas.openxmlformats.org/officeDocument/2006/relationships/hyperlink" Target="http://www.semenasad.ru/lukovichnye-vesna/item/drugie-mnogoletniki/gravilat-chilijskij-blejzing-sanset-2.html" TargetMode="External"/><Relationship Id="rId156" Type="http://schemas.openxmlformats.org/officeDocument/2006/relationships/hyperlink" Target="http://www.semenasad.ru/lukovichnye-vesna/item/lilejniki/lilejnik-gibridnyj-madelin-netlz-ajz-2.html" TargetMode="External"/><Relationship Id="rId198" Type="http://schemas.openxmlformats.org/officeDocument/2006/relationships/hyperlink" Target="http://www.semenasad.ru/lukovichnye-vesna/item/piony-travyanistye/pion-bakaj-bell.html" TargetMode="External"/><Relationship Id="rId321" Type="http://schemas.openxmlformats.org/officeDocument/2006/relationships/hyperlink" Target="http://www.semenasad.ru/lukovichnye-vesna/item/floksy-2/floks-metelchatyj-orindzh-perfekshn-3.html" TargetMode="External"/><Relationship Id="rId363" Type="http://schemas.openxmlformats.org/officeDocument/2006/relationships/hyperlink" Target="http://www.semenasad.ru/lukovichnye-vesna/item/piony-ito-gibridy-2/pion-ito-gibrid-lollipop-2.html" TargetMode="External"/><Relationship Id="rId419" Type="http://schemas.openxmlformats.org/officeDocument/2006/relationships/hyperlink" Target="http://www.semenasad.ru/item/lilejnik-gibridnyj-ikebana-star-2.html" TargetMode="External"/><Relationship Id="rId223" Type="http://schemas.openxmlformats.org/officeDocument/2006/relationships/hyperlink" Target="http://www.semenasad.ru/lukovichnye-vesna/item/piony-travyanistye/pion-peter-brand.html" TargetMode="External"/><Relationship Id="rId430" Type="http://schemas.openxmlformats.org/officeDocument/2006/relationships/hyperlink" Target="http://www.semenasad.ru/item/lilejnik-gibridnyj-everidejlili-panch-jellou.html" TargetMode="External"/><Relationship Id="rId18" Type="http://schemas.openxmlformats.org/officeDocument/2006/relationships/hyperlink" Target="http://www.semenasad.ru/lukovichnye-vesna/item/astilby/astilba-arendsa-spartan.html" TargetMode="External"/><Relationship Id="rId265" Type="http://schemas.openxmlformats.org/officeDocument/2006/relationships/hyperlink" Target="http://www.semenasad.ru/lukovichnye-vesna/item/hosty/hosta-gibridnaya-jellou-river-2.html" TargetMode="External"/><Relationship Id="rId472" Type="http://schemas.openxmlformats.org/officeDocument/2006/relationships/hyperlink" Target="http://www.semenasad.ru/lukovichnye-vesna/item/irisy/iris-borodatyj-dzhordzh-spekt.html" TargetMode="External"/><Relationship Id="rId528" Type="http://schemas.openxmlformats.org/officeDocument/2006/relationships/hyperlink" Target="http://www.semenasad.ru/item/iris-borodatyj-bertvistl.html" TargetMode="External"/><Relationship Id="rId125" Type="http://schemas.openxmlformats.org/officeDocument/2006/relationships/hyperlink" Target="http://www.semenasad.ru/lukovichnye-vesna/item/lilejniki/lilejnik-gibridnyj-bella-lugozi.html" TargetMode="External"/><Relationship Id="rId167" Type="http://schemas.openxmlformats.org/officeDocument/2006/relationships/hyperlink" Target="http://www.semenasad.ru/lukovichnye-vesna/item/lilejniki/lilejnik-gibridnyj-peplishes.html" TargetMode="External"/><Relationship Id="rId332" Type="http://schemas.openxmlformats.org/officeDocument/2006/relationships/hyperlink" Target="http://www.semenasad.ru/lukovichnye-vesna/item/drugie-mnogoletniki/prostrel-obyknovennyj.html" TargetMode="External"/><Relationship Id="rId374" Type="http://schemas.openxmlformats.org/officeDocument/2006/relationships/hyperlink" Target="http://www.semenasad.ru/item/pion-boul-ov-krim.html" TargetMode="External"/><Relationship Id="rId71" Type="http://schemas.openxmlformats.org/officeDocument/2006/relationships/hyperlink" Target="http://www.semenasad.ru/lukovichnye-vesna/item/irisy/iris-borodatyj-blek-votch-2.html" TargetMode="External"/><Relationship Id="rId234" Type="http://schemas.openxmlformats.org/officeDocument/2006/relationships/hyperlink" Target="http://www.semenasad.ru/lukovichnye-vesna/item/piony-travyanistye/pion-edulis-superba.html" TargetMode="External"/><Relationship Id="rId2" Type="http://schemas.openxmlformats.org/officeDocument/2006/relationships/hyperlink" Target="http://www.semenasad.ru/lukovichnye-vesna/item/drugie-mnogoletniki/akvilegiya-gibrid-makkany-barlou-pink.html" TargetMode="External"/><Relationship Id="rId29" Type="http://schemas.openxmlformats.org/officeDocument/2006/relationships/hyperlink" Target="http://www.semenasad.ru/lukovichnye-vesna/item/astilby/astilba-kitajskaya-pumila-3.html" TargetMode="External"/><Relationship Id="rId276" Type="http://schemas.openxmlformats.org/officeDocument/2006/relationships/hyperlink" Target="http://www.semenasad.ru/lukovichnye-vesna/item/hosty/hosta-gibridnaya-lejksajd-dregonflaj.html" TargetMode="External"/><Relationship Id="rId441" Type="http://schemas.openxmlformats.org/officeDocument/2006/relationships/hyperlink" Target="http://www.semenasad.ru/item/floks-rastopyrennyj-klaudz-ov-perfyum.html" TargetMode="External"/><Relationship Id="rId483" Type="http://schemas.openxmlformats.org/officeDocument/2006/relationships/hyperlink" Target="http://www.semenasad.ru/item/astilba-kitajskaya-glitter-end-glamur.html" TargetMode="External"/><Relationship Id="rId539" Type="http://schemas.openxmlformats.org/officeDocument/2006/relationships/hyperlink" Target="http://www.semenasad.ru/item/lilejnik-gibridnyj-everidejlili-gold.html" TargetMode="External"/><Relationship Id="rId40" Type="http://schemas.openxmlformats.org/officeDocument/2006/relationships/hyperlink" Target="http://www.semenasad.ru/lukovichnye-vesna/item/astilby/astilba-yaponskaya-kantri-end-vestern.html" TargetMode="External"/><Relationship Id="rId136" Type="http://schemas.openxmlformats.org/officeDocument/2006/relationships/hyperlink" Target="http://www.semenasad.ru/lukovichnye-vesna/item/lilejniki/lilejnik-gibridnyj-dzhentl-sheferd.html" TargetMode="External"/><Relationship Id="rId178" Type="http://schemas.openxmlformats.org/officeDocument/2006/relationships/hyperlink" Target="http://www.semenasad.ru/lukovichnye-vesna/item/lilejniki/lilejnik-gibridnyj-tehas-sanlajt-2.html" TargetMode="External"/><Relationship Id="rId301" Type="http://schemas.openxmlformats.org/officeDocument/2006/relationships/hyperlink" Target="http://www.semenasad.ru/lukovichnye-vesna/item/hosty/hosta-gibridnaya-enterprajz-2.html" TargetMode="External"/><Relationship Id="rId343" Type="http://schemas.openxmlformats.org/officeDocument/2006/relationships/hyperlink" Target="http://www.semenasad.ru/item/hosta-gibridnaya-spring-morning.html?category_id=9344" TargetMode="External"/><Relationship Id="rId550" Type="http://schemas.openxmlformats.org/officeDocument/2006/relationships/hyperlink" Target="http://www.semenasad.ru/item/iris-sibirskij-not-kuajt-uajt.html" TargetMode="External"/><Relationship Id="rId82" Type="http://schemas.openxmlformats.org/officeDocument/2006/relationships/hyperlink" Target="http://www.semenasad.ru/lukovichnye-vesna/item/irisy/iris-borodatyj-chif-vankeshu.html" TargetMode="External"/><Relationship Id="rId203" Type="http://schemas.openxmlformats.org/officeDocument/2006/relationships/hyperlink" Target="http://www.semenasad.ru/lukovichnye-vesna/item/piony-travyanistye/pion-bushela.html" TargetMode="External"/><Relationship Id="rId385" Type="http://schemas.openxmlformats.org/officeDocument/2006/relationships/hyperlink" Target="http://www.semenasad.ru/item/pion-kommand-performans.html" TargetMode="External"/><Relationship Id="rId245" Type="http://schemas.openxmlformats.org/officeDocument/2006/relationships/hyperlink" Target="http://www.semenasad.ru/lukovichnye-vesna/item/hosty/hosta-gibridnaya-antioh-3.html" TargetMode="External"/><Relationship Id="rId287" Type="http://schemas.openxmlformats.org/officeDocument/2006/relationships/hyperlink" Target="http://www.semenasad.ru/lukovichnye-vesna/item/hosty/hosta-gibridnaya-riski-biznes.html" TargetMode="External"/><Relationship Id="rId410" Type="http://schemas.openxmlformats.org/officeDocument/2006/relationships/hyperlink" Target="http://www.semenasad.ru/item/hosta-gibridnaya-firn-lajn.html" TargetMode="External"/><Relationship Id="rId452" Type="http://schemas.openxmlformats.org/officeDocument/2006/relationships/hyperlink" Target="http://www.semenasad.ru/item/iris-sibirskij-dzherri-merfi.html" TargetMode="External"/><Relationship Id="rId494" Type="http://schemas.openxmlformats.org/officeDocument/2006/relationships/hyperlink" Target="http://www.semenasad.ru/item/lilejnik-gibridnyj-grejp-sherbet.html" TargetMode="External"/><Relationship Id="rId508" Type="http://schemas.openxmlformats.org/officeDocument/2006/relationships/hyperlink" Target="http://www.semenasad.ru/item/astilba-arendsa-kolor-flesh-lajm-2.html" TargetMode="External"/><Relationship Id="rId105" Type="http://schemas.openxmlformats.org/officeDocument/2006/relationships/hyperlink" Target="http://www.semenasad.ru/item/iris-yaprnskij-fekld-gejsha.html" TargetMode="External"/><Relationship Id="rId147" Type="http://schemas.openxmlformats.org/officeDocument/2006/relationships/hyperlink" Target="http://www.semenasad.ru/lukovichnye-vesna/item/lilejniki/lilejnik-gibridnyj-kristal-pino-2.html" TargetMode="External"/><Relationship Id="rId312" Type="http://schemas.openxmlformats.org/officeDocument/2006/relationships/hyperlink" Target="http://www.semenasad.ru/lukovichnye-vesna/item/floksy-2/floks-metelchatyj-blu-boj-3.html" TargetMode="External"/><Relationship Id="rId354" Type="http://schemas.openxmlformats.org/officeDocument/2006/relationships/hyperlink" Target="http://www.semenasad.ru/item/lilejnik-gibridnyj-paprika-flejm.html?category_id=9342" TargetMode="External"/><Relationship Id="rId51" Type="http://schemas.openxmlformats.org/officeDocument/2006/relationships/hyperlink" Target="http://www.semenasad.ru/lukovichnye-vesna/item/drugie-mnogoletniki/gejhera-gibridnaya-big-top-gold.html" TargetMode="External"/><Relationship Id="rId93" Type="http://schemas.openxmlformats.org/officeDocument/2006/relationships/hyperlink" Target="http://www.semenasad.ru/lukovichnye-vesna/item/irisy/iris-sibirskij-samme-rivelz-2.html" TargetMode="External"/><Relationship Id="rId189" Type="http://schemas.openxmlformats.org/officeDocument/2006/relationships/hyperlink" Target="http://www.semenasad.ru/lukovichnye-vesna/item/drugie-mnogoletniki/lyupin-mnogolistnyj-noublmejden-2.html" TargetMode="External"/><Relationship Id="rId396" Type="http://schemas.openxmlformats.org/officeDocument/2006/relationships/hyperlink" Target="http://www.semenasad.ru/item/hosta-gibridnaya-blu-ambrellaz-2.html" TargetMode="External"/><Relationship Id="rId214" Type="http://schemas.openxmlformats.org/officeDocument/2006/relationships/hyperlink" Target="http://www.semenasad.ru/lukovichnye-vesna/item/piony-travyanistye/pion-mazers-chojs.html" TargetMode="External"/><Relationship Id="rId256" Type="http://schemas.openxmlformats.org/officeDocument/2006/relationships/hyperlink" Target="http://www.semenasad.ru/lukovichnye-vesna/item/hosty/hosta-gibridnaya-velvind.html" TargetMode="External"/><Relationship Id="rId298" Type="http://schemas.openxmlformats.org/officeDocument/2006/relationships/hyperlink" Target="http://www.semenasad.ru/lukovichnye-vesna/item/hosty/hosta-gibridnaya-hanibellz.html" TargetMode="External"/><Relationship Id="rId421" Type="http://schemas.openxmlformats.org/officeDocument/2006/relationships/hyperlink" Target="http://www.semenasad.ru/item/lilejnik-gibridnyj-kempfajr-embers.html" TargetMode="External"/><Relationship Id="rId463" Type="http://schemas.openxmlformats.org/officeDocument/2006/relationships/hyperlink" Target="http://www.semenasad.ru/item/lilejnik-gibridnyj-bugimen.html" TargetMode="External"/><Relationship Id="rId519" Type="http://schemas.openxmlformats.org/officeDocument/2006/relationships/hyperlink" Target="http://www.semenasad.ru/item/astilba-kitajskaya-karaoke-parti.html" TargetMode="External"/><Relationship Id="rId116" Type="http://schemas.openxmlformats.org/officeDocument/2006/relationships/hyperlink" Target="http://www.semenasad.ru/lukovichnye-vesna/item/lilejniki/lilejnik-gibridnyj-arktik-snou.html" TargetMode="External"/><Relationship Id="rId158" Type="http://schemas.openxmlformats.org/officeDocument/2006/relationships/hyperlink" Target="http://www.semenasad.ru/item/lilejnik-gibridnyj-matryoshka.html" TargetMode="External"/><Relationship Id="rId323" Type="http://schemas.openxmlformats.org/officeDocument/2006/relationships/hyperlink" Target="http://www.semenasad.ru/lukovichnye-vesna/item/floksy-2/floks-metelchatyj-pikasso-2.html" TargetMode="External"/><Relationship Id="rId530" Type="http://schemas.openxmlformats.org/officeDocument/2006/relationships/hyperlink" Target="http://www.semenasad.ru/item/iris-borodatyj-provensal.html" TargetMode="External"/><Relationship Id="rId20" Type="http://schemas.openxmlformats.org/officeDocument/2006/relationships/hyperlink" Target="http://www.semenasad.ru/lukovichnye-vesna/item/astilby/astilba-arendsa-fyoer.html" TargetMode="External"/><Relationship Id="rId62" Type="http://schemas.openxmlformats.org/officeDocument/2006/relationships/hyperlink" Target="http://www.semenasad.ru/lukovichnye-vesna/item/drugie-mnogoletniki/gravilat-chilijskij-missiz-dzh-bredsho-2.html" TargetMode="External"/><Relationship Id="rId365" Type="http://schemas.openxmlformats.org/officeDocument/2006/relationships/hyperlink" Target="http://www.semenasad.ru/lukovichnye-vesna/item/piony-ito-gibridy-2/pion-ito-gibrid-skarlet-heven.html" TargetMode="External"/><Relationship Id="rId225" Type="http://schemas.openxmlformats.org/officeDocument/2006/relationships/hyperlink" Target="http://www.semenasad.ru/lukovichnye-vesna/item/piony-travyanistye/pion-pink-gavajan-koral.html" TargetMode="External"/><Relationship Id="rId267" Type="http://schemas.openxmlformats.org/officeDocument/2006/relationships/hyperlink" Target="http://www.semenasad.ru/lukovichnye-vesna/item/hosty/hosta-gibridnaya-kanadian-blu-2.html" TargetMode="External"/><Relationship Id="rId432" Type="http://schemas.openxmlformats.org/officeDocument/2006/relationships/hyperlink" Target="http://www.semenasad.ru/item/lilejnik-gibridnyj-everidejlili-rouz.html" TargetMode="External"/><Relationship Id="rId474" Type="http://schemas.openxmlformats.org/officeDocument/2006/relationships/hyperlink" Target="http://www.semenasad.ru/lukovichnye-vesna/item/astilby/astilba-arendsa-giacint.html" TargetMode="External"/><Relationship Id="rId127" Type="http://schemas.openxmlformats.org/officeDocument/2006/relationships/hyperlink" Target="http://www.semenasad.ru/lukovichnye-vesna/item/lilejniki/lilejnik-gibridnyj-vinsam-ledi.html" TargetMode="External"/><Relationship Id="rId31" Type="http://schemas.openxmlformats.org/officeDocument/2006/relationships/hyperlink" Target="http://www.semenasad.ru/lukovichnye-vesna/item/astilby/astilba-kurchavaya-perkeo-2.html" TargetMode="External"/><Relationship Id="rId73" Type="http://schemas.openxmlformats.org/officeDocument/2006/relationships/hyperlink" Target="http://www.semenasad.ru/lukovichnye-vesna/item/irisy/iris-borodatyj-vita-fajr-2.html" TargetMode="External"/><Relationship Id="rId169" Type="http://schemas.openxmlformats.org/officeDocument/2006/relationships/hyperlink" Target="http://www.semenasad.ru/item/lilejnik-gibridnyj-rosvita-2.html" TargetMode="External"/><Relationship Id="rId334" Type="http://schemas.openxmlformats.org/officeDocument/2006/relationships/hyperlink" Target="http://www.semenasad.ru/lukovichnye-vesna/item/drugie-mnogoletniki/rodzhersiya-peristaya-di-shon.html" TargetMode="External"/><Relationship Id="rId376" Type="http://schemas.openxmlformats.org/officeDocument/2006/relationships/hyperlink" Target="http://www.semenasad.ru/item/pion-etched-salmon.html" TargetMode="External"/><Relationship Id="rId541" Type="http://schemas.openxmlformats.org/officeDocument/2006/relationships/hyperlink" Target="http://www.semenasad.ru/item/hosta-gibridnaya-maui-batterkaps.html" TargetMode="External"/><Relationship Id="rId4" Type="http://schemas.openxmlformats.org/officeDocument/2006/relationships/hyperlink" Target="http://www.semenasad.ru/item/akvilegiya-obyknovennaya-vinki-dabl-vajt-end-vajt.html" TargetMode="External"/><Relationship Id="rId180" Type="http://schemas.openxmlformats.org/officeDocument/2006/relationships/hyperlink" Target="http://www.semenasad.ru/lukovichnye-vesna/item/lilejniki/lilejnik-gibridnyj-fajnders-kipers.html" TargetMode="External"/><Relationship Id="rId236" Type="http://schemas.openxmlformats.org/officeDocument/2006/relationships/hyperlink" Target="http://www.semenasad.ru/lukovichnye-vesna/item/drugie-mnogoletniki/ehinaceya-purpurnaya-dabldeker-2.html" TargetMode="External"/><Relationship Id="rId278" Type="http://schemas.openxmlformats.org/officeDocument/2006/relationships/hyperlink" Target="http://www.semenasad.ru/lukovichnye-vesna/item/hosty/hosta-gibridnaya-mama-mia-3.html" TargetMode="External"/><Relationship Id="rId401" Type="http://schemas.openxmlformats.org/officeDocument/2006/relationships/hyperlink" Target="http://www.semenasad.ru/item/hosta-gibridnaya-dajmond-tiara.html" TargetMode="External"/><Relationship Id="rId443" Type="http://schemas.openxmlformats.org/officeDocument/2006/relationships/hyperlink" Target="http://www.semenasad.ru/item/iris-sibirskij-yuen.html" TargetMode="External"/><Relationship Id="rId303" Type="http://schemas.openxmlformats.org/officeDocument/2006/relationships/hyperlink" Target="http://www.semenasad.ru/lukovichnye-vesna/item/hosty/hosta-zibolda-elegans.html" TargetMode="External"/><Relationship Id="rId485" Type="http://schemas.openxmlformats.org/officeDocument/2006/relationships/hyperlink" Target="http://www.semenasad.ru/item/astilba-kitajskaya-majti-chokolat-cherri.html" TargetMode="External"/><Relationship Id="rId42" Type="http://schemas.openxmlformats.org/officeDocument/2006/relationships/hyperlink" Target="http://www.semenasad.ru/lukovichnye-vesna/item/astilby/astilba-yaponskaya-koblenc-2.html" TargetMode="External"/><Relationship Id="rId84" Type="http://schemas.openxmlformats.org/officeDocument/2006/relationships/hyperlink" Target="http://www.semenasad.ru/lukovichnye-vesna/item/irisy/iris-borodatyj-eprikot-frosti-2.html" TargetMode="External"/><Relationship Id="rId138" Type="http://schemas.openxmlformats.org/officeDocument/2006/relationships/hyperlink" Target="http://www.semenasad.ru/lukovichnye-vesna/item/lilejniki/lilejnik-gibridnyj-divas-chojs.html" TargetMode="External"/><Relationship Id="rId345" Type="http://schemas.openxmlformats.org/officeDocument/2006/relationships/hyperlink" Target="http://www.semenasad.ru/item/hosta-gibridnaya-ti-reks-2.html?category_id=9344" TargetMode="External"/><Relationship Id="rId387" Type="http://schemas.openxmlformats.org/officeDocument/2006/relationships/hyperlink" Target="http://www.semenasad.ru/item/pion-rekviem.html" TargetMode="External"/><Relationship Id="rId510" Type="http://schemas.openxmlformats.org/officeDocument/2006/relationships/hyperlink" Target="http://www.semenasad.ru/item/astilba-arendsa-laki-dej.html" TargetMode="External"/><Relationship Id="rId552" Type="http://schemas.openxmlformats.org/officeDocument/2006/relationships/hyperlink" Target="http://www.semenasad.ru/item/iris-sibirskij-magnetizm.html" TargetMode="External"/><Relationship Id="rId191" Type="http://schemas.openxmlformats.org/officeDocument/2006/relationships/hyperlink" Target="http://www.semenasad.ru/lukovichnye-vesna/item/drugie-mnogoletniki/malva-rozovaya-piches-end-drims.html" TargetMode="External"/><Relationship Id="rId205" Type="http://schemas.openxmlformats.org/officeDocument/2006/relationships/hyperlink" Target="http://www.semenasad.ru/lukovichnye-vesna/item/piony-travyanistye/pion-gardeniya.html" TargetMode="External"/><Relationship Id="rId247" Type="http://schemas.openxmlformats.org/officeDocument/2006/relationships/hyperlink" Target="http://www.semenasad.ru/lukovichnye-vesna/item/hosty/hosta-gibridnaya-big-deddi-3.html" TargetMode="External"/><Relationship Id="rId412" Type="http://schemas.openxmlformats.org/officeDocument/2006/relationships/hyperlink" Target="http://www.semenasad.ru/item/piony-travyanistye-dlya-patio-london.html" TargetMode="External"/><Relationship Id="rId107" Type="http://schemas.openxmlformats.org/officeDocument/2006/relationships/hyperlink" Target="http://www.semenasad.ru/lukovichnye-vesna/item/drugie-mnogoletniki/kolokolchik-molochnocvetkovyj-puf.html" TargetMode="External"/><Relationship Id="rId289" Type="http://schemas.openxmlformats.org/officeDocument/2006/relationships/hyperlink" Target="http://www.semenasad.ru/lukovichnye-vesna/item/hosty/hosta-gibridnaya-sam-end-sabstens-2.html" TargetMode="External"/><Relationship Id="rId454" Type="http://schemas.openxmlformats.org/officeDocument/2006/relationships/hyperlink" Target="http://www.semenasad.ru/item/iris-sibirskij-karrier.html" TargetMode="External"/><Relationship Id="rId496" Type="http://schemas.openxmlformats.org/officeDocument/2006/relationships/hyperlink" Target="http://www.semenasad.ru/item/lilejnik-gibridnyj-longo-jellou.html" TargetMode="External"/><Relationship Id="rId11" Type="http://schemas.openxmlformats.org/officeDocument/2006/relationships/hyperlink" Target="http://www.semenasad.ru/lukovichnye-vesna/item/astilby/astilba-arendsa-gloriya-2.html" TargetMode="External"/><Relationship Id="rId53" Type="http://schemas.openxmlformats.org/officeDocument/2006/relationships/hyperlink" Target="http://www.semenasad.ru/lukovichnye-vesna/item/drugie-mnogoletniki/gejhera-gibridnaya-karamel-3.html" TargetMode="External"/><Relationship Id="rId149" Type="http://schemas.openxmlformats.org/officeDocument/2006/relationships/hyperlink" Target="http://www.semenasad.ru/lukovichnye-vesna/item/lilejniki/lilejnik-gibridnyj-kyut-es-ken-bi.html" TargetMode="External"/><Relationship Id="rId314" Type="http://schemas.openxmlformats.org/officeDocument/2006/relationships/hyperlink" Target="http://www.semenasad.ru/lukovichnye-vesna/item/floksy-2/floks-metelchatyj-bold-end-byutiful.html" TargetMode="External"/><Relationship Id="rId356" Type="http://schemas.openxmlformats.org/officeDocument/2006/relationships/hyperlink" Target="http://www.semenasad.ru/item/lilejnik-gibridnyj-siloam-grejs-stamajl.html?category_id=9342" TargetMode="External"/><Relationship Id="rId398" Type="http://schemas.openxmlformats.org/officeDocument/2006/relationships/hyperlink" Target="http://www.semenasad.ru/item/hosta-gibridnaya-velvet-mun.html" TargetMode="External"/><Relationship Id="rId521" Type="http://schemas.openxmlformats.org/officeDocument/2006/relationships/hyperlink" Target="http://www.semenasad.ru/item/astilba-kitajskaya-tu-hev-end-tu-hold.html" TargetMode="External"/><Relationship Id="rId95" Type="http://schemas.openxmlformats.org/officeDocument/2006/relationships/hyperlink" Target="http://www.semenasad.ru/lukovichnye-vesna/item/irisy/iris-sibirskij-tambl-bag-3.html" TargetMode="External"/><Relationship Id="rId160" Type="http://schemas.openxmlformats.org/officeDocument/2006/relationships/hyperlink" Target="http://www.semenasad.ru/lukovichnye-vesna/item/lilejniki/lilejnik-gibridnyj-morokkan-sanrajz.html" TargetMode="External"/><Relationship Id="rId216" Type="http://schemas.openxmlformats.org/officeDocument/2006/relationships/hyperlink" Target="http://www.semenasad.ru/lukovichnye-vesna/item/piony-travyanistye/pion-travyanistyj-moning-kiss-2.html" TargetMode="External"/><Relationship Id="rId423" Type="http://schemas.openxmlformats.org/officeDocument/2006/relationships/hyperlink" Target="http://www.semenasad.ru/item/lilejnik-gibridnyj-nippon.html" TargetMode="External"/><Relationship Id="rId258" Type="http://schemas.openxmlformats.org/officeDocument/2006/relationships/hyperlink" Target="http://www.semenasad.ru/lukovichnye-vesna/item/hosty/hosta-gibridnaya-voliz-glaser.html" TargetMode="External"/><Relationship Id="rId465" Type="http://schemas.openxmlformats.org/officeDocument/2006/relationships/hyperlink" Target="http://www.semenasad.ru/item/lilejnik-gibridnyj-siloam-dabl-saksess.html" TargetMode="External"/><Relationship Id="rId22" Type="http://schemas.openxmlformats.org/officeDocument/2006/relationships/hyperlink" Target="http://www.semenasad.ru/lukovichnye-vesna/item/astilby/astilba-arendsa-etna.html" TargetMode="External"/><Relationship Id="rId64" Type="http://schemas.openxmlformats.org/officeDocument/2006/relationships/hyperlink" Target="http://www.semenasad.ru/lukovichnye-vesna/item/drugie-mnogoletniki/delfinium-vysokij-delfis-starlajt.html" TargetMode="External"/><Relationship Id="rId118" Type="http://schemas.openxmlformats.org/officeDocument/2006/relationships/hyperlink" Target="http://www.semenasad.ru/lukovichnye-vesna/item/lilejniki/lilejnik-gibridnyj-berilishez.html" TargetMode="External"/><Relationship Id="rId325" Type="http://schemas.openxmlformats.org/officeDocument/2006/relationships/hyperlink" Target="http://www.semenasad.ru/lukovichnye-vesna/item/floksy-2/floks-metelchatyj-red-fajer.html" TargetMode="External"/><Relationship Id="rId367" Type="http://schemas.openxmlformats.org/officeDocument/2006/relationships/hyperlink" Target="http://www.semenasad.ru/item/pion-avgustin-d-ur.html" TargetMode="External"/><Relationship Id="rId532" Type="http://schemas.openxmlformats.org/officeDocument/2006/relationships/hyperlink" Target="http://www.semenasad.ru/item/iris-karlikovyj-drim-staff.html" TargetMode="External"/><Relationship Id="rId171" Type="http://schemas.openxmlformats.org/officeDocument/2006/relationships/hyperlink" Target="http://www.semenasad.ru/lukovichnye-vesna/item/lilejniki/lilejnik-gibridnyj-sil-of-epruvel.html" TargetMode="External"/><Relationship Id="rId227" Type="http://schemas.openxmlformats.org/officeDocument/2006/relationships/hyperlink" Target="http://www.semenasad.ru/lukovichnye-vesna/item/piony-travyanistye/pion-red-charm.html" TargetMode="External"/><Relationship Id="rId269" Type="http://schemas.openxmlformats.org/officeDocument/2006/relationships/hyperlink" Target="http://www.semenasad.ru/lukovichnye-vesna/item/hosty/hosta-gibridnaya-karnivel-3.html" TargetMode="External"/><Relationship Id="rId434" Type="http://schemas.openxmlformats.org/officeDocument/2006/relationships/hyperlink" Target="http://www.semenasad.ru/item/astilba-kitajskaya-censation-salmon-beauty.html" TargetMode="External"/><Relationship Id="rId476" Type="http://schemas.openxmlformats.org/officeDocument/2006/relationships/hyperlink" Target="http://www.semenasad.ru/item/astilba-gibridnaya-yunik-seriz.html" TargetMode="External"/><Relationship Id="rId33" Type="http://schemas.openxmlformats.org/officeDocument/2006/relationships/hyperlink" Target="http://www.semenasad.ru/lukovichnye-vesna/item/astilby/astilba-prostolistnaya-vajt-sensejshn.html" TargetMode="External"/><Relationship Id="rId129" Type="http://schemas.openxmlformats.org/officeDocument/2006/relationships/hyperlink" Target="http://www.semenasad.ru/lukovichnye-vesna/item/lilejniki/lilejnik-gibridnyj-grejp-velvet.html" TargetMode="External"/><Relationship Id="rId280" Type="http://schemas.openxmlformats.org/officeDocument/2006/relationships/hyperlink" Target="http://www.semenasad.ru/lukovichnye-vesna/item/hosty/hosta-gibridnaya-moerhejm.html" TargetMode="External"/><Relationship Id="rId336" Type="http://schemas.openxmlformats.org/officeDocument/2006/relationships/hyperlink" Target="http://www.semenasad.ru/lukovichnye-vesna/item/hosty/hosta-gibridnaya-abikva-drinkin-gurd-3.html" TargetMode="External"/><Relationship Id="rId501" Type="http://schemas.openxmlformats.org/officeDocument/2006/relationships/hyperlink" Target="http://www.semenasad.ru/item/pion-krismas-velvet.html" TargetMode="External"/><Relationship Id="rId543" Type="http://schemas.openxmlformats.org/officeDocument/2006/relationships/hyperlink" Target="http://www.semenasad.ru/item/hosta-gibridnaya-ferst-blash.html" TargetMode="External"/><Relationship Id="rId75" Type="http://schemas.openxmlformats.org/officeDocument/2006/relationships/hyperlink" Target="http://www.semenasad.ru/lukovichnye-vesna/item/irisy/iris-borodatyj-gilvej.html" TargetMode="External"/><Relationship Id="rId140" Type="http://schemas.openxmlformats.org/officeDocument/2006/relationships/hyperlink" Target="http://www.semenasad.ru/lukovichnye-vesna/item/lilejniki/lilejnik-gibridnyj-dering-dilemma-2.html" TargetMode="External"/><Relationship Id="rId182" Type="http://schemas.openxmlformats.org/officeDocument/2006/relationships/hyperlink" Target="http://www.semenasad.ru/item/lilejnik-gibridnyj-chiz-end-vajn.html" TargetMode="External"/><Relationship Id="rId378" Type="http://schemas.openxmlformats.org/officeDocument/2006/relationships/hyperlink" Target="http://www.semenasad.ru/item/pion-lavon.html" TargetMode="External"/><Relationship Id="rId403" Type="http://schemas.openxmlformats.org/officeDocument/2006/relationships/hyperlink" Target="http://www.semenasad.ru/item/hosta-gibridnaya-monster-irz.html" TargetMode="External"/><Relationship Id="rId6" Type="http://schemas.openxmlformats.org/officeDocument/2006/relationships/hyperlink" Target="http://www.semenasad.ru/lukovichnye-vesna/item/drugie-mnogoletniki/akvilegiya-obyknovennaya-rubi-port-2.html" TargetMode="External"/><Relationship Id="rId238" Type="http://schemas.openxmlformats.org/officeDocument/2006/relationships/hyperlink" Target="http://www.semenasad.ru/lukovichnye-vesna/item/drugie-mnogoletniki/ehinaceya-purpurnaya-kleopatra.html" TargetMode="External"/><Relationship Id="rId445" Type="http://schemas.openxmlformats.org/officeDocument/2006/relationships/hyperlink" Target="http://www.semenasad.ru/item/iris-sibirskij-flajing-fiddlz.html" TargetMode="External"/><Relationship Id="rId487" Type="http://schemas.openxmlformats.org/officeDocument/2006/relationships/hyperlink" Target="http://www.semenasad.ru/item/astilba-kitajskaya-milk-end-hani.html" TargetMode="External"/><Relationship Id="rId291" Type="http://schemas.openxmlformats.org/officeDocument/2006/relationships/hyperlink" Target="http://www.semenasad.ru/lukovichnye-vesna/item/hosty/hosta-gibridnaya-so-svit-3.html" TargetMode="External"/><Relationship Id="rId305" Type="http://schemas.openxmlformats.org/officeDocument/2006/relationships/hyperlink" Target="http://www.semenasad.ru/lukovichnye-vesna/item/hosty/hosta-forchuna-albopikta-3.html" TargetMode="External"/><Relationship Id="rId347" Type="http://schemas.openxmlformats.org/officeDocument/2006/relationships/hyperlink" Target="http://www.semenasad.ru/item/iris-sibirskij-heving-fan.html?category_id=9340" TargetMode="External"/><Relationship Id="rId512" Type="http://schemas.openxmlformats.org/officeDocument/2006/relationships/hyperlink" Target="http://www.semenasad.ru/item/astilba-pank-rok.html" TargetMode="External"/><Relationship Id="rId44" Type="http://schemas.openxmlformats.org/officeDocument/2006/relationships/hyperlink" Target="http://www.semenasad.ru/lukovichnye-vesna/item/astilby/astilba-yaponskaya-rejnlend.html" TargetMode="External"/><Relationship Id="rId86" Type="http://schemas.openxmlformats.org/officeDocument/2006/relationships/hyperlink" Target="http://www.semenasad.ru/lukovichnye-vesna/item/irisy/iris-karlikovyj-cherri-garden-2.html" TargetMode="External"/><Relationship Id="rId151" Type="http://schemas.openxmlformats.org/officeDocument/2006/relationships/hyperlink" Target="http://www.semenasad.ru/lukovichnye-vesna/item/lilejniki/lilejnik-gibridnyj-levender-tu-tu.html" TargetMode="External"/><Relationship Id="rId389" Type="http://schemas.openxmlformats.org/officeDocument/2006/relationships/hyperlink" Target="http://www.semenasad.ru/item/pion-ito-gibrid-hillari.html" TargetMode="External"/><Relationship Id="rId554" Type="http://schemas.openxmlformats.org/officeDocument/2006/relationships/printerSettings" Target="../printerSettings/printerSettings4.bin"/><Relationship Id="rId193" Type="http://schemas.openxmlformats.org/officeDocument/2006/relationships/hyperlink" Target="http://www.semenasad.ru/item/moroznik-chernyj-2.html" TargetMode="External"/><Relationship Id="rId207" Type="http://schemas.openxmlformats.org/officeDocument/2006/relationships/hyperlink" Target="http://www.semenasad.ru/lukovichnye-vesna/item/piony-travyanistye/pion-genri-bokstos.html" TargetMode="External"/><Relationship Id="rId249" Type="http://schemas.openxmlformats.org/officeDocument/2006/relationships/hyperlink" Target="http://www.semenasad.ru/lukovichnye-vesna/item/hosty/hosta-gibridnaya-blu-maus-iers-2.html" TargetMode="External"/><Relationship Id="rId414" Type="http://schemas.openxmlformats.org/officeDocument/2006/relationships/hyperlink" Target="http://www.semenasad.ru/item/piony-travyanistye-dlya-patio-rim.html" TargetMode="External"/><Relationship Id="rId456" Type="http://schemas.openxmlformats.org/officeDocument/2006/relationships/hyperlink" Target="http://www.semenasad.ru/item/iris-sibirskij-suon-in-flajt.html" TargetMode="External"/><Relationship Id="rId498" Type="http://schemas.openxmlformats.org/officeDocument/2006/relationships/hyperlink" Target="http://www.semenasad.ru/item/lilejnik-gibridnyj-maklongo.html" TargetMode="External"/><Relationship Id="rId13" Type="http://schemas.openxmlformats.org/officeDocument/2006/relationships/hyperlink" Target="http://www.semenasad.ru/lukovichnye-vesna/item/astilby/astilba-arendsa-diamant-2.html" TargetMode="External"/><Relationship Id="rId109" Type="http://schemas.openxmlformats.org/officeDocument/2006/relationships/hyperlink" Target="http://www.semenasad.ru/lukovichnye-vesna/item/drugie-mnogoletniki/koreopsis-mutovchatyj-zagreb-2.html" TargetMode="External"/><Relationship Id="rId260" Type="http://schemas.openxmlformats.org/officeDocument/2006/relationships/hyperlink" Target="http://www.semenasad.ru/lukovichnye-vesna/item/hosty/hosta-gibridnaya-golden-medous-2.html" TargetMode="External"/><Relationship Id="rId316" Type="http://schemas.openxmlformats.org/officeDocument/2006/relationships/hyperlink" Target="http://www.semenasad.ru/lukovichnye-vesna/item/floksy-2/floks-metelchatyj-david-2.html" TargetMode="External"/><Relationship Id="rId523" Type="http://schemas.openxmlformats.org/officeDocument/2006/relationships/hyperlink" Target="http://www.semenasad.ru/item/astilba-astilba-yu-end-mi-olvejz.html" TargetMode="External"/><Relationship Id="rId55" Type="http://schemas.openxmlformats.org/officeDocument/2006/relationships/hyperlink" Target="http://www.semenasad.ru/lukovichnye-vesna/item/drugie-mnogoletniki/gejhera-krovavo-krasnaya-splendens-2.html" TargetMode="External"/><Relationship Id="rId97" Type="http://schemas.openxmlformats.org/officeDocument/2006/relationships/hyperlink" Target="http://www.semenasad.ru/lukovichnye-vesna/item/irisy/iris-yaponskij-vajn-rafflz-3.html" TargetMode="External"/><Relationship Id="rId120" Type="http://schemas.openxmlformats.org/officeDocument/2006/relationships/hyperlink" Target="http://www.semenasad.ru/lukovichnye-vesna/item/lilejniki/lilejnik-gibridnyj-bluberri-krim.html" TargetMode="External"/><Relationship Id="rId358" Type="http://schemas.openxmlformats.org/officeDocument/2006/relationships/hyperlink" Target="http://www.semenasad.ru/lukovichnye-vesna/item/piony-ito-gibridy-2/pion-ito-gibrid-barcella.html" TargetMode="External"/><Relationship Id="rId162" Type="http://schemas.openxmlformats.org/officeDocument/2006/relationships/hyperlink" Target="http://www.semenasad.ru/lukovichnye-vesna/item/lilejniki/lilejnik-gibridnyj-najt-bekon.html" TargetMode="External"/><Relationship Id="rId218" Type="http://schemas.openxmlformats.org/officeDocument/2006/relationships/hyperlink" Target="http://www.semenasad.ru/lukovichnye-vesna/item/piony-travyanistye/pion-munstoun.html" TargetMode="External"/><Relationship Id="rId425" Type="http://schemas.openxmlformats.org/officeDocument/2006/relationships/hyperlink" Target="http://www.semenasad.ru/item/lilejnik-gibridnyj-rozanna.html" TargetMode="External"/><Relationship Id="rId467" Type="http://schemas.openxmlformats.org/officeDocument/2006/relationships/hyperlink" Target="http://www.semenasad.ru/item/pion-diana-parks.html" TargetMode="External"/><Relationship Id="rId271" Type="http://schemas.openxmlformats.org/officeDocument/2006/relationships/hyperlink" Target="http://www.semenasad.ru/lukovichnye-vesna/item/hosty/hosta-gibridnaya-keptin-edvenche.html" TargetMode="External"/><Relationship Id="rId24" Type="http://schemas.openxmlformats.org/officeDocument/2006/relationships/hyperlink" Target="http://www.semenasad.ru/lukovichnye-vesna/item/astilby/astilba-gibridnaya-fajrberri.html" TargetMode="External"/><Relationship Id="rId66" Type="http://schemas.openxmlformats.org/officeDocument/2006/relationships/hyperlink" Target="http://www.semenasad.ru/lukovichnye-vesna/item/drugie-mnogoletniki/delfinium-tihookeanskij-astolat.html" TargetMode="External"/><Relationship Id="rId131" Type="http://schemas.openxmlformats.org/officeDocument/2006/relationships/hyperlink" Target="http://www.semenasad.ru/lukovichnye-vesna/item/lilejniki/lilejnik-gibridnyj-dabl-fajrkreker-2.html" TargetMode="External"/><Relationship Id="rId327" Type="http://schemas.openxmlformats.org/officeDocument/2006/relationships/hyperlink" Target="http://www.semenasad.ru/item/floks-metelchatyj-frekl-blu-shejdz.html" TargetMode="External"/><Relationship Id="rId369" Type="http://schemas.openxmlformats.org/officeDocument/2006/relationships/hyperlink" Target="http://www.semenasad.ru/item/pion-kora-stabbs.html" TargetMode="External"/><Relationship Id="rId534" Type="http://schemas.openxmlformats.org/officeDocument/2006/relationships/hyperlink" Target="http://www.semenasad.ru/item/lilejnik-gibridnyj-karrik-uildon.html" TargetMode="External"/><Relationship Id="rId173" Type="http://schemas.openxmlformats.org/officeDocument/2006/relationships/hyperlink" Target="http://www.semenasad.ru/lukovichnye-vesna/item/lilejniki/lilejnik-gibridnyj-siloam-dzhim-kuper-2.html" TargetMode="External"/><Relationship Id="rId229" Type="http://schemas.openxmlformats.org/officeDocument/2006/relationships/hyperlink" Target="http://www.semenasad.ru/lukovichnye-vesna/item/piony-travyanistye/pion-selebriti.html" TargetMode="External"/><Relationship Id="rId380" Type="http://schemas.openxmlformats.org/officeDocument/2006/relationships/hyperlink" Target="http://www.semenasad.ru/item/pion-mari-lemuan.html" TargetMode="External"/><Relationship Id="rId436" Type="http://schemas.openxmlformats.org/officeDocument/2006/relationships/hyperlink" Target="http://www.semenasad.ru/item/astilba-yaponskaya-look-at-me.html" TargetMode="External"/><Relationship Id="rId240" Type="http://schemas.openxmlformats.org/officeDocument/2006/relationships/hyperlink" Target="http://www.semenasad.ru/lukovichnye-vesna/item/hosty/hosta-volnistaya-albomarginata-3.html" TargetMode="External"/><Relationship Id="rId478" Type="http://schemas.openxmlformats.org/officeDocument/2006/relationships/hyperlink" Target="http://www.semenasad.ru/item/astilba-arendsa-glat.html" TargetMode="External"/><Relationship Id="rId35" Type="http://schemas.openxmlformats.org/officeDocument/2006/relationships/hyperlink" Target="http://www.semenasad.ru/lukovichnye-vesna/item/astilby/astilba-yaponskaya-avalash-2.html" TargetMode="External"/><Relationship Id="rId77" Type="http://schemas.openxmlformats.org/officeDocument/2006/relationships/hyperlink" Target="http://www.semenasad.ru/lukovichnye-vesna/item/irisy/iris-borodatyj-momakvin-2.html" TargetMode="External"/><Relationship Id="rId100" Type="http://schemas.openxmlformats.org/officeDocument/2006/relationships/hyperlink" Target="http://www.semenasad.ru/lukovichnye-vesna/item/irisy/iris-yaponskij-kristal-helo.html" TargetMode="External"/><Relationship Id="rId282" Type="http://schemas.openxmlformats.org/officeDocument/2006/relationships/hyperlink" Target="http://www.semenasad.ru/lukovichnye-vesna/item/hosty/hosta-gibridnaya-najt-bifo-kristmas-3.html" TargetMode="External"/><Relationship Id="rId338" Type="http://schemas.openxmlformats.org/officeDocument/2006/relationships/hyperlink" Target="http://www.semenasad.ru/item/hosta-gibridnaya-don-stivens.html?category_id=9344" TargetMode="External"/><Relationship Id="rId503" Type="http://schemas.openxmlformats.org/officeDocument/2006/relationships/hyperlink" Target="http://www.semenasad.ru/item/pion-ito-gibrid-lemon-drim.html" TargetMode="External"/><Relationship Id="rId545" Type="http://schemas.openxmlformats.org/officeDocument/2006/relationships/hyperlink" Target="http://www.semenasad.ru/item/pion-chedder-chiz.html" TargetMode="External"/><Relationship Id="rId8" Type="http://schemas.openxmlformats.org/officeDocument/2006/relationships/hyperlink" Target="http://www.semenasad.ru/lukovichnye-vesna/item/astilby/astilba-arendsa-ametist-2.html" TargetMode="External"/><Relationship Id="rId142" Type="http://schemas.openxmlformats.org/officeDocument/2006/relationships/hyperlink" Target="http://www.semenasad.ru/lukovichnye-vesna/item/lilejniki/lilejnik-gibridnyj-jellou-sabmarin.html" TargetMode="External"/><Relationship Id="rId184" Type="http://schemas.openxmlformats.org/officeDocument/2006/relationships/hyperlink" Target="http://www.semenasad.ru/lukovichnye-vesna/item/lilejniki/lilejnik-gibridnyj-ejdzhles-byuti.html" TargetMode="External"/><Relationship Id="rId391" Type="http://schemas.openxmlformats.org/officeDocument/2006/relationships/hyperlink" Target="http://www.semenasad.ru/item/hosta-gibridnaya-adorabl.html" TargetMode="External"/><Relationship Id="rId405" Type="http://schemas.openxmlformats.org/officeDocument/2006/relationships/hyperlink" Target="http://www.semenasad.ru/item/hosta-gibridnaya-mohito.html" TargetMode="External"/><Relationship Id="rId447" Type="http://schemas.openxmlformats.org/officeDocument/2006/relationships/hyperlink" Target="http://www.semenasad.ru/item/iris-sibirskij-si-ya-lejter.html" TargetMode="External"/><Relationship Id="rId251" Type="http://schemas.openxmlformats.org/officeDocument/2006/relationships/hyperlink" Target="http://www.semenasad.ru/lukovichnye-vesna/item/hosty/hosta-gibridnaya-blu-endzhel.html" TargetMode="External"/><Relationship Id="rId489" Type="http://schemas.openxmlformats.org/officeDocument/2006/relationships/hyperlink" Target="http://www.semenasad.ru/item/iris-sibirskij-gallz-uing.html" TargetMode="External"/><Relationship Id="rId46" Type="http://schemas.openxmlformats.org/officeDocument/2006/relationships/hyperlink" Target="http://www.semenasad.ru/lukovichnye-vesna/item/astilby/astilba-yaponskaya-elizabet-van-vin-2.html" TargetMode="External"/><Relationship Id="rId293" Type="http://schemas.openxmlformats.org/officeDocument/2006/relationships/hyperlink" Target="http://www.semenasad.ru/item/hosta-gibridnaya-sting.html" TargetMode="External"/><Relationship Id="rId307" Type="http://schemas.openxmlformats.org/officeDocument/2006/relationships/hyperlink" Target="http://www.semenasad.ru/lukovichnye-vesna/item/hosty/hosta-forchuna-patriot-3.html" TargetMode="External"/><Relationship Id="rId349" Type="http://schemas.openxmlformats.org/officeDocument/2006/relationships/hyperlink" Target="http://www.semenasad.ru/item/lilejnik-gibridnyj-dzhast-maj-sajz.html?category_id=9342" TargetMode="External"/><Relationship Id="rId514" Type="http://schemas.openxmlformats.org/officeDocument/2006/relationships/hyperlink" Target="http://www.semenasad.ru/item/astilba-arendsa-uajtberri.html" TargetMode="External"/><Relationship Id="rId88" Type="http://schemas.openxmlformats.org/officeDocument/2006/relationships/hyperlink" Target="http://www.semenasad.ru/lukovichnye-vesna/item/irisy/iris-sibirskij-kablue.html" TargetMode="External"/><Relationship Id="rId111" Type="http://schemas.openxmlformats.org/officeDocument/2006/relationships/hyperlink" Target="http://www.semenasad.ru/lukovichnye-vesna/item/drugie-mnogoletniki/kupena-mnogocvetkovaya-2.html" TargetMode="External"/><Relationship Id="rId153" Type="http://schemas.openxmlformats.org/officeDocument/2006/relationships/hyperlink" Target="http://www.semenasad.ru/lukovichnye-vesna/item/lilejniki/lilejnik-gibridnyj-lejsi-dojli-2.html" TargetMode="External"/><Relationship Id="rId195" Type="http://schemas.openxmlformats.org/officeDocument/2006/relationships/hyperlink" Target="http://www.semenasad.ru/lukovichnye-vesna/item/piony-travyanistye/pion-adolf-russo.html" TargetMode="External"/><Relationship Id="rId209" Type="http://schemas.openxmlformats.org/officeDocument/2006/relationships/hyperlink" Target="http://www.semenasad.ru/lukovichnye-vesna/item/piony-travyanistye/pion-travyanistyj-dejdrim.html" TargetMode="External"/><Relationship Id="rId360" Type="http://schemas.openxmlformats.org/officeDocument/2006/relationships/hyperlink" Target="http://www.semenasad.ru/lukovichnye-vesna/item/piony-ito-gibridy-2/pion-ito-gibrid-dzhuliya-rouz-2.html" TargetMode="External"/><Relationship Id="rId416" Type="http://schemas.openxmlformats.org/officeDocument/2006/relationships/hyperlink" Target="http://www.semenasad.ru/lukovichnye-vesna/item/piony-travyanistye/pion-dinner-plejt.html" TargetMode="External"/><Relationship Id="rId220" Type="http://schemas.openxmlformats.org/officeDocument/2006/relationships/hyperlink" Target="http://www.semenasad.ru/lukovichnye-vesna/item/piony-travyanistye/pion-ofishinalis-mutabilis.html" TargetMode="External"/><Relationship Id="rId458" Type="http://schemas.openxmlformats.org/officeDocument/2006/relationships/hyperlink" Target="http://www.semenasad.ru/item/hosta-gibridnaya-alvatin-tejlor.html" TargetMode="External"/><Relationship Id="rId15" Type="http://schemas.openxmlformats.org/officeDocument/2006/relationships/hyperlink" Target="http://www.semenasad.ru/lukovichnye-vesna/item/astilby/astilba-arendsa-lollipop-2.html" TargetMode="External"/><Relationship Id="rId57" Type="http://schemas.openxmlformats.org/officeDocument/2006/relationships/hyperlink" Target="http://www.semenasad.ru/lukovichnye-vesna/item/drugie-mnogoletniki/gelenium-osennij-voltraut.html" TargetMode="External"/><Relationship Id="rId262" Type="http://schemas.openxmlformats.org/officeDocument/2006/relationships/hyperlink" Target="http://www.semenasad.ru/lukovichnye-vesna/item/hosty/hosta-gibridnaya-dzhurassik-park-3.html" TargetMode="External"/><Relationship Id="rId318" Type="http://schemas.openxmlformats.org/officeDocument/2006/relationships/hyperlink" Target="http://www.semenasad.ru/lukovichnye-vesna/item/floksy-2/floks-metelchatyj-krem-de-la-krem.html" TargetMode="External"/><Relationship Id="rId525" Type="http://schemas.openxmlformats.org/officeDocument/2006/relationships/hyperlink" Target="http://www.semenasad.ru/item/astilba-prostolistnaya-ki-uest.html" TargetMode="External"/><Relationship Id="rId99" Type="http://schemas.openxmlformats.org/officeDocument/2006/relationships/hyperlink" Target="http://www.semenasad.ru/lukovichnye-vesna/item/irisy/iris-yaponskij-kogesho-2.html" TargetMode="External"/><Relationship Id="rId122" Type="http://schemas.openxmlformats.org/officeDocument/2006/relationships/hyperlink" Target="http://www.semenasad.ru/lukovichnye-vesna/item/lilejniki/lilejnik-gibridnyj-blek-stokingz-2.html" TargetMode="External"/><Relationship Id="rId164" Type="http://schemas.openxmlformats.org/officeDocument/2006/relationships/hyperlink" Target="http://www.semenasad.ru/lukovichnye-vesna/item/lilejniki/lilejnik-gibridnyj-ovesom-blossom-2.html" TargetMode="External"/><Relationship Id="rId371" Type="http://schemas.openxmlformats.org/officeDocument/2006/relationships/hyperlink" Target="http://www.semenasad.ru/item/pion-koral-suprim.html" TargetMode="External"/><Relationship Id="rId427" Type="http://schemas.openxmlformats.org/officeDocument/2006/relationships/hyperlink" Target="http://www.semenasad.ru/item/lilejnik-gibridnyj-tropikal-syurprajz.html" TargetMode="External"/><Relationship Id="rId469" Type="http://schemas.openxmlformats.org/officeDocument/2006/relationships/hyperlink" Target="http://www.semenasad.ru/item/pion-lemon-shifon.html" TargetMode="External"/><Relationship Id="rId26" Type="http://schemas.openxmlformats.org/officeDocument/2006/relationships/hyperlink" Target="http://www.semenasad.ru/lukovichnye-vesna/item/astilby/astilba-gibridnaya-yunik-karmin-2.html" TargetMode="External"/><Relationship Id="rId231" Type="http://schemas.openxmlformats.org/officeDocument/2006/relationships/hyperlink" Target="http://www.semenasad.ru/lukovichnye-vesna/item/piony-travyanistye/pion-festiva-maksima.html" TargetMode="External"/><Relationship Id="rId273" Type="http://schemas.openxmlformats.org/officeDocument/2006/relationships/hyperlink" Target="http://www.semenasad.ru/lukovichnye-vesna/item/hosty/hosta-gibridnaya-kolor-festival.html" TargetMode="External"/><Relationship Id="rId329" Type="http://schemas.openxmlformats.org/officeDocument/2006/relationships/hyperlink" Target="http://www.semenasad.ru/lukovichnye-vesna/item/drugie-mnogoletniki/helone-kosaya-2.html" TargetMode="External"/><Relationship Id="rId480" Type="http://schemas.openxmlformats.org/officeDocument/2006/relationships/hyperlink" Target="http://www.semenasad.ru/item/astilba-gibridnaya-sanni-dej.html" TargetMode="External"/><Relationship Id="rId536" Type="http://schemas.openxmlformats.org/officeDocument/2006/relationships/hyperlink" Target="http://www.semenasad.ru/item/lilejnik-gibridnyj-orindzh-artist.html" TargetMode="External"/><Relationship Id="rId68" Type="http://schemas.openxmlformats.org/officeDocument/2006/relationships/hyperlink" Target="http://www.semenasad.ru/lukovichnye-vesna/item/irisy/iris-borodatyj-big-braze-2.html" TargetMode="External"/><Relationship Id="rId133" Type="http://schemas.openxmlformats.org/officeDocument/2006/relationships/hyperlink" Target="http://www.semenasad.ru/lukovichnye-vesna/item/lilejniki/lilejnik-gibridnyj-dan-mahoni.html" TargetMode="External"/><Relationship Id="rId175" Type="http://schemas.openxmlformats.org/officeDocument/2006/relationships/hyperlink" Target="http://www.semenasad.ru/lukovichnye-vesna/item/lilejniki/lilejnik-gibridnyj-storm-of-ze-sencheri-2.html" TargetMode="External"/><Relationship Id="rId340" Type="http://schemas.openxmlformats.org/officeDocument/2006/relationships/hyperlink" Target="http://www.semenasad.ru/item/hosta-gibridnaya-lejksajd-banana-bej.html?category_id=9344" TargetMode="External"/><Relationship Id="rId200" Type="http://schemas.openxmlformats.org/officeDocument/2006/relationships/hyperlink" Target="http://www.semenasad.ru/lukovichnye-vesna/item/piony-travyanistye/pion-barrington-bell.html" TargetMode="External"/><Relationship Id="rId382" Type="http://schemas.openxmlformats.org/officeDocument/2006/relationships/hyperlink" Target="http://www.semenasad.ru/item/pion-mun-over-barrington.html" TargetMode="External"/><Relationship Id="rId438" Type="http://schemas.openxmlformats.org/officeDocument/2006/relationships/hyperlink" Target="http://www.semenasad.ru/item/floks-metelchatyj-shokolad.html" TargetMode="External"/><Relationship Id="rId242" Type="http://schemas.openxmlformats.org/officeDocument/2006/relationships/hyperlink" Target="http://www.semenasad.ru/lukovichnye-vesna/item/hosty/hosta-volnistaya-univitata-3.html" TargetMode="External"/><Relationship Id="rId284" Type="http://schemas.openxmlformats.org/officeDocument/2006/relationships/hyperlink" Target="http://www.semenasad.ru/lukovichnye-vesna/item/hosty/hosta-gibridnaya-pasfajnder.html" TargetMode="External"/><Relationship Id="rId491" Type="http://schemas.openxmlformats.org/officeDocument/2006/relationships/hyperlink" Target="http://www.semenasad.ru/item/lilejnik-gibridnyj-hevenli-kerlz.html" TargetMode="External"/><Relationship Id="rId505" Type="http://schemas.openxmlformats.org/officeDocument/2006/relationships/hyperlink" Target="http://www.semenasad.ru/item/lilejnik-gibridnyj-bode-myuzik.html" TargetMode="External"/><Relationship Id="rId37" Type="http://schemas.openxmlformats.org/officeDocument/2006/relationships/hyperlink" Target="http://www.semenasad.ru/lukovichnye-vesna/item/astilby/astilba-yaponskaya-vezuvij-2.html" TargetMode="External"/><Relationship Id="rId79" Type="http://schemas.openxmlformats.org/officeDocument/2006/relationships/hyperlink" Target="http://www.semenasad.ru/lukovichnye-vesna/item/irisy/iris-borodatyj-pati-dress.html" TargetMode="External"/><Relationship Id="rId102" Type="http://schemas.openxmlformats.org/officeDocument/2006/relationships/hyperlink" Target="http://www.semenasad.ru/lukovichnye-vesna/item/irisy/iris-yaponskij-nessa-no-mej-2.html" TargetMode="External"/><Relationship Id="rId144" Type="http://schemas.openxmlformats.org/officeDocument/2006/relationships/hyperlink" Target="http://www.semenasad.ru/lukovichnye-vesna/item/lilejniki/lilejnik-gibridnyj-kaliko-dzhek.html" TargetMode="External"/><Relationship Id="rId547" Type="http://schemas.openxmlformats.org/officeDocument/2006/relationships/hyperlink" Target="http://www.semenasad.ru/item/primula-blyu-zebra.html" TargetMode="External"/><Relationship Id="rId90" Type="http://schemas.openxmlformats.org/officeDocument/2006/relationships/hyperlink" Target="http://www.semenasad.ru/lukovichnye-vesna/item/irisy/iris-sibirskij-lemon-vejl.html" TargetMode="External"/><Relationship Id="rId186" Type="http://schemas.openxmlformats.org/officeDocument/2006/relationships/hyperlink" Target="http://www.semenasad.ru/lukovichnye-vesna/item/lilejniki/lilejnik-gibridnyj-eplike.html" TargetMode="External"/><Relationship Id="rId351" Type="http://schemas.openxmlformats.org/officeDocument/2006/relationships/hyperlink" Target="http://www.semenasad.ru/item/lilejnik-gibridnyj-longfildz-vudpeker.html?category_id=9342" TargetMode="External"/><Relationship Id="rId393" Type="http://schemas.openxmlformats.org/officeDocument/2006/relationships/hyperlink" Target="http://www.semenasad.ru/item/hosta-gibridnaya-banana-kid.html" TargetMode="External"/><Relationship Id="rId407" Type="http://schemas.openxmlformats.org/officeDocument/2006/relationships/hyperlink" Target="http://www.semenasad.ru/item/hosta-gibridnaya-orajonz-belt.html" TargetMode="External"/><Relationship Id="rId449" Type="http://schemas.openxmlformats.org/officeDocument/2006/relationships/hyperlink" Target="http://www.semenasad.ru/item/iris-sibirskij-anbattond-zipperz.html" TargetMode="External"/><Relationship Id="rId211" Type="http://schemas.openxmlformats.org/officeDocument/2006/relationships/hyperlink" Target="http://www.semenasad.ru/lukovichnye-vesna/item/piony-travyanistye/pion-koral-sanset.html" TargetMode="External"/><Relationship Id="rId253" Type="http://schemas.openxmlformats.org/officeDocument/2006/relationships/hyperlink" Target="http://www.semenasad.ru/lukovichnye-vesna/item/hosty/hosta-gibridnaya-brim-kap-3.html" TargetMode="External"/><Relationship Id="rId295" Type="http://schemas.openxmlformats.org/officeDocument/2006/relationships/hyperlink" Target="http://www.semenasad.ru/lukovichnye-vesna/item/hosty/hosta-gibridnaya-tokudama-flavocircinalis-2.html" TargetMode="External"/><Relationship Id="rId309" Type="http://schemas.openxmlformats.org/officeDocument/2006/relationships/hyperlink" Target="http://www.semenasad.ru/lukovichnye-vesna/item/floksy-2/floks-metelchatyj-aida-3.html" TargetMode="External"/><Relationship Id="rId460" Type="http://schemas.openxmlformats.org/officeDocument/2006/relationships/hyperlink" Target="http://www.semenasad.ru/item/hosta-gibridnaya-dzhordzhiya-suithart.html" TargetMode="External"/><Relationship Id="rId516" Type="http://schemas.openxmlformats.org/officeDocument/2006/relationships/hyperlink" Target="http://www.semenasad.ru/item/astilba-arendsa-heppi-dej.html" TargetMode="External"/><Relationship Id="rId48" Type="http://schemas.openxmlformats.org/officeDocument/2006/relationships/hyperlink" Target="http://www.semenasad.ru/lukovichnye-vesna/item/drugie-mnogoletniki/verbejnik-tochechnyj-aleksandr-2.html" TargetMode="External"/><Relationship Id="rId113" Type="http://schemas.openxmlformats.org/officeDocument/2006/relationships/hyperlink" Target="http://www.semenasad.ru/lukovichnye-vesna/item/drugie-mnogoletniki/labaznik-krasnyj-venusta-2.html" TargetMode="External"/><Relationship Id="rId320" Type="http://schemas.openxmlformats.org/officeDocument/2006/relationships/hyperlink" Target="http://www.semenasad.ru/lukovichnye-vesna/item/floksy-2/floks-metelchatyj-mistik-grin-2.html" TargetMode="External"/><Relationship Id="rId155" Type="http://schemas.openxmlformats.org/officeDocument/2006/relationships/hyperlink" Target="http://www.semenasad.ru/lukovichnye-vesna/item/lilejniki/lilejnik-gibridnyj-littl-miss-manners.html" TargetMode="External"/><Relationship Id="rId197" Type="http://schemas.openxmlformats.org/officeDocument/2006/relationships/hyperlink" Target="http://www.semenasad.ru/lukovichnye-vesna/item/piony-travyanistye/pion-armani.html" TargetMode="External"/><Relationship Id="rId362" Type="http://schemas.openxmlformats.org/officeDocument/2006/relationships/hyperlink" Target="http://www.semenasad.ru/lukovichnye-vesna/item/piony-ito-gibridy-2/pion-ito-gibrid-kellis-memori-2.html" TargetMode="External"/><Relationship Id="rId418" Type="http://schemas.openxmlformats.org/officeDocument/2006/relationships/hyperlink" Target="http://www.semenasad.ru/item/lilejnik-gibridnyj-dzhipsi-tertl.html" TargetMode="External"/><Relationship Id="rId222" Type="http://schemas.openxmlformats.org/officeDocument/2006/relationships/hyperlink" Target="http://www.semenasad.ru/lukovichnye-vesna/item/piony-travyanistye/pion-ofishinalis-rubra-plena.html" TargetMode="External"/><Relationship Id="rId264" Type="http://schemas.openxmlformats.org/officeDocument/2006/relationships/hyperlink" Target="http://www.semenasad.ru/lukovichnye-vesna/item/hosty/hosta-gibridnaya-drim-kvin-3.html" TargetMode="External"/><Relationship Id="rId471" Type="http://schemas.openxmlformats.org/officeDocument/2006/relationships/hyperlink" Target="http://www.semenasad.ru/item/pion-shifon-parfe.html" TargetMode="External"/><Relationship Id="rId17" Type="http://schemas.openxmlformats.org/officeDocument/2006/relationships/hyperlink" Target="http://www.semenasad.ru/lukovichnye-vesna/item/astilby/astilba-arendsa-sister-tereza.html" TargetMode="External"/><Relationship Id="rId59" Type="http://schemas.openxmlformats.org/officeDocument/2006/relationships/hyperlink" Target="http://www.semenasad.ru/lukovichnye-vesna/item/drugie-mnogoletniki/geran-pepelnaya-dzhuzeppe.html" TargetMode="External"/><Relationship Id="rId124" Type="http://schemas.openxmlformats.org/officeDocument/2006/relationships/hyperlink" Target="http://www.semenasad.ru/lukovichnye-vesna/item/lilejniki/lilejnik-gibridnyj-burgundi-lav-2.html" TargetMode="External"/><Relationship Id="rId527" Type="http://schemas.openxmlformats.org/officeDocument/2006/relationships/hyperlink" Target="http://www.semenasad.ru/item/delfinium-vysokij-alisa.html" TargetMode="External"/><Relationship Id="rId70" Type="http://schemas.openxmlformats.org/officeDocument/2006/relationships/hyperlink" Target="http://www.semenasad.ru/lukovichnye-vesna/item/irisy/iris-borodatyj-blashing-pink-3.html" TargetMode="External"/><Relationship Id="rId166" Type="http://schemas.openxmlformats.org/officeDocument/2006/relationships/hyperlink" Target="http://www.semenasad.ru/lukovichnye-vesna/item/lilejniki/lilejnik-gibridnyj-pardon-mi.html" TargetMode="External"/><Relationship Id="rId331" Type="http://schemas.openxmlformats.org/officeDocument/2006/relationships/hyperlink" Target="http://www.semenasad.ru/lukovichnye-vesna/item/drugie-mnogoletniki/tradeskanciya-andersona-bilberri-ajs-2.html" TargetMode="External"/><Relationship Id="rId373" Type="http://schemas.openxmlformats.org/officeDocument/2006/relationships/hyperlink" Target="http://www.semenasad.ru/item/pion-blejz.html" TargetMode="External"/><Relationship Id="rId429" Type="http://schemas.openxmlformats.org/officeDocument/2006/relationships/hyperlink" Target="http://www.semenasad.ru/item/lilejnik-gibridnyj-everidejlili-krim.html" TargetMode="External"/><Relationship Id="rId1" Type="http://schemas.openxmlformats.org/officeDocument/2006/relationships/hyperlink" Target="http://www.semenasad.ru/lukovichnye-vesna/item/drugie-mnogoletniki/akvilegiya-gibrid-makkany-barlou-blek.html" TargetMode="External"/><Relationship Id="rId233" Type="http://schemas.openxmlformats.org/officeDocument/2006/relationships/hyperlink" Target="http://www.semenasad.ru/lukovichnye-vesna/item/piony-travyanistye/pion-edens-parfyum.html" TargetMode="External"/><Relationship Id="rId440" Type="http://schemas.openxmlformats.org/officeDocument/2006/relationships/hyperlink" Target="http://www.semenasad.ru/item/floks-rastopyrennyj-blu-mun.html" TargetMode="External"/><Relationship Id="rId28" Type="http://schemas.openxmlformats.org/officeDocument/2006/relationships/hyperlink" Target="http://www.semenasad.ru/lukovichnye-vesna/item/astilby/astilba-kitajskaya-vizhns-in-pink-3.html" TargetMode="External"/><Relationship Id="rId275" Type="http://schemas.openxmlformats.org/officeDocument/2006/relationships/hyperlink" Target="http://www.semenasad.ru/lukovichnye-vesna/item/hosty/hosta-gibridnaya-ledi-ginevera.html" TargetMode="External"/><Relationship Id="rId300" Type="http://schemas.openxmlformats.org/officeDocument/2006/relationships/hyperlink" Target="http://www.semenasad.ru/lukovichnye-vesna/item/hosty/hosta-gibridnaya-enn-3.html" TargetMode="External"/><Relationship Id="rId482" Type="http://schemas.openxmlformats.org/officeDocument/2006/relationships/hyperlink" Target="http://www.semenasad.ru/item/astilba-kitajskaya-blek-end-blu.html" TargetMode="External"/><Relationship Id="rId538" Type="http://schemas.openxmlformats.org/officeDocument/2006/relationships/hyperlink" Target="http://www.semenasad.ru/item/lilejnik-gibridnyj-shugar-shugar.html" TargetMode="External"/><Relationship Id="rId81" Type="http://schemas.openxmlformats.org/officeDocument/2006/relationships/hyperlink" Target="http://www.semenasad.ru/item/iris-borodatyj-superstishn-2.html" TargetMode="External"/><Relationship Id="rId135" Type="http://schemas.openxmlformats.org/officeDocument/2006/relationships/hyperlink" Target="http://www.semenasad.ru/lukovichnye-vesna/item/lilejniki/lilejnik-gibridnyj-dzhejson-solter-2.html" TargetMode="External"/><Relationship Id="rId177" Type="http://schemas.openxmlformats.org/officeDocument/2006/relationships/hyperlink" Target="http://www.semenasad.ru/lukovichnye-vesna/item/lilejniki/lilejnik-gibridnyj-syuzan-prichard-petit-2.html" TargetMode="External"/><Relationship Id="rId342" Type="http://schemas.openxmlformats.org/officeDocument/2006/relationships/hyperlink" Target="http://www.semenasad.ru/item/hosta-gibridnaya-popkorn.html?category_id=9344" TargetMode="External"/><Relationship Id="rId384" Type="http://schemas.openxmlformats.org/officeDocument/2006/relationships/hyperlink" Target="http://www.semenasad.ru/item/pion-soft-salmon-soser.html" TargetMode="External"/><Relationship Id="rId202" Type="http://schemas.openxmlformats.org/officeDocument/2006/relationships/hyperlink" Target="http://www.semenasad.ru/lukovichnye-vesna/item/piony-travyanistye/pion-boul-ov-byuti.html" TargetMode="External"/><Relationship Id="rId244" Type="http://schemas.openxmlformats.org/officeDocument/2006/relationships/hyperlink" Target="http://www.semenasad.ru/lukovichnye-vesna/item/hosty/hosta-gibridnaya-ameriken-helo-2.html" TargetMode="External"/><Relationship Id="rId39" Type="http://schemas.openxmlformats.org/officeDocument/2006/relationships/hyperlink" Target="http://www.semenasad.ru/lukovichnye-vesna/item/astilby/astilba-yaponskaya-dyusseldorf.html" TargetMode="External"/><Relationship Id="rId286" Type="http://schemas.openxmlformats.org/officeDocument/2006/relationships/hyperlink" Target="http://www.semenasad.ru/item/hosta-gibridnaya-primadonna.html" TargetMode="External"/><Relationship Id="rId451" Type="http://schemas.openxmlformats.org/officeDocument/2006/relationships/hyperlink" Target="http://www.semenasad.ru/item/iris-sibirskij-blek-dzhoker.html" TargetMode="External"/><Relationship Id="rId493" Type="http://schemas.openxmlformats.org/officeDocument/2006/relationships/hyperlink" Target="http://www.semenasad.ru/item/lilejnik-gibridnyj-siloam-shou-gerl.html" TargetMode="External"/><Relationship Id="rId507" Type="http://schemas.openxmlformats.org/officeDocument/2006/relationships/hyperlink" Target="http://www.semenasad.ru/item/floks-metelchatyj-rossijskaya-selekciya-selena-2.html" TargetMode="External"/><Relationship Id="rId549" Type="http://schemas.openxmlformats.org/officeDocument/2006/relationships/hyperlink" Target="http://www.semenasad.ru/item/iris-sibirskij-imperial-opal.html" TargetMode="External"/><Relationship Id="rId50" Type="http://schemas.openxmlformats.org/officeDocument/2006/relationships/hyperlink" Target="http://www.semenasad.ru/lukovichnye-vesna/item/drugie-mnogoletniki/gejhera-gibridnaya-ametist-mist-2.html" TargetMode="External"/><Relationship Id="rId104" Type="http://schemas.openxmlformats.org/officeDocument/2006/relationships/hyperlink" Target="http://www.semenasad.ru/item/iris-yaponskij-sente-ov-interest.html" TargetMode="External"/><Relationship Id="rId146" Type="http://schemas.openxmlformats.org/officeDocument/2006/relationships/hyperlink" Target="http://www.semenasad.ru/lukovichnye-vesna/item/lilejniki/lilejnik-gibridnyj-kosmopolitan.html" TargetMode="External"/><Relationship Id="rId188" Type="http://schemas.openxmlformats.org/officeDocument/2006/relationships/hyperlink" Target="http://www.semenasad.ru/lukovichnye-vesna/item/drugie-mnogoletniki/lyupin-mnogolistnyj-ze-pejdzhiz-2.html" TargetMode="External"/><Relationship Id="rId311" Type="http://schemas.openxmlformats.org/officeDocument/2006/relationships/hyperlink" Target="http://www.semenasad.ru/lukovichnye-vesna/item/floksy-2/floks-metelchatyj-aureole.html" TargetMode="External"/><Relationship Id="rId353" Type="http://schemas.openxmlformats.org/officeDocument/2006/relationships/hyperlink" Target="http://www.semenasad.ru/item/lilejnik-gibridnyj-panksatoni-fil.html?category_id=9342" TargetMode="External"/><Relationship Id="rId395" Type="http://schemas.openxmlformats.org/officeDocument/2006/relationships/hyperlink" Target="http://www.semenasad.ru/item/hosta-gibridnaya-bich-boj-2.html" TargetMode="External"/><Relationship Id="rId409" Type="http://schemas.openxmlformats.org/officeDocument/2006/relationships/hyperlink" Target="http://www.semenasad.ru/item/hosta-gibridnaya-sanset-gruvz.html" TargetMode="External"/><Relationship Id="rId92" Type="http://schemas.openxmlformats.org/officeDocument/2006/relationships/hyperlink" Target="http://www.semenasad.ru/lukovichnye-vesna/item/irisy/iris-sibirskij-rafld-velvet.html" TargetMode="External"/><Relationship Id="rId213" Type="http://schemas.openxmlformats.org/officeDocument/2006/relationships/hyperlink" Target="http://www.semenasad.ru/lukovichnye-vesna/item/piony-travyanistye/pion-lui-van-hutte.html" TargetMode="External"/><Relationship Id="rId420" Type="http://schemas.openxmlformats.org/officeDocument/2006/relationships/hyperlink" Target="http://www.semenasad.ru/item/lilejnik-gibridnyj-inchantid-forest.html" TargetMode="External"/><Relationship Id="rId255" Type="http://schemas.openxmlformats.org/officeDocument/2006/relationships/hyperlink" Target="http://www.semenasad.ru/lukovichnye-vesna/item/hosty/hosta-gibridnaya-vajt-fezer.html" TargetMode="External"/><Relationship Id="rId297" Type="http://schemas.openxmlformats.org/officeDocument/2006/relationships/hyperlink" Target="http://www.semenasad.ru/lukovichnye-vesna/item/hosty/hosta-gibridnaya-fyost-frost-3.html" TargetMode="External"/><Relationship Id="rId462" Type="http://schemas.openxmlformats.org/officeDocument/2006/relationships/hyperlink" Target="http://www.semenasad.ru/item/hosta-gibridnaya-mejpl-lif.html" TargetMode="External"/><Relationship Id="rId518" Type="http://schemas.openxmlformats.org/officeDocument/2006/relationships/hyperlink" Target="http://www.semenasad.ru/item/astilba-arendsa-chokolat-chogun.html" TargetMode="External"/><Relationship Id="rId115" Type="http://schemas.openxmlformats.org/officeDocument/2006/relationships/hyperlink" Target="http://www.semenasad.ru/lukovichnye-vesna/item/lilejniki/lilejnik-gibridnyj-anzak-2.html" TargetMode="External"/><Relationship Id="rId157" Type="http://schemas.openxmlformats.org/officeDocument/2006/relationships/hyperlink" Target="http://www.semenasad.ru/lukovichnye-vesna/item/lilejniki/lilejnik-gibridnyj-makbet.html" TargetMode="External"/><Relationship Id="rId322" Type="http://schemas.openxmlformats.org/officeDocument/2006/relationships/hyperlink" Target="http://www.semenasad.ru/lukovichnye-vesna/item/floksy-2/floks-metelchatyj-pyopl-ajz-2.html" TargetMode="External"/><Relationship Id="rId364" Type="http://schemas.openxmlformats.org/officeDocument/2006/relationships/hyperlink" Target="http://www.semenasad.ru/lukovichnye-vesna/item/piony-ito-gibridy-2/pion-pastel-splendor.html" TargetMode="External"/><Relationship Id="rId61" Type="http://schemas.openxmlformats.org/officeDocument/2006/relationships/hyperlink" Target="http://www.semenasad.ru/lukovichnye-vesna/item/drugie-mnogoletniki/gravilat-chilijskij-maj-taj-2.html" TargetMode="External"/><Relationship Id="rId199" Type="http://schemas.openxmlformats.org/officeDocument/2006/relationships/hyperlink" Target="http://www.semenasad.ru/lukovichnye-vesna/item/piony-travyanistye/pion-barbara.html" TargetMode="External"/><Relationship Id="rId19" Type="http://schemas.openxmlformats.org/officeDocument/2006/relationships/hyperlink" Target="http://www.semenasad.ru/lukovichnye-vesna/item/astilby/astilba-arendsa-fanal-2.html" TargetMode="External"/><Relationship Id="rId224" Type="http://schemas.openxmlformats.org/officeDocument/2006/relationships/hyperlink" Target="http://www.semenasad.ru/lukovichnye-vesna/item/piony-travyanistye/pion-pillou-tok.html" TargetMode="External"/><Relationship Id="rId266" Type="http://schemas.openxmlformats.org/officeDocument/2006/relationships/hyperlink" Target="http://www.semenasad.ru/lukovichnye-vesna/item/hosty/hosta-gibridnaya-invinsibl-2.html" TargetMode="External"/><Relationship Id="rId431" Type="http://schemas.openxmlformats.org/officeDocument/2006/relationships/hyperlink" Target="http://www.semenasad.ru/item/lilejnik-gibridnyj-everidejlili-red-ribz.html" TargetMode="External"/><Relationship Id="rId473" Type="http://schemas.openxmlformats.org/officeDocument/2006/relationships/hyperlink" Target="http://www.semenasad.ru/item/astilba-kurchavaya-liliput-3.html" TargetMode="External"/><Relationship Id="rId529" Type="http://schemas.openxmlformats.org/officeDocument/2006/relationships/hyperlink" Target="http://www.semenasad.ru/item/iris-borodatyj-pampkin-chizkejk.html" TargetMode="External"/><Relationship Id="rId30" Type="http://schemas.openxmlformats.org/officeDocument/2006/relationships/hyperlink" Target="http://www.semenasad.ru/lukovichnye-vesna/item/astilby/astilba-kitajskaya-purpurkerce-2.html" TargetMode="External"/><Relationship Id="rId126" Type="http://schemas.openxmlformats.org/officeDocument/2006/relationships/hyperlink" Target="http://www.semenasad.ru/lukovichnye-vesna/item/lilejniki/lilejnik-gibridnyj-vajld-horses-2.html" TargetMode="External"/><Relationship Id="rId168" Type="http://schemas.openxmlformats.org/officeDocument/2006/relationships/hyperlink" Target="http://www.semenasad.ru/lukovichnye-vesna/item/lilejniki/lilejnik-gibridnyj-red-ram.html" TargetMode="External"/><Relationship Id="rId333" Type="http://schemas.openxmlformats.org/officeDocument/2006/relationships/hyperlink" Target="http://www.semenasad.ru/lukovichnye-vesna/item/drugie-mnogoletniki/prostrel-obyknovennyj-red-2.html" TargetMode="External"/><Relationship Id="rId540" Type="http://schemas.openxmlformats.org/officeDocument/2006/relationships/hyperlink" Target="http://www.semenasad.ru/item/hosta-gibridnaya-brodbend.html" TargetMode="External"/><Relationship Id="rId72" Type="http://schemas.openxmlformats.org/officeDocument/2006/relationships/hyperlink" Target="http://www.semenasad.ru/item/iris-borodatyj-blek-najt-2.html" TargetMode="External"/><Relationship Id="rId375" Type="http://schemas.openxmlformats.org/officeDocument/2006/relationships/hyperlink" Target="http://www.semenasad.ru/item/pion-klass-akt.html" TargetMode="External"/><Relationship Id="rId3" Type="http://schemas.openxmlformats.org/officeDocument/2006/relationships/hyperlink" Target="http://www.semenasad.ru/item/akvilegiya-obyknovennaya-vinki-dabl-blu-end-vajt.html" TargetMode="External"/><Relationship Id="rId235" Type="http://schemas.openxmlformats.org/officeDocument/2006/relationships/hyperlink" Target="http://www.semenasad.ru/lukovichnye-vesna/item/piony-travyanistye/pion-empajr-stejt.html" TargetMode="External"/><Relationship Id="rId277" Type="http://schemas.openxmlformats.org/officeDocument/2006/relationships/hyperlink" Target="http://www.semenasad.ru/item/hosta-gibridnaya-lejksajd-pejsli-print.html" TargetMode="External"/><Relationship Id="rId400" Type="http://schemas.openxmlformats.org/officeDocument/2006/relationships/hyperlink" Target="http://www.semenasad.ru/item/hosta-gibridnaya-vinus.html" TargetMode="External"/><Relationship Id="rId442" Type="http://schemas.openxmlformats.org/officeDocument/2006/relationships/hyperlink" Target="http://www.semenasad.ru/item/floks-rastopyrennyj-chattahuchi-2.html" TargetMode="External"/><Relationship Id="rId484" Type="http://schemas.openxmlformats.org/officeDocument/2006/relationships/hyperlink" Target="http://www.semenasad.ru/item/astilba-kitajskaya-kardinal.html" TargetMode="External"/><Relationship Id="rId137" Type="http://schemas.openxmlformats.org/officeDocument/2006/relationships/hyperlink" Target="http://www.semenasad.ru/lukovichnye-vesna/item/lilejniki/lilejnik-gibridnyj-dzhordan-2.html" TargetMode="External"/><Relationship Id="rId302" Type="http://schemas.openxmlformats.org/officeDocument/2006/relationships/hyperlink" Target="http://www.semenasad.ru/lukovichnye-vesna/item/hosty/hosta-zibolda-frensiz-villyams-2.html" TargetMode="External"/><Relationship Id="rId344" Type="http://schemas.openxmlformats.org/officeDocument/2006/relationships/hyperlink" Target="http://www.semenasad.ru/item/hosta-gibridnaya-tamburin.html?category_id=9344" TargetMode="External"/><Relationship Id="rId41" Type="http://schemas.openxmlformats.org/officeDocument/2006/relationships/hyperlink" Target="http://www.semenasad.ru/lukovichnye-vesna/item/astilby/astilba-yaponskaya-kvin-ov-holland-2.html" TargetMode="External"/><Relationship Id="rId83" Type="http://schemas.openxmlformats.org/officeDocument/2006/relationships/hyperlink" Target="http://www.semenasad.ru/lukovichnye-vesna/item/irisy/iris-borodatyj-eko-de-frans.html" TargetMode="External"/><Relationship Id="rId179" Type="http://schemas.openxmlformats.org/officeDocument/2006/relationships/hyperlink" Target="http://www.semenasad.ru/lukovichnye-vesna/item/lilejniki/lilejnik-gibridnyj-fajnal-tach.html" TargetMode="External"/><Relationship Id="rId386" Type="http://schemas.openxmlformats.org/officeDocument/2006/relationships/hyperlink" Target="http://www.semenasad.ru/item/pion-missis-franklin-druzvelt.html" TargetMode="External"/><Relationship Id="rId551" Type="http://schemas.openxmlformats.org/officeDocument/2006/relationships/hyperlink" Target="http://www.semenasad.ru/item/floks-metelchatyj-rossijskaya-selekciya-dymchatoe-sufle.html" TargetMode="External"/><Relationship Id="rId190" Type="http://schemas.openxmlformats.org/officeDocument/2006/relationships/hyperlink" Target="http://www.semenasad.ru/lukovichnye-vesna/item/drugie-mnogoletniki/malva-rozovaya-nigra-2.html" TargetMode="External"/><Relationship Id="rId204" Type="http://schemas.openxmlformats.org/officeDocument/2006/relationships/hyperlink" Target="http://www.semenasad.ru/lukovichnye-vesna/item/piony-travyanistye/pion-vajt-kep.html" TargetMode="External"/><Relationship Id="rId246" Type="http://schemas.openxmlformats.org/officeDocument/2006/relationships/hyperlink" Target="http://www.semenasad.ru/lukovichnye-vesna/item/hosty/hosta-gibridnaya-atlantis-3.html" TargetMode="External"/><Relationship Id="rId288" Type="http://schemas.openxmlformats.org/officeDocument/2006/relationships/hyperlink" Target="http://www.semenasad.ru/lukovichnye-vesna/item/hosty/hosta-gibridnaya-robert-frost-2.html" TargetMode="External"/><Relationship Id="rId411" Type="http://schemas.openxmlformats.org/officeDocument/2006/relationships/hyperlink" Target="http://www.semenasad.ru/item/piony-travyanistye-afiny.html?category_id=9478" TargetMode="External"/><Relationship Id="rId453" Type="http://schemas.openxmlformats.org/officeDocument/2006/relationships/hyperlink" Target="http://www.semenasad.ru/item/iris-sibirskij-drink-jo-ti.html" TargetMode="External"/><Relationship Id="rId509" Type="http://schemas.openxmlformats.org/officeDocument/2006/relationships/hyperlink" Target="http://www.semenasad.ru/item/astilba-big-bend.html" TargetMode="External"/><Relationship Id="rId106" Type="http://schemas.openxmlformats.org/officeDocument/2006/relationships/hyperlink" Target="http://www.semenasad.ru/lukovichnye-vesna/item/drugie-mnogoletniki/kolokolchik-gibridnyj-sarasto-2.html" TargetMode="External"/><Relationship Id="rId313" Type="http://schemas.openxmlformats.org/officeDocument/2006/relationships/hyperlink" Target="http://www.semenasad.ru/lukovichnye-vesna/item/floksy-2/floks-metelchatyj-blu-paradajz-3.html" TargetMode="External"/><Relationship Id="rId495" Type="http://schemas.openxmlformats.org/officeDocument/2006/relationships/hyperlink" Target="http://www.semenasad.ru/item/lilejnik-gibridnyj-vudsajd-rapsodi.html" TargetMode="External"/><Relationship Id="rId10" Type="http://schemas.openxmlformats.org/officeDocument/2006/relationships/hyperlink" Target="http://www.semenasad.ru/lukovichnye-vesna/item/astilby/astilba-arendsa-bressingem-byuti.html" TargetMode="External"/><Relationship Id="rId52" Type="http://schemas.openxmlformats.org/officeDocument/2006/relationships/hyperlink" Target="http://www.semenasad.ru/lukovichnye-vesna/item/drugie-mnogoletniki/gejhera-gibridnaya-dark-misteri.html" TargetMode="External"/><Relationship Id="rId94" Type="http://schemas.openxmlformats.org/officeDocument/2006/relationships/hyperlink" Target="http://www.semenasad.ru/item/iris-sibirskij-sezar-braze.html" TargetMode="External"/><Relationship Id="rId148" Type="http://schemas.openxmlformats.org/officeDocument/2006/relationships/hyperlink" Target="http://www.semenasad.ru/lukovichnye-vesna/item/lilejniki/lilejnik-gibridnyj-kristmas-iz.html" TargetMode="External"/><Relationship Id="rId355" Type="http://schemas.openxmlformats.org/officeDocument/2006/relationships/hyperlink" Target="http://www.semenasad.ru/item/lilejnik-gibridnyj-pyopl-flejm.html?category_id=9342" TargetMode="External"/><Relationship Id="rId397" Type="http://schemas.openxmlformats.org/officeDocument/2006/relationships/hyperlink" Target="http://www.semenasad.ru/item/hosta-gibridnaya-bobket.html" TargetMode="External"/><Relationship Id="rId520" Type="http://schemas.openxmlformats.org/officeDocument/2006/relationships/hyperlink" Target="http://www.semenasad.ru/item/astilba-mutant.html" TargetMode="External"/><Relationship Id="rId215" Type="http://schemas.openxmlformats.org/officeDocument/2006/relationships/hyperlink" Target="http://www.semenasad.ru/lukovichnye-vesna/item/piony-travyanistye/pion-miss-ekhard.html" TargetMode="External"/><Relationship Id="rId257" Type="http://schemas.openxmlformats.org/officeDocument/2006/relationships/hyperlink" Target="http://www.semenasad.ru/lukovichnye-vesna/item/hosty/hosta-gibridnaya-volverajn-2.html" TargetMode="External"/><Relationship Id="rId422" Type="http://schemas.openxmlformats.org/officeDocument/2006/relationships/hyperlink" Target="http://www.semenasad.ru/item/lilejnik-gibridnyj-lil-red-uegon.html" TargetMode="External"/><Relationship Id="rId464" Type="http://schemas.openxmlformats.org/officeDocument/2006/relationships/hyperlink" Target="http://www.semenasad.ru/item/lilejnik-gibridnyj-longfildz-blek-medzhik.html" TargetMode="External"/><Relationship Id="rId299" Type="http://schemas.openxmlformats.org/officeDocument/2006/relationships/hyperlink" Target="http://www.semenasad.ru/lukovichnye-vesna/item/hosty/hosta-gibridnaya-shuga-end-spajs-2.html" TargetMode="External"/><Relationship Id="rId63" Type="http://schemas.openxmlformats.org/officeDocument/2006/relationships/hyperlink" Target="http://www.semenasad.ru/lukovichnye-vesna/item/drugie-mnogoletniki/delfinium-vysokij-delfis-paue.html" TargetMode="External"/><Relationship Id="rId159" Type="http://schemas.openxmlformats.org/officeDocument/2006/relationships/hyperlink" Target="http://www.semenasad.ru/lukovichnye-vesna/item/lilejniki/lilejnik-gibridnyj-mini-stella.html" TargetMode="External"/><Relationship Id="rId366" Type="http://schemas.openxmlformats.org/officeDocument/2006/relationships/hyperlink" Target="http://www.semenasad.ru/item/pion-annamike.html" TargetMode="External"/><Relationship Id="rId226" Type="http://schemas.openxmlformats.org/officeDocument/2006/relationships/hyperlink" Target="http://www.semenasad.ru/lukovichnye-vesna/item/piony-travyanistye/pion-rasberri-sandi.html" TargetMode="External"/><Relationship Id="rId433" Type="http://schemas.openxmlformats.org/officeDocument/2006/relationships/hyperlink" Target="http://www.semenasad.ru/item/astilba-gibridnaya-mighty-red-quin.html" TargetMode="External"/><Relationship Id="rId74" Type="http://schemas.openxmlformats.org/officeDocument/2006/relationships/hyperlink" Target="http://www.semenasad.ru/lukovichnye-vesna/item/irisy/iris-borodatyj-gala-madrid-2.html" TargetMode="External"/><Relationship Id="rId377" Type="http://schemas.openxmlformats.org/officeDocument/2006/relationships/hyperlink" Target="http://www.semenasad.ru/item/pion-hajlajt.html" TargetMode="External"/><Relationship Id="rId500" Type="http://schemas.openxmlformats.org/officeDocument/2006/relationships/hyperlink" Target="http://www.semenasad.ru/item/hosta-pozdnyaya-sanni-halcion.html" TargetMode="External"/><Relationship Id="rId5" Type="http://schemas.openxmlformats.org/officeDocument/2006/relationships/hyperlink" Target="http://www.semenasad.ru/item/akvilegiya-obyknovennaya-vinki-dabl-red-end-vajt.html" TargetMode="External"/><Relationship Id="rId237" Type="http://schemas.openxmlformats.org/officeDocument/2006/relationships/hyperlink" Target="http://www.semenasad.ru/lukovichnye-vesna/item/drugie-mnogoletniki/ehinaceya-purpurnaya-irresistibl-2.html" TargetMode="External"/><Relationship Id="rId444" Type="http://schemas.openxmlformats.org/officeDocument/2006/relationships/hyperlink" Target="http://www.semenasad.ru/item/iris-sibirskij-hau-odejshs.html" TargetMode="External"/><Relationship Id="rId290" Type="http://schemas.openxmlformats.org/officeDocument/2006/relationships/hyperlink" Target="http://www.semenasad.ru/lukovichnye-vesna/item/hosty/hosta-gibridnaya-samuraj-2.html" TargetMode="External"/><Relationship Id="rId304" Type="http://schemas.openxmlformats.org/officeDocument/2006/relationships/hyperlink" Target="http://www.semenasad.ru/lukovichnye-vesna/item/hosty/hosta-pozdnyaya-halcion-3.html" TargetMode="External"/><Relationship Id="rId388" Type="http://schemas.openxmlformats.org/officeDocument/2006/relationships/hyperlink" Target="http://www.semenasad.ru/item/pion-syuzi-kyu.html" TargetMode="External"/><Relationship Id="rId511" Type="http://schemas.openxmlformats.org/officeDocument/2006/relationships/hyperlink" Target="http://www.semenasad.ru/item/astilba-gibridnaya-nyu-vejv.html" TargetMode="External"/><Relationship Id="rId85" Type="http://schemas.openxmlformats.org/officeDocument/2006/relationships/hyperlink" Target="http://www.semenasad.ru/lukovichnye-vesna/item/irisy/iris-karlikovyj-tikld-pich-2.html" TargetMode="External"/><Relationship Id="rId150" Type="http://schemas.openxmlformats.org/officeDocument/2006/relationships/hyperlink" Target="http://www.semenasad.ru/lukovichnye-vesna/item/lilejniki/lilejnik-gibridnyj-lavender-blu-bebi.html" TargetMode="External"/><Relationship Id="rId248" Type="http://schemas.openxmlformats.org/officeDocument/2006/relationships/hyperlink" Target="http://www.semenasad.ru/lukovichnye-vesna/item/hosty/hosta-gibridnaya-blu-kadet.html" TargetMode="External"/><Relationship Id="rId455" Type="http://schemas.openxmlformats.org/officeDocument/2006/relationships/hyperlink" Target="http://www.semenasad.ru/item/iris-sibirskij-paprikash.html" TargetMode="External"/><Relationship Id="rId12" Type="http://schemas.openxmlformats.org/officeDocument/2006/relationships/hyperlink" Target="http://www.semenasad.ru/lukovichnye-vesna/item/astilby/astilba-arendsa-granat-2.html" TargetMode="External"/><Relationship Id="rId108" Type="http://schemas.openxmlformats.org/officeDocument/2006/relationships/hyperlink" Target="http://www.semenasad.ru/lukovichnye-vesna/item/drugie-mnogoletniki/kolokolchik-skuchennyj-kerolajn.html" TargetMode="External"/><Relationship Id="rId315" Type="http://schemas.openxmlformats.org/officeDocument/2006/relationships/hyperlink" Target="http://www.semenasad.ru/lukovichnye-vesna/item/floksy-2/floks-metelchatyj-brajt-ajs-2.html" TargetMode="External"/><Relationship Id="rId522" Type="http://schemas.openxmlformats.org/officeDocument/2006/relationships/hyperlink" Target="http://www.semenasad.ru/item/astilba-kitajskaya-hot-perlz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Blad5">
    <tabColor rgb="FFFF0000"/>
  </sheetPr>
  <dimension ref="A1:U58"/>
  <sheetViews>
    <sheetView showZeros="0" tabSelected="1" view="pageBreakPreview" zoomScaleNormal="100" zoomScaleSheetLayoutView="100" workbookViewId="0">
      <selection activeCell="H18" sqref="H18"/>
    </sheetView>
  </sheetViews>
  <sheetFormatPr defaultRowHeight="18.75" x14ac:dyDescent="0.3"/>
  <cols>
    <col min="1" max="1" width="6.75" style="1" customWidth="1"/>
    <col min="2" max="2" width="5.625" style="250" customWidth="1"/>
    <col min="3" max="3" width="39.625" style="250" customWidth="1"/>
    <col min="4" max="4" width="25.75" style="44" customWidth="1"/>
    <col min="5" max="5" width="7.625" style="250" customWidth="1"/>
    <col min="6" max="6" width="8.5" style="5" customWidth="1"/>
    <col min="7" max="7" width="8.375" style="35" customWidth="1"/>
    <col min="8" max="8" width="12.125" style="21" customWidth="1"/>
    <col min="9" max="9" width="9" style="113" customWidth="1"/>
    <col min="10" max="10" width="19.125" style="21" customWidth="1"/>
    <col min="11" max="11" width="5.625" style="28" customWidth="1"/>
    <col min="12" max="12" width="5.625" style="250" customWidth="1"/>
    <col min="13" max="13" width="5.625" style="1" customWidth="1"/>
    <col min="14" max="14" width="11" style="50" customWidth="1"/>
    <col min="15" max="15" width="17.125" style="70" customWidth="1"/>
    <col min="16" max="17" width="9" style="4"/>
    <col min="18" max="18" width="2.875" style="4" customWidth="1"/>
    <col min="19" max="256" width="9" style="4"/>
    <col min="257" max="257" width="6.75" style="4" customWidth="1"/>
    <col min="258" max="258" width="0" style="4" hidden="1" customWidth="1"/>
    <col min="259" max="259" width="39.625" style="4" customWidth="1"/>
    <col min="260" max="260" width="25.75" style="4" customWidth="1"/>
    <col min="261" max="261" width="7.625" style="4" customWidth="1"/>
    <col min="262" max="262" width="8.5" style="4" customWidth="1"/>
    <col min="263" max="263" width="8.375" style="4" customWidth="1"/>
    <col min="264" max="264" width="12.125" style="4" customWidth="1"/>
    <col min="265" max="265" width="9" style="4" customWidth="1"/>
    <col min="266" max="266" width="19.125" style="4" customWidth="1"/>
    <col min="267" max="267" width="10.875" style="4" customWidth="1"/>
    <col min="268" max="268" width="13" style="4" customWidth="1"/>
    <col min="269" max="269" width="8.375" style="4" customWidth="1"/>
    <col min="270" max="270" width="11" style="4" customWidth="1"/>
    <col min="271" max="271" width="17.125" style="4" customWidth="1"/>
    <col min="272" max="512" width="9" style="4"/>
    <col min="513" max="513" width="6.75" style="4" customWidth="1"/>
    <col min="514" max="514" width="0" style="4" hidden="1" customWidth="1"/>
    <col min="515" max="515" width="39.625" style="4" customWidth="1"/>
    <col min="516" max="516" width="25.75" style="4" customWidth="1"/>
    <col min="517" max="517" width="7.625" style="4" customWidth="1"/>
    <col min="518" max="518" width="8.5" style="4" customWidth="1"/>
    <col min="519" max="519" width="8.375" style="4" customWidth="1"/>
    <col min="520" max="520" width="12.125" style="4" customWidth="1"/>
    <col min="521" max="521" width="9" style="4" customWidth="1"/>
    <col min="522" max="522" width="19.125" style="4" customWidth="1"/>
    <col min="523" max="523" width="10.875" style="4" customWidth="1"/>
    <col min="524" max="524" width="13" style="4" customWidth="1"/>
    <col min="525" max="525" width="8.375" style="4" customWidth="1"/>
    <col min="526" max="526" width="11" style="4" customWidth="1"/>
    <col min="527" max="527" width="17.125" style="4" customWidth="1"/>
    <col min="528" max="768" width="9" style="4"/>
    <col min="769" max="769" width="6.75" style="4" customWidth="1"/>
    <col min="770" max="770" width="0" style="4" hidden="1" customWidth="1"/>
    <col min="771" max="771" width="39.625" style="4" customWidth="1"/>
    <col min="772" max="772" width="25.75" style="4" customWidth="1"/>
    <col min="773" max="773" width="7.625" style="4" customWidth="1"/>
    <col min="774" max="774" width="8.5" style="4" customWidth="1"/>
    <col min="775" max="775" width="8.375" style="4" customWidth="1"/>
    <col min="776" max="776" width="12.125" style="4" customWidth="1"/>
    <col min="777" max="777" width="9" style="4" customWidth="1"/>
    <col min="778" max="778" width="19.125" style="4" customWidth="1"/>
    <col min="779" max="779" width="10.875" style="4" customWidth="1"/>
    <col min="780" max="780" width="13" style="4" customWidth="1"/>
    <col min="781" max="781" width="8.375" style="4" customWidth="1"/>
    <col min="782" max="782" width="11" style="4" customWidth="1"/>
    <col min="783" max="783" width="17.125" style="4" customWidth="1"/>
    <col min="784" max="1024" width="9" style="4"/>
    <col min="1025" max="1025" width="6.75" style="4" customWidth="1"/>
    <col min="1026" max="1026" width="0" style="4" hidden="1" customWidth="1"/>
    <col min="1027" max="1027" width="39.625" style="4" customWidth="1"/>
    <col min="1028" max="1028" width="25.75" style="4" customWidth="1"/>
    <col min="1029" max="1029" width="7.625" style="4" customWidth="1"/>
    <col min="1030" max="1030" width="8.5" style="4" customWidth="1"/>
    <col min="1031" max="1031" width="8.375" style="4" customWidth="1"/>
    <col min="1032" max="1032" width="12.125" style="4" customWidth="1"/>
    <col min="1033" max="1033" width="9" style="4" customWidth="1"/>
    <col min="1034" max="1034" width="19.125" style="4" customWidth="1"/>
    <col min="1035" max="1035" width="10.875" style="4" customWidth="1"/>
    <col min="1036" max="1036" width="13" style="4" customWidth="1"/>
    <col min="1037" max="1037" width="8.375" style="4" customWidth="1"/>
    <col min="1038" max="1038" width="11" style="4" customWidth="1"/>
    <col min="1039" max="1039" width="17.125" style="4" customWidth="1"/>
    <col min="1040" max="1280" width="9" style="4"/>
    <col min="1281" max="1281" width="6.75" style="4" customWidth="1"/>
    <col min="1282" max="1282" width="0" style="4" hidden="1" customWidth="1"/>
    <col min="1283" max="1283" width="39.625" style="4" customWidth="1"/>
    <col min="1284" max="1284" width="25.75" style="4" customWidth="1"/>
    <col min="1285" max="1285" width="7.625" style="4" customWidth="1"/>
    <col min="1286" max="1286" width="8.5" style="4" customWidth="1"/>
    <col min="1287" max="1287" width="8.375" style="4" customWidth="1"/>
    <col min="1288" max="1288" width="12.125" style="4" customWidth="1"/>
    <col min="1289" max="1289" width="9" style="4" customWidth="1"/>
    <col min="1290" max="1290" width="19.125" style="4" customWidth="1"/>
    <col min="1291" max="1291" width="10.875" style="4" customWidth="1"/>
    <col min="1292" max="1292" width="13" style="4" customWidth="1"/>
    <col min="1293" max="1293" width="8.375" style="4" customWidth="1"/>
    <col min="1294" max="1294" width="11" style="4" customWidth="1"/>
    <col min="1295" max="1295" width="17.125" style="4" customWidth="1"/>
    <col min="1296" max="1536" width="9" style="4"/>
    <col min="1537" max="1537" width="6.75" style="4" customWidth="1"/>
    <col min="1538" max="1538" width="0" style="4" hidden="1" customWidth="1"/>
    <col min="1539" max="1539" width="39.625" style="4" customWidth="1"/>
    <col min="1540" max="1540" width="25.75" style="4" customWidth="1"/>
    <col min="1541" max="1541" width="7.625" style="4" customWidth="1"/>
    <col min="1542" max="1542" width="8.5" style="4" customWidth="1"/>
    <col min="1543" max="1543" width="8.375" style="4" customWidth="1"/>
    <col min="1544" max="1544" width="12.125" style="4" customWidth="1"/>
    <col min="1545" max="1545" width="9" style="4" customWidth="1"/>
    <col min="1546" max="1546" width="19.125" style="4" customWidth="1"/>
    <col min="1547" max="1547" width="10.875" style="4" customWidth="1"/>
    <col min="1548" max="1548" width="13" style="4" customWidth="1"/>
    <col min="1549" max="1549" width="8.375" style="4" customWidth="1"/>
    <col min="1550" max="1550" width="11" style="4" customWidth="1"/>
    <col min="1551" max="1551" width="17.125" style="4" customWidth="1"/>
    <col min="1552" max="1792" width="9" style="4"/>
    <col min="1793" max="1793" width="6.75" style="4" customWidth="1"/>
    <col min="1794" max="1794" width="0" style="4" hidden="1" customWidth="1"/>
    <col min="1795" max="1795" width="39.625" style="4" customWidth="1"/>
    <col min="1796" max="1796" width="25.75" style="4" customWidth="1"/>
    <col min="1797" max="1797" width="7.625" style="4" customWidth="1"/>
    <col min="1798" max="1798" width="8.5" style="4" customWidth="1"/>
    <col min="1799" max="1799" width="8.375" style="4" customWidth="1"/>
    <col min="1800" max="1800" width="12.125" style="4" customWidth="1"/>
    <col min="1801" max="1801" width="9" style="4" customWidth="1"/>
    <col min="1802" max="1802" width="19.125" style="4" customWidth="1"/>
    <col min="1803" max="1803" width="10.875" style="4" customWidth="1"/>
    <col min="1804" max="1804" width="13" style="4" customWidth="1"/>
    <col min="1805" max="1805" width="8.375" style="4" customWidth="1"/>
    <col min="1806" max="1806" width="11" style="4" customWidth="1"/>
    <col min="1807" max="1807" width="17.125" style="4" customWidth="1"/>
    <col min="1808" max="2048" width="9" style="4"/>
    <col min="2049" max="2049" width="6.75" style="4" customWidth="1"/>
    <col min="2050" max="2050" width="0" style="4" hidden="1" customWidth="1"/>
    <col min="2051" max="2051" width="39.625" style="4" customWidth="1"/>
    <col min="2052" max="2052" width="25.75" style="4" customWidth="1"/>
    <col min="2053" max="2053" width="7.625" style="4" customWidth="1"/>
    <col min="2054" max="2054" width="8.5" style="4" customWidth="1"/>
    <col min="2055" max="2055" width="8.375" style="4" customWidth="1"/>
    <col min="2056" max="2056" width="12.125" style="4" customWidth="1"/>
    <col min="2057" max="2057" width="9" style="4" customWidth="1"/>
    <col min="2058" max="2058" width="19.125" style="4" customWidth="1"/>
    <col min="2059" max="2059" width="10.875" style="4" customWidth="1"/>
    <col min="2060" max="2060" width="13" style="4" customWidth="1"/>
    <col min="2061" max="2061" width="8.375" style="4" customWidth="1"/>
    <col min="2062" max="2062" width="11" style="4" customWidth="1"/>
    <col min="2063" max="2063" width="17.125" style="4" customWidth="1"/>
    <col min="2064" max="2304" width="9" style="4"/>
    <col min="2305" max="2305" width="6.75" style="4" customWidth="1"/>
    <col min="2306" max="2306" width="0" style="4" hidden="1" customWidth="1"/>
    <col min="2307" max="2307" width="39.625" style="4" customWidth="1"/>
    <col min="2308" max="2308" width="25.75" style="4" customWidth="1"/>
    <col min="2309" max="2309" width="7.625" style="4" customWidth="1"/>
    <col min="2310" max="2310" width="8.5" style="4" customWidth="1"/>
    <col min="2311" max="2311" width="8.375" style="4" customWidth="1"/>
    <col min="2312" max="2312" width="12.125" style="4" customWidth="1"/>
    <col min="2313" max="2313" width="9" style="4" customWidth="1"/>
    <col min="2314" max="2314" width="19.125" style="4" customWidth="1"/>
    <col min="2315" max="2315" width="10.875" style="4" customWidth="1"/>
    <col min="2316" max="2316" width="13" style="4" customWidth="1"/>
    <col min="2317" max="2317" width="8.375" style="4" customWidth="1"/>
    <col min="2318" max="2318" width="11" style="4" customWidth="1"/>
    <col min="2319" max="2319" width="17.125" style="4" customWidth="1"/>
    <col min="2320" max="2560" width="9" style="4"/>
    <col min="2561" max="2561" width="6.75" style="4" customWidth="1"/>
    <col min="2562" max="2562" width="0" style="4" hidden="1" customWidth="1"/>
    <col min="2563" max="2563" width="39.625" style="4" customWidth="1"/>
    <col min="2564" max="2564" width="25.75" style="4" customWidth="1"/>
    <col min="2565" max="2565" width="7.625" style="4" customWidth="1"/>
    <col min="2566" max="2566" width="8.5" style="4" customWidth="1"/>
    <col min="2567" max="2567" width="8.375" style="4" customWidth="1"/>
    <col min="2568" max="2568" width="12.125" style="4" customWidth="1"/>
    <col min="2569" max="2569" width="9" style="4" customWidth="1"/>
    <col min="2570" max="2570" width="19.125" style="4" customWidth="1"/>
    <col min="2571" max="2571" width="10.875" style="4" customWidth="1"/>
    <col min="2572" max="2572" width="13" style="4" customWidth="1"/>
    <col min="2573" max="2573" width="8.375" style="4" customWidth="1"/>
    <col min="2574" max="2574" width="11" style="4" customWidth="1"/>
    <col min="2575" max="2575" width="17.125" style="4" customWidth="1"/>
    <col min="2576" max="2816" width="9" style="4"/>
    <col min="2817" max="2817" width="6.75" style="4" customWidth="1"/>
    <col min="2818" max="2818" width="0" style="4" hidden="1" customWidth="1"/>
    <col min="2819" max="2819" width="39.625" style="4" customWidth="1"/>
    <col min="2820" max="2820" width="25.75" style="4" customWidth="1"/>
    <col min="2821" max="2821" width="7.625" style="4" customWidth="1"/>
    <col min="2822" max="2822" width="8.5" style="4" customWidth="1"/>
    <col min="2823" max="2823" width="8.375" style="4" customWidth="1"/>
    <col min="2824" max="2824" width="12.125" style="4" customWidth="1"/>
    <col min="2825" max="2825" width="9" style="4" customWidth="1"/>
    <col min="2826" max="2826" width="19.125" style="4" customWidth="1"/>
    <col min="2827" max="2827" width="10.875" style="4" customWidth="1"/>
    <col min="2828" max="2828" width="13" style="4" customWidth="1"/>
    <col min="2829" max="2829" width="8.375" style="4" customWidth="1"/>
    <col min="2830" max="2830" width="11" style="4" customWidth="1"/>
    <col min="2831" max="2831" width="17.125" style="4" customWidth="1"/>
    <col min="2832" max="3072" width="9" style="4"/>
    <col min="3073" max="3073" width="6.75" style="4" customWidth="1"/>
    <col min="3074" max="3074" width="0" style="4" hidden="1" customWidth="1"/>
    <col min="3075" max="3075" width="39.625" style="4" customWidth="1"/>
    <col min="3076" max="3076" width="25.75" style="4" customWidth="1"/>
    <col min="3077" max="3077" width="7.625" style="4" customWidth="1"/>
    <col min="3078" max="3078" width="8.5" style="4" customWidth="1"/>
    <col min="3079" max="3079" width="8.375" style="4" customWidth="1"/>
    <col min="3080" max="3080" width="12.125" style="4" customWidth="1"/>
    <col min="3081" max="3081" width="9" style="4" customWidth="1"/>
    <col min="3082" max="3082" width="19.125" style="4" customWidth="1"/>
    <col min="3083" max="3083" width="10.875" style="4" customWidth="1"/>
    <col min="3084" max="3084" width="13" style="4" customWidth="1"/>
    <col min="3085" max="3085" width="8.375" style="4" customWidth="1"/>
    <col min="3086" max="3086" width="11" style="4" customWidth="1"/>
    <col min="3087" max="3087" width="17.125" style="4" customWidth="1"/>
    <col min="3088" max="3328" width="9" style="4"/>
    <col min="3329" max="3329" width="6.75" style="4" customWidth="1"/>
    <col min="3330" max="3330" width="0" style="4" hidden="1" customWidth="1"/>
    <col min="3331" max="3331" width="39.625" style="4" customWidth="1"/>
    <col min="3332" max="3332" width="25.75" style="4" customWidth="1"/>
    <col min="3333" max="3333" width="7.625" style="4" customWidth="1"/>
    <col min="3334" max="3334" width="8.5" style="4" customWidth="1"/>
    <col min="3335" max="3335" width="8.375" style="4" customWidth="1"/>
    <col min="3336" max="3336" width="12.125" style="4" customWidth="1"/>
    <col min="3337" max="3337" width="9" style="4" customWidth="1"/>
    <col min="3338" max="3338" width="19.125" style="4" customWidth="1"/>
    <col min="3339" max="3339" width="10.875" style="4" customWidth="1"/>
    <col min="3340" max="3340" width="13" style="4" customWidth="1"/>
    <col min="3341" max="3341" width="8.375" style="4" customWidth="1"/>
    <col min="3342" max="3342" width="11" style="4" customWidth="1"/>
    <col min="3343" max="3343" width="17.125" style="4" customWidth="1"/>
    <col min="3344" max="3584" width="9" style="4"/>
    <col min="3585" max="3585" width="6.75" style="4" customWidth="1"/>
    <col min="3586" max="3586" width="0" style="4" hidden="1" customWidth="1"/>
    <col min="3587" max="3587" width="39.625" style="4" customWidth="1"/>
    <col min="3588" max="3588" width="25.75" style="4" customWidth="1"/>
    <col min="3589" max="3589" width="7.625" style="4" customWidth="1"/>
    <col min="3590" max="3590" width="8.5" style="4" customWidth="1"/>
    <col min="3591" max="3591" width="8.375" style="4" customWidth="1"/>
    <col min="3592" max="3592" width="12.125" style="4" customWidth="1"/>
    <col min="3593" max="3593" width="9" style="4" customWidth="1"/>
    <col min="3594" max="3594" width="19.125" style="4" customWidth="1"/>
    <col min="3595" max="3595" width="10.875" style="4" customWidth="1"/>
    <col min="3596" max="3596" width="13" style="4" customWidth="1"/>
    <col min="3597" max="3597" width="8.375" style="4" customWidth="1"/>
    <col min="3598" max="3598" width="11" style="4" customWidth="1"/>
    <col min="3599" max="3599" width="17.125" style="4" customWidth="1"/>
    <col min="3600" max="3840" width="9" style="4"/>
    <col min="3841" max="3841" width="6.75" style="4" customWidth="1"/>
    <col min="3842" max="3842" width="0" style="4" hidden="1" customWidth="1"/>
    <col min="3843" max="3843" width="39.625" style="4" customWidth="1"/>
    <col min="3844" max="3844" width="25.75" style="4" customWidth="1"/>
    <col min="3845" max="3845" width="7.625" style="4" customWidth="1"/>
    <col min="3846" max="3846" width="8.5" style="4" customWidth="1"/>
    <col min="3847" max="3847" width="8.375" style="4" customWidth="1"/>
    <col min="3848" max="3848" width="12.125" style="4" customWidth="1"/>
    <col min="3849" max="3849" width="9" style="4" customWidth="1"/>
    <col min="3850" max="3850" width="19.125" style="4" customWidth="1"/>
    <col min="3851" max="3851" width="10.875" style="4" customWidth="1"/>
    <col min="3852" max="3852" width="13" style="4" customWidth="1"/>
    <col min="3853" max="3853" width="8.375" style="4" customWidth="1"/>
    <col min="3854" max="3854" width="11" style="4" customWidth="1"/>
    <col min="3855" max="3855" width="17.125" style="4" customWidth="1"/>
    <col min="3856" max="4096" width="9" style="4"/>
    <col min="4097" max="4097" width="6.75" style="4" customWidth="1"/>
    <col min="4098" max="4098" width="0" style="4" hidden="1" customWidth="1"/>
    <col min="4099" max="4099" width="39.625" style="4" customWidth="1"/>
    <col min="4100" max="4100" width="25.75" style="4" customWidth="1"/>
    <col min="4101" max="4101" width="7.625" style="4" customWidth="1"/>
    <col min="4102" max="4102" width="8.5" style="4" customWidth="1"/>
    <col min="4103" max="4103" width="8.375" style="4" customWidth="1"/>
    <col min="4104" max="4104" width="12.125" style="4" customWidth="1"/>
    <col min="4105" max="4105" width="9" style="4" customWidth="1"/>
    <col min="4106" max="4106" width="19.125" style="4" customWidth="1"/>
    <col min="4107" max="4107" width="10.875" style="4" customWidth="1"/>
    <col min="4108" max="4108" width="13" style="4" customWidth="1"/>
    <col min="4109" max="4109" width="8.375" style="4" customWidth="1"/>
    <col min="4110" max="4110" width="11" style="4" customWidth="1"/>
    <col min="4111" max="4111" width="17.125" style="4" customWidth="1"/>
    <col min="4112" max="4352" width="9" style="4"/>
    <col min="4353" max="4353" width="6.75" style="4" customWidth="1"/>
    <col min="4354" max="4354" width="0" style="4" hidden="1" customWidth="1"/>
    <col min="4355" max="4355" width="39.625" style="4" customWidth="1"/>
    <col min="4356" max="4356" width="25.75" style="4" customWidth="1"/>
    <col min="4357" max="4357" width="7.625" style="4" customWidth="1"/>
    <col min="4358" max="4358" width="8.5" style="4" customWidth="1"/>
    <col min="4359" max="4359" width="8.375" style="4" customWidth="1"/>
    <col min="4360" max="4360" width="12.125" style="4" customWidth="1"/>
    <col min="4361" max="4361" width="9" style="4" customWidth="1"/>
    <col min="4362" max="4362" width="19.125" style="4" customWidth="1"/>
    <col min="4363" max="4363" width="10.875" style="4" customWidth="1"/>
    <col min="4364" max="4364" width="13" style="4" customWidth="1"/>
    <col min="4365" max="4365" width="8.375" style="4" customWidth="1"/>
    <col min="4366" max="4366" width="11" style="4" customWidth="1"/>
    <col min="4367" max="4367" width="17.125" style="4" customWidth="1"/>
    <col min="4368" max="4608" width="9" style="4"/>
    <col min="4609" max="4609" width="6.75" style="4" customWidth="1"/>
    <col min="4610" max="4610" width="0" style="4" hidden="1" customWidth="1"/>
    <col min="4611" max="4611" width="39.625" style="4" customWidth="1"/>
    <col min="4612" max="4612" width="25.75" style="4" customWidth="1"/>
    <col min="4613" max="4613" width="7.625" style="4" customWidth="1"/>
    <col min="4614" max="4614" width="8.5" style="4" customWidth="1"/>
    <col min="4615" max="4615" width="8.375" style="4" customWidth="1"/>
    <col min="4616" max="4616" width="12.125" style="4" customWidth="1"/>
    <col min="4617" max="4617" width="9" style="4" customWidth="1"/>
    <col min="4618" max="4618" width="19.125" style="4" customWidth="1"/>
    <col min="4619" max="4619" width="10.875" style="4" customWidth="1"/>
    <col min="4620" max="4620" width="13" style="4" customWidth="1"/>
    <col min="4621" max="4621" width="8.375" style="4" customWidth="1"/>
    <col min="4622" max="4622" width="11" style="4" customWidth="1"/>
    <col min="4623" max="4623" width="17.125" style="4" customWidth="1"/>
    <col min="4624" max="4864" width="9" style="4"/>
    <col min="4865" max="4865" width="6.75" style="4" customWidth="1"/>
    <col min="4866" max="4866" width="0" style="4" hidden="1" customWidth="1"/>
    <col min="4867" max="4867" width="39.625" style="4" customWidth="1"/>
    <col min="4868" max="4868" width="25.75" style="4" customWidth="1"/>
    <col min="4869" max="4869" width="7.625" style="4" customWidth="1"/>
    <col min="4870" max="4870" width="8.5" style="4" customWidth="1"/>
    <col min="4871" max="4871" width="8.375" style="4" customWidth="1"/>
    <col min="4872" max="4872" width="12.125" style="4" customWidth="1"/>
    <col min="4873" max="4873" width="9" style="4" customWidth="1"/>
    <col min="4874" max="4874" width="19.125" style="4" customWidth="1"/>
    <col min="4875" max="4875" width="10.875" style="4" customWidth="1"/>
    <col min="4876" max="4876" width="13" style="4" customWidth="1"/>
    <col min="4877" max="4877" width="8.375" style="4" customWidth="1"/>
    <col min="4878" max="4878" width="11" style="4" customWidth="1"/>
    <col min="4879" max="4879" width="17.125" style="4" customWidth="1"/>
    <col min="4880" max="5120" width="9" style="4"/>
    <col min="5121" max="5121" width="6.75" style="4" customWidth="1"/>
    <col min="5122" max="5122" width="0" style="4" hidden="1" customWidth="1"/>
    <col min="5123" max="5123" width="39.625" style="4" customWidth="1"/>
    <col min="5124" max="5124" width="25.75" style="4" customWidth="1"/>
    <col min="5125" max="5125" width="7.625" style="4" customWidth="1"/>
    <col min="5126" max="5126" width="8.5" style="4" customWidth="1"/>
    <col min="5127" max="5127" width="8.375" style="4" customWidth="1"/>
    <col min="5128" max="5128" width="12.125" style="4" customWidth="1"/>
    <col min="5129" max="5129" width="9" style="4" customWidth="1"/>
    <col min="5130" max="5130" width="19.125" style="4" customWidth="1"/>
    <col min="5131" max="5131" width="10.875" style="4" customWidth="1"/>
    <col min="5132" max="5132" width="13" style="4" customWidth="1"/>
    <col min="5133" max="5133" width="8.375" style="4" customWidth="1"/>
    <col min="5134" max="5134" width="11" style="4" customWidth="1"/>
    <col min="5135" max="5135" width="17.125" style="4" customWidth="1"/>
    <col min="5136" max="5376" width="9" style="4"/>
    <col min="5377" max="5377" width="6.75" style="4" customWidth="1"/>
    <col min="5378" max="5378" width="0" style="4" hidden="1" customWidth="1"/>
    <col min="5379" max="5379" width="39.625" style="4" customWidth="1"/>
    <col min="5380" max="5380" width="25.75" style="4" customWidth="1"/>
    <col min="5381" max="5381" width="7.625" style="4" customWidth="1"/>
    <col min="5382" max="5382" width="8.5" style="4" customWidth="1"/>
    <col min="5383" max="5383" width="8.375" style="4" customWidth="1"/>
    <col min="5384" max="5384" width="12.125" style="4" customWidth="1"/>
    <col min="5385" max="5385" width="9" style="4" customWidth="1"/>
    <col min="5386" max="5386" width="19.125" style="4" customWidth="1"/>
    <col min="5387" max="5387" width="10.875" style="4" customWidth="1"/>
    <col min="5388" max="5388" width="13" style="4" customWidth="1"/>
    <col min="5389" max="5389" width="8.375" style="4" customWidth="1"/>
    <col min="5390" max="5390" width="11" style="4" customWidth="1"/>
    <col min="5391" max="5391" width="17.125" style="4" customWidth="1"/>
    <col min="5392" max="5632" width="9" style="4"/>
    <col min="5633" max="5633" width="6.75" style="4" customWidth="1"/>
    <col min="5634" max="5634" width="0" style="4" hidden="1" customWidth="1"/>
    <col min="5635" max="5635" width="39.625" style="4" customWidth="1"/>
    <col min="5636" max="5636" width="25.75" style="4" customWidth="1"/>
    <col min="5637" max="5637" width="7.625" style="4" customWidth="1"/>
    <col min="5638" max="5638" width="8.5" style="4" customWidth="1"/>
    <col min="5639" max="5639" width="8.375" style="4" customWidth="1"/>
    <col min="5640" max="5640" width="12.125" style="4" customWidth="1"/>
    <col min="5641" max="5641" width="9" style="4" customWidth="1"/>
    <col min="5642" max="5642" width="19.125" style="4" customWidth="1"/>
    <col min="5643" max="5643" width="10.875" style="4" customWidth="1"/>
    <col min="5644" max="5644" width="13" style="4" customWidth="1"/>
    <col min="5645" max="5645" width="8.375" style="4" customWidth="1"/>
    <col min="5646" max="5646" width="11" style="4" customWidth="1"/>
    <col min="5647" max="5647" width="17.125" style="4" customWidth="1"/>
    <col min="5648" max="5888" width="9" style="4"/>
    <col min="5889" max="5889" width="6.75" style="4" customWidth="1"/>
    <col min="5890" max="5890" width="0" style="4" hidden="1" customWidth="1"/>
    <col min="5891" max="5891" width="39.625" style="4" customWidth="1"/>
    <col min="5892" max="5892" width="25.75" style="4" customWidth="1"/>
    <col min="5893" max="5893" width="7.625" style="4" customWidth="1"/>
    <col min="5894" max="5894" width="8.5" style="4" customWidth="1"/>
    <col min="5895" max="5895" width="8.375" style="4" customWidth="1"/>
    <col min="5896" max="5896" width="12.125" style="4" customWidth="1"/>
    <col min="5897" max="5897" width="9" style="4" customWidth="1"/>
    <col min="5898" max="5898" width="19.125" style="4" customWidth="1"/>
    <col min="5899" max="5899" width="10.875" style="4" customWidth="1"/>
    <col min="5900" max="5900" width="13" style="4" customWidth="1"/>
    <col min="5901" max="5901" width="8.375" style="4" customWidth="1"/>
    <col min="5902" max="5902" width="11" style="4" customWidth="1"/>
    <col min="5903" max="5903" width="17.125" style="4" customWidth="1"/>
    <col min="5904" max="6144" width="9" style="4"/>
    <col min="6145" max="6145" width="6.75" style="4" customWidth="1"/>
    <col min="6146" max="6146" width="0" style="4" hidden="1" customWidth="1"/>
    <col min="6147" max="6147" width="39.625" style="4" customWidth="1"/>
    <col min="6148" max="6148" width="25.75" style="4" customWidth="1"/>
    <col min="6149" max="6149" width="7.625" style="4" customWidth="1"/>
    <col min="6150" max="6150" width="8.5" style="4" customWidth="1"/>
    <col min="6151" max="6151" width="8.375" style="4" customWidth="1"/>
    <col min="6152" max="6152" width="12.125" style="4" customWidth="1"/>
    <col min="6153" max="6153" width="9" style="4" customWidth="1"/>
    <col min="6154" max="6154" width="19.125" style="4" customWidth="1"/>
    <col min="6155" max="6155" width="10.875" style="4" customWidth="1"/>
    <col min="6156" max="6156" width="13" style="4" customWidth="1"/>
    <col min="6157" max="6157" width="8.375" style="4" customWidth="1"/>
    <col min="6158" max="6158" width="11" style="4" customWidth="1"/>
    <col min="6159" max="6159" width="17.125" style="4" customWidth="1"/>
    <col min="6160" max="6400" width="9" style="4"/>
    <col min="6401" max="6401" width="6.75" style="4" customWidth="1"/>
    <col min="6402" max="6402" width="0" style="4" hidden="1" customWidth="1"/>
    <col min="6403" max="6403" width="39.625" style="4" customWidth="1"/>
    <col min="6404" max="6404" width="25.75" style="4" customWidth="1"/>
    <col min="6405" max="6405" width="7.625" style="4" customWidth="1"/>
    <col min="6406" max="6406" width="8.5" style="4" customWidth="1"/>
    <col min="6407" max="6407" width="8.375" style="4" customWidth="1"/>
    <col min="6408" max="6408" width="12.125" style="4" customWidth="1"/>
    <col min="6409" max="6409" width="9" style="4" customWidth="1"/>
    <col min="6410" max="6410" width="19.125" style="4" customWidth="1"/>
    <col min="6411" max="6411" width="10.875" style="4" customWidth="1"/>
    <col min="6412" max="6412" width="13" style="4" customWidth="1"/>
    <col min="6413" max="6413" width="8.375" style="4" customWidth="1"/>
    <col min="6414" max="6414" width="11" style="4" customWidth="1"/>
    <col min="6415" max="6415" width="17.125" style="4" customWidth="1"/>
    <col min="6416" max="6656" width="9" style="4"/>
    <col min="6657" max="6657" width="6.75" style="4" customWidth="1"/>
    <col min="6658" max="6658" width="0" style="4" hidden="1" customWidth="1"/>
    <col min="6659" max="6659" width="39.625" style="4" customWidth="1"/>
    <col min="6660" max="6660" width="25.75" style="4" customWidth="1"/>
    <col min="6661" max="6661" width="7.625" style="4" customWidth="1"/>
    <col min="6662" max="6662" width="8.5" style="4" customWidth="1"/>
    <col min="6663" max="6663" width="8.375" style="4" customWidth="1"/>
    <col min="6664" max="6664" width="12.125" style="4" customWidth="1"/>
    <col min="6665" max="6665" width="9" style="4" customWidth="1"/>
    <col min="6666" max="6666" width="19.125" style="4" customWidth="1"/>
    <col min="6667" max="6667" width="10.875" style="4" customWidth="1"/>
    <col min="6668" max="6668" width="13" style="4" customWidth="1"/>
    <col min="6669" max="6669" width="8.375" style="4" customWidth="1"/>
    <col min="6670" max="6670" width="11" style="4" customWidth="1"/>
    <col min="6671" max="6671" width="17.125" style="4" customWidth="1"/>
    <col min="6672" max="6912" width="9" style="4"/>
    <col min="6913" max="6913" width="6.75" style="4" customWidth="1"/>
    <col min="6914" max="6914" width="0" style="4" hidden="1" customWidth="1"/>
    <col min="6915" max="6915" width="39.625" style="4" customWidth="1"/>
    <col min="6916" max="6916" width="25.75" style="4" customWidth="1"/>
    <col min="6917" max="6917" width="7.625" style="4" customWidth="1"/>
    <col min="6918" max="6918" width="8.5" style="4" customWidth="1"/>
    <col min="6919" max="6919" width="8.375" style="4" customWidth="1"/>
    <col min="6920" max="6920" width="12.125" style="4" customWidth="1"/>
    <col min="6921" max="6921" width="9" style="4" customWidth="1"/>
    <col min="6922" max="6922" width="19.125" style="4" customWidth="1"/>
    <col min="6923" max="6923" width="10.875" style="4" customWidth="1"/>
    <col min="6924" max="6924" width="13" style="4" customWidth="1"/>
    <col min="6925" max="6925" width="8.375" style="4" customWidth="1"/>
    <col min="6926" max="6926" width="11" style="4" customWidth="1"/>
    <col min="6927" max="6927" width="17.125" style="4" customWidth="1"/>
    <col min="6928" max="7168" width="9" style="4"/>
    <col min="7169" max="7169" width="6.75" style="4" customWidth="1"/>
    <col min="7170" max="7170" width="0" style="4" hidden="1" customWidth="1"/>
    <col min="7171" max="7171" width="39.625" style="4" customWidth="1"/>
    <col min="7172" max="7172" width="25.75" style="4" customWidth="1"/>
    <col min="7173" max="7173" width="7.625" style="4" customWidth="1"/>
    <col min="7174" max="7174" width="8.5" style="4" customWidth="1"/>
    <col min="7175" max="7175" width="8.375" style="4" customWidth="1"/>
    <col min="7176" max="7176" width="12.125" style="4" customWidth="1"/>
    <col min="7177" max="7177" width="9" style="4" customWidth="1"/>
    <col min="7178" max="7178" width="19.125" style="4" customWidth="1"/>
    <col min="7179" max="7179" width="10.875" style="4" customWidth="1"/>
    <col min="7180" max="7180" width="13" style="4" customWidth="1"/>
    <col min="7181" max="7181" width="8.375" style="4" customWidth="1"/>
    <col min="7182" max="7182" width="11" style="4" customWidth="1"/>
    <col min="7183" max="7183" width="17.125" style="4" customWidth="1"/>
    <col min="7184" max="7424" width="9" style="4"/>
    <col min="7425" max="7425" width="6.75" style="4" customWidth="1"/>
    <col min="7426" max="7426" width="0" style="4" hidden="1" customWidth="1"/>
    <col min="7427" max="7427" width="39.625" style="4" customWidth="1"/>
    <col min="7428" max="7428" width="25.75" style="4" customWidth="1"/>
    <col min="7429" max="7429" width="7.625" style="4" customWidth="1"/>
    <col min="7430" max="7430" width="8.5" style="4" customWidth="1"/>
    <col min="7431" max="7431" width="8.375" style="4" customWidth="1"/>
    <col min="7432" max="7432" width="12.125" style="4" customWidth="1"/>
    <col min="7433" max="7433" width="9" style="4" customWidth="1"/>
    <col min="7434" max="7434" width="19.125" style="4" customWidth="1"/>
    <col min="7435" max="7435" width="10.875" style="4" customWidth="1"/>
    <col min="7436" max="7436" width="13" style="4" customWidth="1"/>
    <col min="7437" max="7437" width="8.375" style="4" customWidth="1"/>
    <col min="7438" max="7438" width="11" style="4" customWidth="1"/>
    <col min="7439" max="7439" width="17.125" style="4" customWidth="1"/>
    <col min="7440" max="7680" width="9" style="4"/>
    <col min="7681" max="7681" width="6.75" style="4" customWidth="1"/>
    <col min="7682" max="7682" width="0" style="4" hidden="1" customWidth="1"/>
    <col min="7683" max="7683" width="39.625" style="4" customWidth="1"/>
    <col min="7684" max="7684" width="25.75" style="4" customWidth="1"/>
    <col min="7685" max="7685" width="7.625" style="4" customWidth="1"/>
    <col min="7686" max="7686" width="8.5" style="4" customWidth="1"/>
    <col min="7687" max="7687" width="8.375" style="4" customWidth="1"/>
    <col min="7688" max="7688" width="12.125" style="4" customWidth="1"/>
    <col min="7689" max="7689" width="9" style="4" customWidth="1"/>
    <col min="7690" max="7690" width="19.125" style="4" customWidth="1"/>
    <col min="7691" max="7691" width="10.875" style="4" customWidth="1"/>
    <col min="7692" max="7692" width="13" style="4" customWidth="1"/>
    <col min="7693" max="7693" width="8.375" style="4" customWidth="1"/>
    <col min="7694" max="7694" width="11" style="4" customWidth="1"/>
    <col min="7695" max="7695" width="17.125" style="4" customWidth="1"/>
    <col min="7696" max="7936" width="9" style="4"/>
    <col min="7937" max="7937" width="6.75" style="4" customWidth="1"/>
    <col min="7938" max="7938" width="0" style="4" hidden="1" customWidth="1"/>
    <col min="7939" max="7939" width="39.625" style="4" customWidth="1"/>
    <col min="7940" max="7940" width="25.75" style="4" customWidth="1"/>
    <col min="7941" max="7941" width="7.625" style="4" customWidth="1"/>
    <col min="7942" max="7942" width="8.5" style="4" customWidth="1"/>
    <col min="7943" max="7943" width="8.375" style="4" customWidth="1"/>
    <col min="7944" max="7944" width="12.125" style="4" customWidth="1"/>
    <col min="7945" max="7945" width="9" style="4" customWidth="1"/>
    <col min="7946" max="7946" width="19.125" style="4" customWidth="1"/>
    <col min="7947" max="7947" width="10.875" style="4" customWidth="1"/>
    <col min="7948" max="7948" width="13" style="4" customWidth="1"/>
    <col min="7949" max="7949" width="8.375" style="4" customWidth="1"/>
    <col min="7950" max="7950" width="11" style="4" customWidth="1"/>
    <col min="7951" max="7951" width="17.125" style="4" customWidth="1"/>
    <col min="7952" max="8192" width="9" style="4"/>
    <col min="8193" max="8193" width="6.75" style="4" customWidth="1"/>
    <col min="8194" max="8194" width="0" style="4" hidden="1" customWidth="1"/>
    <col min="8195" max="8195" width="39.625" style="4" customWidth="1"/>
    <col min="8196" max="8196" width="25.75" style="4" customWidth="1"/>
    <col min="8197" max="8197" width="7.625" style="4" customWidth="1"/>
    <col min="8198" max="8198" width="8.5" style="4" customWidth="1"/>
    <col min="8199" max="8199" width="8.375" style="4" customWidth="1"/>
    <col min="8200" max="8200" width="12.125" style="4" customWidth="1"/>
    <col min="8201" max="8201" width="9" style="4" customWidth="1"/>
    <col min="8202" max="8202" width="19.125" style="4" customWidth="1"/>
    <col min="8203" max="8203" width="10.875" style="4" customWidth="1"/>
    <col min="8204" max="8204" width="13" style="4" customWidth="1"/>
    <col min="8205" max="8205" width="8.375" style="4" customWidth="1"/>
    <col min="8206" max="8206" width="11" style="4" customWidth="1"/>
    <col min="8207" max="8207" width="17.125" style="4" customWidth="1"/>
    <col min="8208" max="8448" width="9" style="4"/>
    <col min="8449" max="8449" width="6.75" style="4" customWidth="1"/>
    <col min="8450" max="8450" width="0" style="4" hidden="1" customWidth="1"/>
    <col min="8451" max="8451" width="39.625" style="4" customWidth="1"/>
    <col min="8452" max="8452" width="25.75" style="4" customWidth="1"/>
    <col min="8453" max="8453" width="7.625" style="4" customWidth="1"/>
    <col min="8454" max="8454" width="8.5" style="4" customWidth="1"/>
    <col min="8455" max="8455" width="8.375" style="4" customWidth="1"/>
    <col min="8456" max="8456" width="12.125" style="4" customWidth="1"/>
    <col min="8457" max="8457" width="9" style="4" customWidth="1"/>
    <col min="8458" max="8458" width="19.125" style="4" customWidth="1"/>
    <col min="8459" max="8459" width="10.875" style="4" customWidth="1"/>
    <col min="8460" max="8460" width="13" style="4" customWidth="1"/>
    <col min="8461" max="8461" width="8.375" style="4" customWidth="1"/>
    <col min="8462" max="8462" width="11" style="4" customWidth="1"/>
    <col min="8463" max="8463" width="17.125" style="4" customWidth="1"/>
    <col min="8464" max="8704" width="9" style="4"/>
    <col min="8705" max="8705" width="6.75" style="4" customWidth="1"/>
    <col min="8706" max="8706" width="0" style="4" hidden="1" customWidth="1"/>
    <col min="8707" max="8707" width="39.625" style="4" customWidth="1"/>
    <col min="8708" max="8708" width="25.75" style="4" customWidth="1"/>
    <col min="8709" max="8709" width="7.625" style="4" customWidth="1"/>
    <col min="8710" max="8710" width="8.5" style="4" customWidth="1"/>
    <col min="8711" max="8711" width="8.375" style="4" customWidth="1"/>
    <col min="8712" max="8712" width="12.125" style="4" customWidth="1"/>
    <col min="8713" max="8713" width="9" style="4" customWidth="1"/>
    <col min="8714" max="8714" width="19.125" style="4" customWidth="1"/>
    <col min="8715" max="8715" width="10.875" style="4" customWidth="1"/>
    <col min="8716" max="8716" width="13" style="4" customWidth="1"/>
    <col min="8717" max="8717" width="8.375" style="4" customWidth="1"/>
    <col min="8718" max="8718" width="11" style="4" customWidth="1"/>
    <col min="8719" max="8719" width="17.125" style="4" customWidth="1"/>
    <col min="8720" max="8960" width="9" style="4"/>
    <col min="8961" max="8961" width="6.75" style="4" customWidth="1"/>
    <col min="8962" max="8962" width="0" style="4" hidden="1" customWidth="1"/>
    <col min="8963" max="8963" width="39.625" style="4" customWidth="1"/>
    <col min="8964" max="8964" width="25.75" style="4" customWidth="1"/>
    <col min="8965" max="8965" width="7.625" style="4" customWidth="1"/>
    <col min="8966" max="8966" width="8.5" style="4" customWidth="1"/>
    <col min="8967" max="8967" width="8.375" style="4" customWidth="1"/>
    <col min="8968" max="8968" width="12.125" style="4" customWidth="1"/>
    <col min="8969" max="8969" width="9" style="4" customWidth="1"/>
    <col min="8970" max="8970" width="19.125" style="4" customWidth="1"/>
    <col min="8971" max="8971" width="10.875" style="4" customWidth="1"/>
    <col min="8972" max="8972" width="13" style="4" customWidth="1"/>
    <col min="8973" max="8973" width="8.375" style="4" customWidth="1"/>
    <col min="8974" max="8974" width="11" style="4" customWidth="1"/>
    <col min="8975" max="8975" width="17.125" style="4" customWidth="1"/>
    <col min="8976" max="9216" width="9" style="4"/>
    <col min="9217" max="9217" width="6.75" style="4" customWidth="1"/>
    <col min="9218" max="9218" width="0" style="4" hidden="1" customWidth="1"/>
    <col min="9219" max="9219" width="39.625" style="4" customWidth="1"/>
    <col min="9220" max="9220" width="25.75" style="4" customWidth="1"/>
    <col min="9221" max="9221" width="7.625" style="4" customWidth="1"/>
    <col min="9222" max="9222" width="8.5" style="4" customWidth="1"/>
    <col min="9223" max="9223" width="8.375" style="4" customWidth="1"/>
    <col min="9224" max="9224" width="12.125" style="4" customWidth="1"/>
    <col min="9225" max="9225" width="9" style="4" customWidth="1"/>
    <col min="9226" max="9226" width="19.125" style="4" customWidth="1"/>
    <col min="9227" max="9227" width="10.875" style="4" customWidth="1"/>
    <col min="9228" max="9228" width="13" style="4" customWidth="1"/>
    <col min="9229" max="9229" width="8.375" style="4" customWidth="1"/>
    <col min="9230" max="9230" width="11" style="4" customWidth="1"/>
    <col min="9231" max="9231" width="17.125" style="4" customWidth="1"/>
    <col min="9232" max="9472" width="9" style="4"/>
    <col min="9473" max="9473" width="6.75" style="4" customWidth="1"/>
    <col min="9474" max="9474" width="0" style="4" hidden="1" customWidth="1"/>
    <col min="9475" max="9475" width="39.625" style="4" customWidth="1"/>
    <col min="9476" max="9476" width="25.75" style="4" customWidth="1"/>
    <col min="9477" max="9477" width="7.625" style="4" customWidth="1"/>
    <col min="9478" max="9478" width="8.5" style="4" customWidth="1"/>
    <col min="9479" max="9479" width="8.375" style="4" customWidth="1"/>
    <col min="9480" max="9480" width="12.125" style="4" customWidth="1"/>
    <col min="9481" max="9481" width="9" style="4" customWidth="1"/>
    <col min="9482" max="9482" width="19.125" style="4" customWidth="1"/>
    <col min="9483" max="9483" width="10.875" style="4" customWidth="1"/>
    <col min="9484" max="9484" width="13" style="4" customWidth="1"/>
    <col min="9485" max="9485" width="8.375" style="4" customWidth="1"/>
    <col min="9486" max="9486" width="11" style="4" customWidth="1"/>
    <col min="9487" max="9487" width="17.125" style="4" customWidth="1"/>
    <col min="9488" max="9728" width="9" style="4"/>
    <col min="9729" max="9729" width="6.75" style="4" customWidth="1"/>
    <col min="9730" max="9730" width="0" style="4" hidden="1" customWidth="1"/>
    <col min="9731" max="9731" width="39.625" style="4" customWidth="1"/>
    <col min="9732" max="9732" width="25.75" style="4" customWidth="1"/>
    <col min="9733" max="9733" width="7.625" style="4" customWidth="1"/>
    <col min="9734" max="9734" width="8.5" style="4" customWidth="1"/>
    <col min="9735" max="9735" width="8.375" style="4" customWidth="1"/>
    <col min="9736" max="9736" width="12.125" style="4" customWidth="1"/>
    <col min="9737" max="9737" width="9" style="4" customWidth="1"/>
    <col min="9738" max="9738" width="19.125" style="4" customWidth="1"/>
    <col min="9739" max="9739" width="10.875" style="4" customWidth="1"/>
    <col min="9740" max="9740" width="13" style="4" customWidth="1"/>
    <col min="9741" max="9741" width="8.375" style="4" customWidth="1"/>
    <col min="9742" max="9742" width="11" style="4" customWidth="1"/>
    <col min="9743" max="9743" width="17.125" style="4" customWidth="1"/>
    <col min="9744" max="9984" width="9" style="4"/>
    <col min="9985" max="9985" width="6.75" style="4" customWidth="1"/>
    <col min="9986" max="9986" width="0" style="4" hidden="1" customWidth="1"/>
    <col min="9987" max="9987" width="39.625" style="4" customWidth="1"/>
    <col min="9988" max="9988" width="25.75" style="4" customWidth="1"/>
    <col min="9989" max="9989" width="7.625" style="4" customWidth="1"/>
    <col min="9990" max="9990" width="8.5" style="4" customWidth="1"/>
    <col min="9991" max="9991" width="8.375" style="4" customWidth="1"/>
    <col min="9992" max="9992" width="12.125" style="4" customWidth="1"/>
    <col min="9993" max="9993" width="9" style="4" customWidth="1"/>
    <col min="9994" max="9994" width="19.125" style="4" customWidth="1"/>
    <col min="9995" max="9995" width="10.875" style="4" customWidth="1"/>
    <col min="9996" max="9996" width="13" style="4" customWidth="1"/>
    <col min="9997" max="9997" width="8.375" style="4" customWidth="1"/>
    <col min="9998" max="9998" width="11" style="4" customWidth="1"/>
    <col min="9999" max="9999" width="17.125" style="4" customWidth="1"/>
    <col min="10000" max="10240" width="9" style="4"/>
    <col min="10241" max="10241" width="6.75" style="4" customWidth="1"/>
    <col min="10242" max="10242" width="0" style="4" hidden="1" customWidth="1"/>
    <col min="10243" max="10243" width="39.625" style="4" customWidth="1"/>
    <col min="10244" max="10244" width="25.75" style="4" customWidth="1"/>
    <col min="10245" max="10245" width="7.625" style="4" customWidth="1"/>
    <col min="10246" max="10246" width="8.5" style="4" customWidth="1"/>
    <col min="10247" max="10247" width="8.375" style="4" customWidth="1"/>
    <col min="10248" max="10248" width="12.125" style="4" customWidth="1"/>
    <col min="10249" max="10249" width="9" style="4" customWidth="1"/>
    <col min="10250" max="10250" width="19.125" style="4" customWidth="1"/>
    <col min="10251" max="10251" width="10.875" style="4" customWidth="1"/>
    <col min="10252" max="10252" width="13" style="4" customWidth="1"/>
    <col min="10253" max="10253" width="8.375" style="4" customWidth="1"/>
    <col min="10254" max="10254" width="11" style="4" customWidth="1"/>
    <col min="10255" max="10255" width="17.125" style="4" customWidth="1"/>
    <col min="10256" max="10496" width="9" style="4"/>
    <col min="10497" max="10497" width="6.75" style="4" customWidth="1"/>
    <col min="10498" max="10498" width="0" style="4" hidden="1" customWidth="1"/>
    <col min="10499" max="10499" width="39.625" style="4" customWidth="1"/>
    <col min="10500" max="10500" width="25.75" style="4" customWidth="1"/>
    <col min="10501" max="10501" width="7.625" style="4" customWidth="1"/>
    <col min="10502" max="10502" width="8.5" style="4" customWidth="1"/>
    <col min="10503" max="10503" width="8.375" style="4" customWidth="1"/>
    <col min="10504" max="10504" width="12.125" style="4" customWidth="1"/>
    <col min="10505" max="10505" width="9" style="4" customWidth="1"/>
    <col min="10506" max="10506" width="19.125" style="4" customWidth="1"/>
    <col min="10507" max="10507" width="10.875" style="4" customWidth="1"/>
    <col min="10508" max="10508" width="13" style="4" customWidth="1"/>
    <col min="10509" max="10509" width="8.375" style="4" customWidth="1"/>
    <col min="10510" max="10510" width="11" style="4" customWidth="1"/>
    <col min="10511" max="10511" width="17.125" style="4" customWidth="1"/>
    <col min="10512" max="10752" width="9" style="4"/>
    <col min="10753" max="10753" width="6.75" style="4" customWidth="1"/>
    <col min="10754" max="10754" width="0" style="4" hidden="1" customWidth="1"/>
    <col min="10755" max="10755" width="39.625" style="4" customWidth="1"/>
    <col min="10756" max="10756" width="25.75" style="4" customWidth="1"/>
    <col min="10757" max="10757" width="7.625" style="4" customWidth="1"/>
    <col min="10758" max="10758" width="8.5" style="4" customWidth="1"/>
    <col min="10759" max="10759" width="8.375" style="4" customWidth="1"/>
    <col min="10760" max="10760" width="12.125" style="4" customWidth="1"/>
    <col min="10761" max="10761" width="9" style="4" customWidth="1"/>
    <col min="10762" max="10762" width="19.125" style="4" customWidth="1"/>
    <col min="10763" max="10763" width="10.875" style="4" customWidth="1"/>
    <col min="10764" max="10764" width="13" style="4" customWidth="1"/>
    <col min="10765" max="10765" width="8.375" style="4" customWidth="1"/>
    <col min="10766" max="10766" width="11" style="4" customWidth="1"/>
    <col min="10767" max="10767" width="17.125" style="4" customWidth="1"/>
    <col min="10768" max="11008" width="9" style="4"/>
    <col min="11009" max="11009" width="6.75" style="4" customWidth="1"/>
    <col min="11010" max="11010" width="0" style="4" hidden="1" customWidth="1"/>
    <col min="11011" max="11011" width="39.625" style="4" customWidth="1"/>
    <col min="11012" max="11012" width="25.75" style="4" customWidth="1"/>
    <col min="11013" max="11013" width="7.625" style="4" customWidth="1"/>
    <col min="11014" max="11014" width="8.5" style="4" customWidth="1"/>
    <col min="11015" max="11015" width="8.375" style="4" customWidth="1"/>
    <col min="11016" max="11016" width="12.125" style="4" customWidth="1"/>
    <col min="11017" max="11017" width="9" style="4" customWidth="1"/>
    <col min="11018" max="11018" width="19.125" style="4" customWidth="1"/>
    <col min="11019" max="11019" width="10.875" style="4" customWidth="1"/>
    <col min="11020" max="11020" width="13" style="4" customWidth="1"/>
    <col min="11021" max="11021" width="8.375" style="4" customWidth="1"/>
    <col min="11022" max="11022" width="11" style="4" customWidth="1"/>
    <col min="11023" max="11023" width="17.125" style="4" customWidth="1"/>
    <col min="11024" max="11264" width="9" style="4"/>
    <col min="11265" max="11265" width="6.75" style="4" customWidth="1"/>
    <col min="11266" max="11266" width="0" style="4" hidden="1" customWidth="1"/>
    <col min="11267" max="11267" width="39.625" style="4" customWidth="1"/>
    <col min="11268" max="11268" width="25.75" style="4" customWidth="1"/>
    <col min="11269" max="11269" width="7.625" style="4" customWidth="1"/>
    <col min="11270" max="11270" width="8.5" style="4" customWidth="1"/>
    <col min="11271" max="11271" width="8.375" style="4" customWidth="1"/>
    <col min="11272" max="11272" width="12.125" style="4" customWidth="1"/>
    <col min="11273" max="11273" width="9" style="4" customWidth="1"/>
    <col min="11274" max="11274" width="19.125" style="4" customWidth="1"/>
    <col min="11275" max="11275" width="10.875" style="4" customWidth="1"/>
    <col min="11276" max="11276" width="13" style="4" customWidth="1"/>
    <col min="11277" max="11277" width="8.375" style="4" customWidth="1"/>
    <col min="11278" max="11278" width="11" style="4" customWidth="1"/>
    <col min="11279" max="11279" width="17.125" style="4" customWidth="1"/>
    <col min="11280" max="11520" width="9" style="4"/>
    <col min="11521" max="11521" width="6.75" style="4" customWidth="1"/>
    <col min="11522" max="11522" width="0" style="4" hidden="1" customWidth="1"/>
    <col min="11523" max="11523" width="39.625" style="4" customWidth="1"/>
    <col min="11524" max="11524" width="25.75" style="4" customWidth="1"/>
    <col min="11525" max="11525" width="7.625" style="4" customWidth="1"/>
    <col min="11526" max="11526" width="8.5" style="4" customWidth="1"/>
    <col min="11527" max="11527" width="8.375" style="4" customWidth="1"/>
    <col min="11528" max="11528" width="12.125" style="4" customWidth="1"/>
    <col min="11529" max="11529" width="9" style="4" customWidth="1"/>
    <col min="11530" max="11530" width="19.125" style="4" customWidth="1"/>
    <col min="11531" max="11531" width="10.875" style="4" customWidth="1"/>
    <col min="11532" max="11532" width="13" style="4" customWidth="1"/>
    <col min="11533" max="11533" width="8.375" style="4" customWidth="1"/>
    <col min="11534" max="11534" width="11" style="4" customWidth="1"/>
    <col min="11535" max="11535" width="17.125" style="4" customWidth="1"/>
    <col min="11536" max="11776" width="9" style="4"/>
    <col min="11777" max="11777" width="6.75" style="4" customWidth="1"/>
    <col min="11778" max="11778" width="0" style="4" hidden="1" customWidth="1"/>
    <col min="11779" max="11779" width="39.625" style="4" customWidth="1"/>
    <col min="11780" max="11780" width="25.75" style="4" customWidth="1"/>
    <col min="11781" max="11781" width="7.625" style="4" customWidth="1"/>
    <col min="11782" max="11782" width="8.5" style="4" customWidth="1"/>
    <col min="11783" max="11783" width="8.375" style="4" customWidth="1"/>
    <col min="11784" max="11784" width="12.125" style="4" customWidth="1"/>
    <col min="11785" max="11785" width="9" style="4" customWidth="1"/>
    <col min="11786" max="11786" width="19.125" style="4" customWidth="1"/>
    <col min="11787" max="11787" width="10.875" style="4" customWidth="1"/>
    <col min="11788" max="11788" width="13" style="4" customWidth="1"/>
    <col min="11789" max="11789" width="8.375" style="4" customWidth="1"/>
    <col min="11790" max="11790" width="11" style="4" customWidth="1"/>
    <col min="11791" max="11791" width="17.125" style="4" customWidth="1"/>
    <col min="11792" max="12032" width="9" style="4"/>
    <col min="12033" max="12033" width="6.75" style="4" customWidth="1"/>
    <col min="12034" max="12034" width="0" style="4" hidden="1" customWidth="1"/>
    <col min="12035" max="12035" width="39.625" style="4" customWidth="1"/>
    <col min="12036" max="12036" width="25.75" style="4" customWidth="1"/>
    <col min="12037" max="12037" width="7.625" style="4" customWidth="1"/>
    <col min="12038" max="12038" width="8.5" style="4" customWidth="1"/>
    <col min="12039" max="12039" width="8.375" style="4" customWidth="1"/>
    <col min="12040" max="12040" width="12.125" style="4" customWidth="1"/>
    <col min="12041" max="12041" width="9" style="4" customWidth="1"/>
    <col min="12042" max="12042" width="19.125" style="4" customWidth="1"/>
    <col min="12043" max="12043" width="10.875" style="4" customWidth="1"/>
    <col min="12044" max="12044" width="13" style="4" customWidth="1"/>
    <col min="12045" max="12045" width="8.375" style="4" customWidth="1"/>
    <col min="12046" max="12046" width="11" style="4" customWidth="1"/>
    <col min="12047" max="12047" width="17.125" style="4" customWidth="1"/>
    <col min="12048" max="12288" width="9" style="4"/>
    <col min="12289" max="12289" width="6.75" style="4" customWidth="1"/>
    <col min="12290" max="12290" width="0" style="4" hidden="1" customWidth="1"/>
    <col min="12291" max="12291" width="39.625" style="4" customWidth="1"/>
    <col min="12292" max="12292" width="25.75" style="4" customWidth="1"/>
    <col min="12293" max="12293" width="7.625" style="4" customWidth="1"/>
    <col min="12294" max="12294" width="8.5" style="4" customWidth="1"/>
    <col min="12295" max="12295" width="8.375" style="4" customWidth="1"/>
    <col min="12296" max="12296" width="12.125" style="4" customWidth="1"/>
    <col min="12297" max="12297" width="9" style="4" customWidth="1"/>
    <col min="12298" max="12298" width="19.125" style="4" customWidth="1"/>
    <col min="12299" max="12299" width="10.875" style="4" customWidth="1"/>
    <col min="12300" max="12300" width="13" style="4" customWidth="1"/>
    <col min="12301" max="12301" width="8.375" style="4" customWidth="1"/>
    <col min="12302" max="12302" width="11" style="4" customWidth="1"/>
    <col min="12303" max="12303" width="17.125" style="4" customWidth="1"/>
    <col min="12304" max="12544" width="9" style="4"/>
    <col min="12545" max="12545" width="6.75" style="4" customWidth="1"/>
    <col min="12546" max="12546" width="0" style="4" hidden="1" customWidth="1"/>
    <col min="12547" max="12547" width="39.625" style="4" customWidth="1"/>
    <col min="12548" max="12548" width="25.75" style="4" customWidth="1"/>
    <col min="12549" max="12549" width="7.625" style="4" customWidth="1"/>
    <col min="12550" max="12550" width="8.5" style="4" customWidth="1"/>
    <col min="12551" max="12551" width="8.375" style="4" customWidth="1"/>
    <col min="12552" max="12552" width="12.125" style="4" customWidth="1"/>
    <col min="12553" max="12553" width="9" style="4" customWidth="1"/>
    <col min="12554" max="12554" width="19.125" style="4" customWidth="1"/>
    <col min="12555" max="12555" width="10.875" style="4" customWidth="1"/>
    <col min="12556" max="12556" width="13" style="4" customWidth="1"/>
    <col min="12557" max="12557" width="8.375" style="4" customWidth="1"/>
    <col min="12558" max="12558" width="11" style="4" customWidth="1"/>
    <col min="12559" max="12559" width="17.125" style="4" customWidth="1"/>
    <col min="12560" max="12800" width="9" style="4"/>
    <col min="12801" max="12801" width="6.75" style="4" customWidth="1"/>
    <col min="12802" max="12802" width="0" style="4" hidden="1" customWidth="1"/>
    <col min="12803" max="12803" width="39.625" style="4" customWidth="1"/>
    <col min="12804" max="12804" width="25.75" style="4" customWidth="1"/>
    <col min="12805" max="12805" width="7.625" style="4" customWidth="1"/>
    <col min="12806" max="12806" width="8.5" style="4" customWidth="1"/>
    <col min="12807" max="12807" width="8.375" style="4" customWidth="1"/>
    <col min="12808" max="12808" width="12.125" style="4" customWidth="1"/>
    <col min="12809" max="12809" width="9" style="4" customWidth="1"/>
    <col min="12810" max="12810" width="19.125" style="4" customWidth="1"/>
    <col min="12811" max="12811" width="10.875" style="4" customWidth="1"/>
    <col min="12812" max="12812" width="13" style="4" customWidth="1"/>
    <col min="12813" max="12813" width="8.375" style="4" customWidth="1"/>
    <col min="12814" max="12814" width="11" style="4" customWidth="1"/>
    <col min="12815" max="12815" width="17.125" style="4" customWidth="1"/>
    <col min="12816" max="13056" width="9" style="4"/>
    <col min="13057" max="13057" width="6.75" style="4" customWidth="1"/>
    <col min="13058" max="13058" width="0" style="4" hidden="1" customWidth="1"/>
    <col min="13059" max="13059" width="39.625" style="4" customWidth="1"/>
    <col min="13060" max="13060" width="25.75" style="4" customWidth="1"/>
    <col min="13061" max="13061" width="7.625" style="4" customWidth="1"/>
    <col min="13062" max="13062" width="8.5" style="4" customWidth="1"/>
    <col min="13063" max="13063" width="8.375" style="4" customWidth="1"/>
    <col min="13064" max="13064" width="12.125" style="4" customWidth="1"/>
    <col min="13065" max="13065" width="9" style="4" customWidth="1"/>
    <col min="13066" max="13066" width="19.125" style="4" customWidth="1"/>
    <col min="13067" max="13067" width="10.875" style="4" customWidth="1"/>
    <col min="13068" max="13068" width="13" style="4" customWidth="1"/>
    <col min="13069" max="13069" width="8.375" style="4" customWidth="1"/>
    <col min="13070" max="13070" width="11" style="4" customWidth="1"/>
    <col min="13071" max="13071" width="17.125" style="4" customWidth="1"/>
    <col min="13072" max="13312" width="9" style="4"/>
    <col min="13313" max="13313" width="6.75" style="4" customWidth="1"/>
    <col min="13314" max="13314" width="0" style="4" hidden="1" customWidth="1"/>
    <col min="13315" max="13315" width="39.625" style="4" customWidth="1"/>
    <col min="13316" max="13316" width="25.75" style="4" customWidth="1"/>
    <col min="13317" max="13317" width="7.625" style="4" customWidth="1"/>
    <col min="13318" max="13318" width="8.5" style="4" customWidth="1"/>
    <col min="13319" max="13319" width="8.375" style="4" customWidth="1"/>
    <col min="13320" max="13320" width="12.125" style="4" customWidth="1"/>
    <col min="13321" max="13321" width="9" style="4" customWidth="1"/>
    <col min="13322" max="13322" width="19.125" style="4" customWidth="1"/>
    <col min="13323" max="13323" width="10.875" style="4" customWidth="1"/>
    <col min="13324" max="13324" width="13" style="4" customWidth="1"/>
    <col min="13325" max="13325" width="8.375" style="4" customWidth="1"/>
    <col min="13326" max="13326" width="11" style="4" customWidth="1"/>
    <col min="13327" max="13327" width="17.125" style="4" customWidth="1"/>
    <col min="13328" max="13568" width="9" style="4"/>
    <col min="13569" max="13569" width="6.75" style="4" customWidth="1"/>
    <col min="13570" max="13570" width="0" style="4" hidden="1" customWidth="1"/>
    <col min="13571" max="13571" width="39.625" style="4" customWidth="1"/>
    <col min="13572" max="13572" width="25.75" style="4" customWidth="1"/>
    <col min="13573" max="13573" width="7.625" style="4" customWidth="1"/>
    <col min="13574" max="13574" width="8.5" style="4" customWidth="1"/>
    <col min="13575" max="13575" width="8.375" style="4" customWidth="1"/>
    <col min="13576" max="13576" width="12.125" style="4" customWidth="1"/>
    <col min="13577" max="13577" width="9" style="4" customWidth="1"/>
    <col min="13578" max="13578" width="19.125" style="4" customWidth="1"/>
    <col min="13579" max="13579" width="10.875" style="4" customWidth="1"/>
    <col min="13580" max="13580" width="13" style="4" customWidth="1"/>
    <col min="13581" max="13581" width="8.375" style="4" customWidth="1"/>
    <col min="13582" max="13582" width="11" style="4" customWidth="1"/>
    <col min="13583" max="13583" width="17.125" style="4" customWidth="1"/>
    <col min="13584" max="13824" width="9" style="4"/>
    <col min="13825" max="13825" width="6.75" style="4" customWidth="1"/>
    <col min="13826" max="13826" width="0" style="4" hidden="1" customWidth="1"/>
    <col min="13827" max="13827" width="39.625" style="4" customWidth="1"/>
    <col min="13828" max="13828" width="25.75" style="4" customWidth="1"/>
    <col min="13829" max="13829" width="7.625" style="4" customWidth="1"/>
    <col min="13830" max="13830" width="8.5" style="4" customWidth="1"/>
    <col min="13831" max="13831" width="8.375" style="4" customWidth="1"/>
    <col min="13832" max="13832" width="12.125" style="4" customWidth="1"/>
    <col min="13833" max="13833" width="9" style="4" customWidth="1"/>
    <col min="13834" max="13834" width="19.125" style="4" customWidth="1"/>
    <col min="13835" max="13835" width="10.875" style="4" customWidth="1"/>
    <col min="13836" max="13836" width="13" style="4" customWidth="1"/>
    <col min="13837" max="13837" width="8.375" style="4" customWidth="1"/>
    <col min="13838" max="13838" width="11" style="4" customWidth="1"/>
    <col min="13839" max="13839" width="17.125" style="4" customWidth="1"/>
    <col min="13840" max="14080" width="9" style="4"/>
    <col min="14081" max="14081" width="6.75" style="4" customWidth="1"/>
    <col min="14082" max="14082" width="0" style="4" hidden="1" customWidth="1"/>
    <col min="14083" max="14083" width="39.625" style="4" customWidth="1"/>
    <col min="14084" max="14084" width="25.75" style="4" customWidth="1"/>
    <col min="14085" max="14085" width="7.625" style="4" customWidth="1"/>
    <col min="14086" max="14086" width="8.5" style="4" customWidth="1"/>
    <col min="14087" max="14087" width="8.375" style="4" customWidth="1"/>
    <col min="14088" max="14088" width="12.125" style="4" customWidth="1"/>
    <col min="14089" max="14089" width="9" style="4" customWidth="1"/>
    <col min="14090" max="14090" width="19.125" style="4" customWidth="1"/>
    <col min="14091" max="14091" width="10.875" style="4" customWidth="1"/>
    <col min="14092" max="14092" width="13" style="4" customWidth="1"/>
    <col min="14093" max="14093" width="8.375" style="4" customWidth="1"/>
    <col min="14094" max="14094" width="11" style="4" customWidth="1"/>
    <col min="14095" max="14095" width="17.125" style="4" customWidth="1"/>
    <col min="14096" max="14336" width="9" style="4"/>
    <col min="14337" max="14337" width="6.75" style="4" customWidth="1"/>
    <col min="14338" max="14338" width="0" style="4" hidden="1" customWidth="1"/>
    <col min="14339" max="14339" width="39.625" style="4" customWidth="1"/>
    <col min="14340" max="14340" width="25.75" style="4" customWidth="1"/>
    <col min="14341" max="14341" width="7.625" style="4" customWidth="1"/>
    <col min="14342" max="14342" width="8.5" style="4" customWidth="1"/>
    <col min="14343" max="14343" width="8.375" style="4" customWidth="1"/>
    <col min="14344" max="14344" width="12.125" style="4" customWidth="1"/>
    <col min="14345" max="14345" width="9" style="4" customWidth="1"/>
    <col min="14346" max="14346" width="19.125" style="4" customWidth="1"/>
    <col min="14347" max="14347" width="10.875" style="4" customWidth="1"/>
    <col min="14348" max="14348" width="13" style="4" customWidth="1"/>
    <col min="14349" max="14349" width="8.375" style="4" customWidth="1"/>
    <col min="14350" max="14350" width="11" style="4" customWidth="1"/>
    <col min="14351" max="14351" width="17.125" style="4" customWidth="1"/>
    <col min="14352" max="14592" width="9" style="4"/>
    <col min="14593" max="14593" width="6.75" style="4" customWidth="1"/>
    <col min="14594" max="14594" width="0" style="4" hidden="1" customWidth="1"/>
    <col min="14595" max="14595" width="39.625" style="4" customWidth="1"/>
    <col min="14596" max="14596" width="25.75" style="4" customWidth="1"/>
    <col min="14597" max="14597" width="7.625" style="4" customWidth="1"/>
    <col min="14598" max="14598" width="8.5" style="4" customWidth="1"/>
    <col min="14599" max="14599" width="8.375" style="4" customWidth="1"/>
    <col min="14600" max="14600" width="12.125" style="4" customWidth="1"/>
    <col min="14601" max="14601" width="9" style="4" customWidth="1"/>
    <col min="14602" max="14602" width="19.125" style="4" customWidth="1"/>
    <col min="14603" max="14603" width="10.875" style="4" customWidth="1"/>
    <col min="14604" max="14604" width="13" style="4" customWidth="1"/>
    <col min="14605" max="14605" width="8.375" style="4" customWidth="1"/>
    <col min="14606" max="14606" width="11" style="4" customWidth="1"/>
    <col min="14607" max="14607" width="17.125" style="4" customWidth="1"/>
    <col min="14608" max="14848" width="9" style="4"/>
    <col min="14849" max="14849" width="6.75" style="4" customWidth="1"/>
    <col min="14850" max="14850" width="0" style="4" hidden="1" customWidth="1"/>
    <col min="14851" max="14851" width="39.625" style="4" customWidth="1"/>
    <col min="14852" max="14852" width="25.75" style="4" customWidth="1"/>
    <col min="14853" max="14853" width="7.625" style="4" customWidth="1"/>
    <col min="14854" max="14854" width="8.5" style="4" customWidth="1"/>
    <col min="14855" max="14855" width="8.375" style="4" customWidth="1"/>
    <col min="14856" max="14856" width="12.125" style="4" customWidth="1"/>
    <col min="14857" max="14857" width="9" style="4" customWidth="1"/>
    <col min="14858" max="14858" width="19.125" style="4" customWidth="1"/>
    <col min="14859" max="14859" width="10.875" style="4" customWidth="1"/>
    <col min="14860" max="14860" width="13" style="4" customWidth="1"/>
    <col min="14861" max="14861" width="8.375" style="4" customWidth="1"/>
    <col min="14862" max="14862" width="11" style="4" customWidth="1"/>
    <col min="14863" max="14863" width="17.125" style="4" customWidth="1"/>
    <col min="14864" max="15104" width="9" style="4"/>
    <col min="15105" max="15105" width="6.75" style="4" customWidth="1"/>
    <col min="15106" max="15106" width="0" style="4" hidden="1" customWidth="1"/>
    <col min="15107" max="15107" width="39.625" style="4" customWidth="1"/>
    <col min="15108" max="15108" width="25.75" style="4" customWidth="1"/>
    <col min="15109" max="15109" width="7.625" style="4" customWidth="1"/>
    <col min="15110" max="15110" width="8.5" style="4" customWidth="1"/>
    <col min="15111" max="15111" width="8.375" style="4" customWidth="1"/>
    <col min="15112" max="15112" width="12.125" style="4" customWidth="1"/>
    <col min="15113" max="15113" width="9" style="4" customWidth="1"/>
    <col min="15114" max="15114" width="19.125" style="4" customWidth="1"/>
    <col min="15115" max="15115" width="10.875" style="4" customWidth="1"/>
    <col min="15116" max="15116" width="13" style="4" customWidth="1"/>
    <col min="15117" max="15117" width="8.375" style="4" customWidth="1"/>
    <col min="15118" max="15118" width="11" style="4" customWidth="1"/>
    <col min="15119" max="15119" width="17.125" style="4" customWidth="1"/>
    <col min="15120" max="15360" width="9" style="4"/>
    <col min="15361" max="15361" width="6.75" style="4" customWidth="1"/>
    <col min="15362" max="15362" width="0" style="4" hidden="1" customWidth="1"/>
    <col min="15363" max="15363" width="39.625" style="4" customWidth="1"/>
    <col min="15364" max="15364" width="25.75" style="4" customWidth="1"/>
    <col min="15365" max="15365" width="7.625" style="4" customWidth="1"/>
    <col min="15366" max="15366" width="8.5" style="4" customWidth="1"/>
    <col min="15367" max="15367" width="8.375" style="4" customWidth="1"/>
    <col min="15368" max="15368" width="12.125" style="4" customWidth="1"/>
    <col min="15369" max="15369" width="9" style="4" customWidth="1"/>
    <col min="15370" max="15370" width="19.125" style="4" customWidth="1"/>
    <col min="15371" max="15371" width="10.875" style="4" customWidth="1"/>
    <col min="15372" max="15372" width="13" style="4" customWidth="1"/>
    <col min="15373" max="15373" width="8.375" style="4" customWidth="1"/>
    <col min="15374" max="15374" width="11" style="4" customWidth="1"/>
    <col min="15375" max="15375" width="17.125" style="4" customWidth="1"/>
    <col min="15376" max="15616" width="9" style="4"/>
    <col min="15617" max="15617" width="6.75" style="4" customWidth="1"/>
    <col min="15618" max="15618" width="0" style="4" hidden="1" customWidth="1"/>
    <col min="15619" max="15619" width="39.625" style="4" customWidth="1"/>
    <col min="15620" max="15620" width="25.75" style="4" customWidth="1"/>
    <col min="15621" max="15621" width="7.625" style="4" customWidth="1"/>
    <col min="15622" max="15622" width="8.5" style="4" customWidth="1"/>
    <col min="15623" max="15623" width="8.375" style="4" customWidth="1"/>
    <col min="15624" max="15624" width="12.125" style="4" customWidth="1"/>
    <col min="15625" max="15625" width="9" style="4" customWidth="1"/>
    <col min="15626" max="15626" width="19.125" style="4" customWidth="1"/>
    <col min="15627" max="15627" width="10.875" style="4" customWidth="1"/>
    <col min="15628" max="15628" width="13" style="4" customWidth="1"/>
    <col min="15629" max="15629" width="8.375" style="4" customWidth="1"/>
    <col min="15630" max="15630" width="11" style="4" customWidth="1"/>
    <col min="15631" max="15631" width="17.125" style="4" customWidth="1"/>
    <col min="15632" max="15872" width="9" style="4"/>
    <col min="15873" max="15873" width="6.75" style="4" customWidth="1"/>
    <col min="15874" max="15874" width="0" style="4" hidden="1" customWidth="1"/>
    <col min="15875" max="15875" width="39.625" style="4" customWidth="1"/>
    <col min="15876" max="15876" width="25.75" style="4" customWidth="1"/>
    <col min="15877" max="15877" width="7.625" style="4" customWidth="1"/>
    <col min="15878" max="15878" width="8.5" style="4" customWidth="1"/>
    <col min="15879" max="15879" width="8.375" style="4" customWidth="1"/>
    <col min="15880" max="15880" width="12.125" style="4" customWidth="1"/>
    <col min="15881" max="15881" width="9" style="4" customWidth="1"/>
    <col min="15882" max="15882" width="19.125" style="4" customWidth="1"/>
    <col min="15883" max="15883" width="10.875" style="4" customWidth="1"/>
    <col min="15884" max="15884" width="13" style="4" customWidth="1"/>
    <col min="15885" max="15885" width="8.375" style="4" customWidth="1"/>
    <col min="15886" max="15886" width="11" style="4" customWidth="1"/>
    <col min="15887" max="15887" width="17.125" style="4" customWidth="1"/>
    <col min="15888" max="16128" width="9" style="4"/>
    <col min="16129" max="16129" width="6.75" style="4" customWidth="1"/>
    <col min="16130" max="16130" width="0" style="4" hidden="1" customWidth="1"/>
    <col min="16131" max="16131" width="39.625" style="4" customWidth="1"/>
    <col min="16132" max="16132" width="25.75" style="4" customWidth="1"/>
    <col min="16133" max="16133" width="7.625" style="4" customWidth="1"/>
    <col min="16134" max="16134" width="8.5" style="4" customWidth="1"/>
    <col min="16135" max="16135" width="8.375" style="4" customWidth="1"/>
    <col min="16136" max="16136" width="12.125" style="4" customWidth="1"/>
    <col min="16137" max="16137" width="9" style="4" customWidth="1"/>
    <col min="16138" max="16138" width="19.125" style="4" customWidth="1"/>
    <col min="16139" max="16139" width="10.875" style="4" customWidth="1"/>
    <col min="16140" max="16140" width="13" style="4" customWidth="1"/>
    <col min="16141" max="16141" width="8.375" style="4" customWidth="1"/>
    <col min="16142" max="16142" width="11" style="4" customWidth="1"/>
    <col min="16143" max="16143" width="17.125" style="4" customWidth="1"/>
    <col min="16144" max="16384" width="9" style="4"/>
  </cols>
  <sheetData>
    <row r="1" spans="2:14" ht="17.25" customHeight="1" x14ac:dyDescent="0.3">
      <c r="B1" s="26"/>
      <c r="C1" s="969"/>
      <c r="D1" s="969"/>
      <c r="E1" s="968"/>
      <c r="F1" s="968"/>
      <c r="G1" s="2"/>
      <c r="H1" s="17"/>
      <c r="J1" s="17"/>
    </row>
    <row r="2" spans="2:14" ht="16.5" customHeight="1" x14ac:dyDescent="0.3">
      <c r="B2" s="26"/>
      <c r="C2" s="970" t="s">
        <v>5513</v>
      </c>
      <c r="D2" s="971"/>
      <c r="E2" s="971"/>
      <c r="F2" s="971"/>
      <c r="G2" s="971"/>
      <c r="H2" s="971"/>
      <c r="I2" s="971"/>
      <c r="J2" s="971"/>
      <c r="K2" s="971"/>
      <c r="L2" s="971"/>
      <c r="M2" s="971"/>
      <c r="N2" s="717"/>
    </row>
    <row r="3" spans="2:14" ht="16.5" customHeight="1" x14ac:dyDescent="0.3">
      <c r="B3" s="26"/>
      <c r="C3" s="971"/>
      <c r="D3" s="971"/>
      <c r="E3" s="971"/>
      <c r="F3" s="971"/>
      <c r="G3" s="971"/>
      <c r="H3" s="971"/>
      <c r="I3" s="971"/>
      <c r="J3" s="971"/>
      <c r="K3" s="971"/>
      <c r="L3" s="971"/>
      <c r="M3" s="971"/>
      <c r="N3" s="717"/>
    </row>
    <row r="4" spans="2:14" ht="16.5" customHeight="1" x14ac:dyDescent="0.3">
      <c r="B4" s="26"/>
      <c r="C4" s="971"/>
      <c r="D4" s="971"/>
      <c r="E4" s="971"/>
      <c r="F4" s="971"/>
      <c r="G4" s="971"/>
      <c r="H4" s="971"/>
      <c r="I4" s="971"/>
      <c r="J4" s="971"/>
      <c r="K4" s="971"/>
      <c r="L4" s="971"/>
      <c r="M4" s="971"/>
      <c r="N4" s="717"/>
    </row>
    <row r="5" spans="2:14" ht="16.5" customHeight="1" x14ac:dyDescent="0.3">
      <c r="B5" s="26"/>
      <c r="C5" s="971"/>
      <c r="D5" s="971"/>
      <c r="E5" s="971"/>
      <c r="F5" s="971"/>
      <c r="G5" s="971"/>
      <c r="H5" s="971"/>
      <c r="I5" s="971"/>
      <c r="J5" s="971"/>
      <c r="K5" s="971"/>
      <c r="L5" s="971"/>
      <c r="M5" s="971"/>
      <c r="N5" s="717"/>
    </row>
    <row r="6" spans="2:14" ht="16.5" customHeight="1" x14ac:dyDescent="0.3">
      <c r="B6" s="26"/>
      <c r="C6" s="971"/>
      <c r="D6" s="971"/>
      <c r="E6" s="971"/>
      <c r="F6" s="971"/>
      <c r="G6" s="971"/>
      <c r="H6" s="971"/>
      <c r="I6" s="971"/>
      <c r="J6" s="971"/>
      <c r="K6" s="971"/>
      <c r="L6" s="971"/>
      <c r="M6" s="971"/>
      <c r="N6" s="717"/>
    </row>
    <row r="7" spans="2:14" ht="16.5" customHeight="1" x14ac:dyDescent="0.3">
      <c r="B7" s="26"/>
      <c r="C7" s="971"/>
      <c r="D7" s="971"/>
      <c r="E7" s="971"/>
      <c r="F7" s="971"/>
      <c r="G7" s="971"/>
      <c r="H7" s="971"/>
      <c r="I7" s="971"/>
      <c r="J7" s="971"/>
      <c r="K7" s="971"/>
      <c r="L7" s="971"/>
      <c r="M7" s="971"/>
      <c r="N7" s="717"/>
    </row>
    <row r="8" spans="2:14" ht="13.5" customHeight="1" x14ac:dyDescent="0.3">
      <c r="B8" s="26"/>
      <c r="C8" s="971"/>
      <c r="D8" s="971"/>
      <c r="E8" s="971"/>
      <c r="F8" s="971"/>
      <c r="G8" s="971"/>
      <c r="H8" s="971"/>
      <c r="I8" s="971"/>
      <c r="J8" s="971"/>
      <c r="K8" s="971"/>
      <c r="L8" s="971"/>
      <c r="M8" s="971"/>
    </row>
    <row r="9" spans="2:14" ht="16.5" hidden="1" customHeight="1" x14ac:dyDescent="0.3">
      <c r="B9" s="26"/>
      <c r="C9" s="971"/>
      <c r="D9" s="971"/>
      <c r="E9" s="971"/>
      <c r="F9" s="971"/>
      <c r="G9" s="971"/>
      <c r="H9" s="971"/>
      <c r="I9" s="971"/>
      <c r="J9" s="971"/>
      <c r="K9" s="971"/>
      <c r="L9" s="971"/>
      <c r="M9" s="971"/>
    </row>
    <row r="10" spans="2:14" ht="16.5" hidden="1" customHeight="1" x14ac:dyDescent="0.3">
      <c r="B10" s="26"/>
      <c r="C10" s="971"/>
      <c r="D10" s="971"/>
      <c r="E10" s="971"/>
      <c r="F10" s="971"/>
      <c r="G10" s="971"/>
      <c r="H10" s="971"/>
      <c r="I10" s="971"/>
      <c r="J10" s="971"/>
      <c r="K10" s="971"/>
      <c r="L10" s="971"/>
      <c r="M10" s="971"/>
    </row>
    <row r="11" spans="2:14" ht="20.25" customHeight="1" x14ac:dyDescent="0.3">
      <c r="B11" s="26"/>
      <c r="C11" s="691"/>
      <c r="D11" s="952" t="s">
        <v>4224</v>
      </c>
      <c r="E11" s="953"/>
      <c r="F11" s="953"/>
      <c r="G11" s="953"/>
      <c r="H11" s="953"/>
      <c r="I11" s="953"/>
      <c r="J11" s="953"/>
      <c r="K11" s="691"/>
      <c r="L11" s="691"/>
      <c r="M11" s="691"/>
    </row>
    <row r="12" spans="2:14" ht="22.5" customHeight="1" x14ac:dyDescent="0.3">
      <c r="B12" s="26"/>
      <c r="C12" s="33"/>
      <c r="D12" s="975" t="s">
        <v>5514</v>
      </c>
      <c r="E12" s="976"/>
      <c r="F12" s="976"/>
      <c r="G12" s="976"/>
      <c r="H12" s="976"/>
      <c r="I12" s="976"/>
      <c r="J12" s="976"/>
      <c r="K12" s="976"/>
      <c r="L12" s="123"/>
    </row>
    <row r="13" spans="2:14" x14ac:dyDescent="0.3">
      <c r="C13" s="251" t="s">
        <v>842</v>
      </c>
      <c r="D13" s="973" t="s">
        <v>939</v>
      </c>
      <c r="E13" s="974"/>
      <c r="F13" s="974"/>
      <c r="G13" s="7"/>
      <c r="H13" s="18"/>
      <c r="J13" s="18"/>
      <c r="K13" s="717"/>
    </row>
    <row r="14" spans="2:14" x14ac:dyDescent="0.3">
      <c r="C14" s="83" t="s">
        <v>841</v>
      </c>
      <c r="D14" s="972"/>
      <c r="E14" s="955"/>
      <c r="F14" s="956"/>
      <c r="G14" s="8"/>
      <c r="H14" s="22"/>
      <c r="J14" s="22"/>
      <c r="K14" s="717"/>
    </row>
    <row r="15" spans="2:14" ht="20.25" customHeight="1" x14ac:dyDescent="0.3">
      <c r="C15" s="83" t="s">
        <v>839</v>
      </c>
      <c r="D15" s="957"/>
      <c r="E15" s="958"/>
      <c r="F15" s="959"/>
      <c r="G15" s="34"/>
      <c r="H15" s="30"/>
      <c r="J15" s="30"/>
      <c r="K15" s="717"/>
    </row>
    <row r="16" spans="2:14" x14ac:dyDescent="0.3">
      <c r="C16" s="83" t="s">
        <v>840</v>
      </c>
      <c r="D16" s="954"/>
      <c r="E16" s="955"/>
      <c r="F16" s="956"/>
      <c r="G16" s="34"/>
      <c r="H16" s="30"/>
      <c r="J16" s="30"/>
      <c r="K16" s="717"/>
    </row>
    <row r="17" spans="1:16" x14ac:dyDescent="0.3">
      <c r="C17" s="83" t="s">
        <v>25</v>
      </c>
      <c r="D17" s="954"/>
      <c r="E17" s="955"/>
      <c r="F17" s="956"/>
      <c r="G17" s="34"/>
      <c r="H17" s="30"/>
      <c r="J17" s="30"/>
      <c r="K17" s="717"/>
    </row>
    <row r="18" spans="1:16" x14ac:dyDescent="0.3">
      <c r="C18" s="83" t="s">
        <v>26</v>
      </c>
      <c r="D18" s="954"/>
      <c r="E18" s="955"/>
      <c r="F18" s="956"/>
      <c r="G18" s="10"/>
      <c r="H18" s="20"/>
      <c r="J18" s="20"/>
    </row>
    <row r="19" spans="1:16" x14ac:dyDescent="0.3">
      <c r="C19" s="83" t="s">
        <v>843</v>
      </c>
      <c r="D19" s="954"/>
      <c r="E19" s="955"/>
      <c r="F19" s="956"/>
      <c r="G19" s="9"/>
      <c r="H19" s="19"/>
      <c r="J19" s="19"/>
    </row>
    <row r="20" spans="1:16" x14ac:dyDescent="0.3">
      <c r="C20" s="83" t="s">
        <v>27</v>
      </c>
      <c r="D20" s="954"/>
      <c r="E20" s="955"/>
      <c r="F20" s="956"/>
      <c r="G20" s="9"/>
      <c r="H20" s="19"/>
      <c r="J20" s="19"/>
    </row>
    <row r="21" spans="1:16" ht="12" customHeight="1" x14ac:dyDescent="0.3">
      <c r="B21" s="49"/>
      <c r="C21" s="88"/>
      <c r="D21" s="11"/>
      <c r="E21" s="11"/>
      <c r="F21" s="11"/>
      <c r="G21" s="9"/>
      <c r="H21" s="19"/>
      <c r="J21" s="19"/>
    </row>
    <row r="22" spans="1:16" ht="21.75" customHeight="1" x14ac:dyDescent="0.3">
      <c r="B22" s="49"/>
      <c r="C22" s="418" t="s">
        <v>3507</v>
      </c>
      <c r="D22" s="212"/>
      <c r="E22" s="419"/>
      <c r="F22" s="419"/>
      <c r="G22" s="419"/>
      <c r="H22" s="419"/>
      <c r="I22" s="211"/>
      <c r="J22" s="210"/>
      <c r="K22" s="52"/>
      <c r="L22" s="404"/>
    </row>
    <row r="23" spans="1:16" ht="20.100000000000001" customHeight="1" x14ac:dyDescent="0.3">
      <c r="B23" s="49"/>
      <c r="C23" s="125" t="s">
        <v>5515</v>
      </c>
      <c r="D23" s="212"/>
      <c r="E23" s="141"/>
      <c r="F23" s="141"/>
      <c r="G23" s="141"/>
      <c r="H23" s="141"/>
      <c r="I23" s="211"/>
      <c r="J23" s="141"/>
      <c r="K23" s="52"/>
    </row>
    <row r="24" spans="1:16" ht="20.100000000000001" customHeight="1" x14ac:dyDescent="0.3">
      <c r="B24" s="49"/>
      <c r="C24" s="125" t="s">
        <v>4308</v>
      </c>
      <c r="D24" s="71"/>
      <c r="E24" s="71"/>
      <c r="F24" s="71"/>
      <c r="G24" s="84"/>
      <c r="H24" s="24"/>
      <c r="I24" s="115"/>
      <c r="J24" s="24"/>
      <c r="K24" s="52"/>
    </row>
    <row r="25" spans="1:16" ht="20.100000000000001" customHeight="1" x14ac:dyDescent="0.3">
      <c r="B25" s="49"/>
      <c r="C25" s="125" t="s">
        <v>850</v>
      </c>
      <c r="D25" s="71"/>
      <c r="E25" s="71"/>
      <c r="F25" s="71"/>
      <c r="G25" s="84"/>
      <c r="H25" s="24"/>
      <c r="I25" s="115"/>
      <c r="J25" s="24"/>
      <c r="K25" s="52"/>
    </row>
    <row r="26" spans="1:16" ht="20.100000000000001" customHeight="1" x14ac:dyDescent="0.3">
      <c r="B26" s="49"/>
      <c r="C26" s="125" t="s">
        <v>1695</v>
      </c>
      <c r="D26" s="71"/>
      <c r="E26" s="71"/>
      <c r="F26" s="71"/>
      <c r="G26" s="84"/>
      <c r="H26" s="24"/>
      <c r="I26" s="115"/>
      <c r="J26" s="24"/>
      <c r="K26" s="52"/>
    </row>
    <row r="27" spans="1:16" ht="20.100000000000001" customHeight="1" x14ac:dyDescent="0.3">
      <c r="B27" s="49"/>
      <c r="C27" s="945" t="s">
        <v>5522</v>
      </c>
      <c r="D27" s="71"/>
      <c r="E27" s="71"/>
      <c r="F27" s="71"/>
      <c r="G27" s="84"/>
      <c r="H27" s="24"/>
      <c r="I27" s="115"/>
      <c r="J27" s="24"/>
      <c r="K27" s="52"/>
      <c r="L27" s="944"/>
    </row>
    <row r="28" spans="1:16" s="105" customFormat="1" ht="21.75" customHeight="1" x14ac:dyDescent="0.3">
      <c r="A28" s="69"/>
      <c r="B28" s="98"/>
      <c r="C28" s="252" t="s">
        <v>5516</v>
      </c>
      <c r="D28" s="99"/>
      <c r="E28" s="99"/>
      <c r="F28" s="100"/>
      <c r="G28" s="23"/>
      <c r="H28" s="24"/>
      <c r="I28" s="101"/>
      <c r="J28" s="102"/>
      <c r="K28" s="103"/>
      <c r="L28" s="104"/>
      <c r="M28" s="104"/>
      <c r="N28" s="104"/>
      <c r="O28" s="104"/>
      <c r="P28" s="104"/>
    </row>
    <row r="29" spans="1:16" s="105" customFormat="1" ht="9.75" customHeight="1" x14ac:dyDescent="0.3">
      <c r="A29" s="69"/>
      <c r="B29" s="98"/>
      <c r="C29" s="32"/>
      <c r="D29" s="99"/>
      <c r="E29" s="99"/>
      <c r="F29" s="100"/>
      <c r="G29" s="23"/>
      <c r="H29" s="24"/>
      <c r="I29" s="101"/>
      <c r="J29" s="102"/>
      <c r="K29" s="103"/>
      <c r="L29" s="104"/>
      <c r="M29" s="104"/>
      <c r="N29" s="104"/>
      <c r="O29" s="104"/>
      <c r="P29" s="104"/>
    </row>
    <row r="30" spans="1:16" ht="16.5" customHeight="1" x14ac:dyDescent="0.3">
      <c r="B30" s="49"/>
      <c r="C30" s="25"/>
      <c r="D30" s="25"/>
      <c r="E30" s="25"/>
      <c r="F30" s="25"/>
      <c r="G30" s="25"/>
      <c r="H30" s="25"/>
      <c r="I30" s="114"/>
      <c r="J30" s="25"/>
    </row>
    <row r="31" spans="1:16" ht="17.25" customHeight="1" x14ac:dyDescent="0.3">
      <c r="B31" s="49"/>
      <c r="C31" s="221" t="s">
        <v>851</v>
      </c>
      <c r="D31" s="68"/>
      <c r="E31" s="68"/>
      <c r="F31" s="68"/>
      <c r="G31" s="85"/>
      <c r="H31" s="86"/>
      <c r="I31" s="116"/>
      <c r="J31" s="86"/>
      <c r="K31" s="52"/>
    </row>
    <row r="32" spans="1:16" ht="15" customHeight="1" x14ac:dyDescent="0.3">
      <c r="B32" s="49"/>
      <c r="C32" s="222" t="s">
        <v>5521</v>
      </c>
      <c r="D32" s="68"/>
      <c r="E32" s="68"/>
      <c r="F32" s="68"/>
      <c r="G32" s="85"/>
      <c r="H32" s="86"/>
      <c r="I32" s="116"/>
      <c r="J32" s="86"/>
      <c r="K32" s="52"/>
    </row>
    <row r="33" spans="2:21" ht="15" customHeight="1" x14ac:dyDescent="0.3">
      <c r="B33" s="49"/>
      <c r="C33" s="223" t="s">
        <v>5517</v>
      </c>
      <c r="D33" s="68"/>
      <c r="E33" s="68"/>
      <c r="F33" s="68"/>
      <c r="G33" s="85"/>
      <c r="H33" s="86"/>
      <c r="I33" s="116"/>
      <c r="J33" s="86"/>
      <c r="K33" s="52"/>
    </row>
    <row r="34" spans="2:21" ht="15" customHeight="1" x14ac:dyDescent="0.3">
      <c r="B34" s="49"/>
      <c r="C34" s="223" t="s">
        <v>5518</v>
      </c>
      <c r="D34" s="68"/>
      <c r="E34" s="68"/>
      <c r="F34" s="68"/>
      <c r="G34" s="85"/>
      <c r="H34" s="86"/>
      <c r="I34" s="116"/>
      <c r="J34" s="86"/>
      <c r="K34" s="52"/>
    </row>
    <row r="35" spans="2:21" ht="15" customHeight="1" x14ac:dyDescent="0.3">
      <c r="B35" s="49"/>
      <c r="C35" s="223" t="s">
        <v>4223</v>
      </c>
      <c r="D35" s="68"/>
      <c r="E35" s="68"/>
      <c r="F35" s="68"/>
      <c r="G35" s="85"/>
      <c r="H35" s="86"/>
      <c r="I35" s="116"/>
      <c r="J35" s="86"/>
      <c r="K35" s="52"/>
    </row>
    <row r="36" spans="2:21" ht="15" customHeight="1" x14ac:dyDescent="0.3">
      <c r="B36" s="49"/>
      <c r="C36" s="224" t="s">
        <v>275</v>
      </c>
      <c r="D36" s="68"/>
      <c r="E36" s="68"/>
      <c r="F36" s="68"/>
      <c r="G36" s="85"/>
      <c r="H36" s="86"/>
      <c r="I36" s="116"/>
      <c r="J36" s="86"/>
      <c r="K36" s="52"/>
    </row>
    <row r="37" spans="2:21" ht="15" customHeight="1" x14ac:dyDescent="0.3">
      <c r="B37" s="49"/>
      <c r="C37" s="224"/>
      <c r="D37" s="68"/>
      <c r="E37" s="68"/>
      <c r="F37" s="68"/>
      <c r="G37" s="85"/>
      <c r="H37" s="86"/>
      <c r="I37" s="116"/>
      <c r="J37" s="86"/>
      <c r="K37" s="52"/>
      <c r="L37" s="752"/>
    </row>
    <row r="38" spans="2:21" ht="15" customHeight="1" x14ac:dyDescent="0.3">
      <c r="B38" s="49"/>
      <c r="C38" s="224"/>
      <c r="D38" s="68"/>
      <c r="E38" s="68"/>
      <c r="F38" s="68"/>
      <c r="G38" s="85"/>
      <c r="H38" s="86"/>
      <c r="I38" s="116"/>
      <c r="J38" s="86"/>
      <c r="K38" s="52"/>
      <c r="L38" s="752"/>
    </row>
    <row r="39" spans="2:21" ht="15" customHeight="1" x14ac:dyDescent="0.3">
      <c r="B39" s="49"/>
      <c r="C39" s="87"/>
      <c r="D39" s="68"/>
      <c r="E39" s="68"/>
      <c r="F39" s="68"/>
      <c r="G39" s="85"/>
      <c r="H39" s="86"/>
      <c r="I39" s="116"/>
      <c r="J39" s="86"/>
      <c r="K39" s="52"/>
    </row>
    <row r="40" spans="2:21" ht="15" customHeight="1" x14ac:dyDescent="0.3">
      <c r="B40" s="49"/>
      <c r="C40" s="216" t="s">
        <v>1480</v>
      </c>
      <c r="D40" s="202"/>
      <c r="E40" s="202"/>
      <c r="F40" s="202"/>
      <c r="G40" s="213"/>
      <c r="H40" s="214"/>
      <c r="I40" s="215"/>
      <c r="J40" s="214"/>
      <c r="K40" s="52"/>
    </row>
    <row r="41" spans="2:21" ht="15" customHeight="1" x14ac:dyDescent="0.3">
      <c r="B41" s="49"/>
      <c r="C41" s="239" t="s">
        <v>1627</v>
      </c>
      <c r="D41" s="240"/>
      <c r="E41" s="240"/>
      <c r="F41" s="240"/>
      <c r="G41" s="241"/>
      <c r="H41" s="242"/>
      <c r="I41" s="243"/>
      <c r="J41" s="242"/>
      <c r="K41" s="244"/>
      <c r="L41" s="245"/>
      <c r="M41" s="246"/>
    </row>
    <row r="42" spans="2:21" ht="24" customHeight="1" x14ac:dyDescent="0.3">
      <c r="B42" s="49"/>
      <c r="C42" s="946" t="s">
        <v>4310</v>
      </c>
      <c r="D42" s="946"/>
      <c r="E42" s="947"/>
      <c r="F42" s="947"/>
      <c r="G42" s="947"/>
      <c r="H42" s="947"/>
      <c r="I42" s="947"/>
      <c r="J42" s="947"/>
      <c r="K42" s="947"/>
      <c r="L42" s="947"/>
      <c r="M42" s="947"/>
      <c r="N42" s="947"/>
      <c r="O42" s="947"/>
      <c r="P42" s="947"/>
      <c r="Q42" s="947"/>
      <c r="R42" s="947"/>
      <c r="S42" s="947"/>
      <c r="T42" s="947"/>
      <c r="U42" s="947"/>
    </row>
    <row r="43" spans="2:21" ht="49.5" customHeight="1" x14ac:dyDescent="0.3">
      <c r="B43" s="49"/>
      <c r="C43" s="950" t="s">
        <v>4309</v>
      </c>
      <c r="D43" s="951"/>
      <c r="E43" s="951"/>
      <c r="F43" s="951"/>
      <c r="G43" s="951"/>
      <c r="H43" s="951"/>
      <c r="I43" s="951"/>
      <c r="J43" s="951"/>
      <c r="K43" s="951"/>
      <c r="L43" s="245"/>
      <c r="M43" s="246"/>
    </row>
    <row r="44" spans="2:21" ht="43.5" customHeight="1" x14ac:dyDescent="0.3">
      <c r="B44" s="49"/>
      <c r="C44" s="948" t="s">
        <v>4311</v>
      </c>
      <c r="D44" s="948"/>
      <c r="E44" s="949"/>
      <c r="F44" s="949"/>
      <c r="G44" s="949"/>
      <c r="H44" s="949"/>
      <c r="I44" s="949"/>
      <c r="J44" s="949"/>
      <c r="K44" s="949"/>
      <c r="L44" s="949"/>
      <c r="M44" s="949"/>
      <c r="N44" s="949"/>
      <c r="O44" s="949"/>
      <c r="P44" s="949"/>
      <c r="Q44" s="949"/>
      <c r="R44" s="949"/>
      <c r="S44" s="949"/>
      <c r="T44" s="949"/>
      <c r="U44" s="753"/>
    </row>
    <row r="45" spans="2:21" ht="20.100000000000001" customHeight="1" x14ac:dyDescent="0.3">
      <c r="B45" s="49"/>
      <c r="C45" s="247" t="s">
        <v>5519</v>
      </c>
      <c r="D45" s="240"/>
      <c r="E45" s="240"/>
      <c r="F45" s="240"/>
      <c r="G45" s="241"/>
      <c r="H45" s="242"/>
      <c r="I45" s="243"/>
      <c r="J45" s="242"/>
      <c r="K45" s="244"/>
      <c r="L45" s="245"/>
      <c r="M45" s="246"/>
    </row>
    <row r="46" spans="2:21" ht="20.100000000000001" customHeight="1" x14ac:dyDescent="0.3">
      <c r="B46" s="49"/>
      <c r="C46" s="247" t="s">
        <v>5520</v>
      </c>
      <c r="D46" s="240"/>
      <c r="E46" s="240"/>
      <c r="F46" s="240"/>
      <c r="G46" s="241"/>
      <c r="H46" s="242"/>
      <c r="I46" s="243"/>
      <c r="J46" s="242"/>
      <c r="K46" s="244"/>
      <c r="L46" s="245"/>
      <c r="M46" s="246"/>
    </row>
    <row r="47" spans="2:21" ht="20.100000000000001" customHeight="1" x14ac:dyDescent="0.3">
      <c r="B47" s="49"/>
      <c r="C47" s="248" t="s">
        <v>48</v>
      </c>
      <c r="D47" s="240"/>
      <c r="E47" s="240"/>
      <c r="F47" s="240"/>
      <c r="G47" s="241"/>
      <c r="H47" s="242"/>
      <c r="I47" s="243"/>
      <c r="J47" s="242"/>
      <c r="K47" s="244"/>
      <c r="L47" s="245"/>
      <c r="M47" s="246"/>
    </row>
    <row r="48" spans="2:21" ht="13.5" customHeight="1" x14ac:dyDescent="0.3">
      <c r="B48" s="27"/>
      <c r="C48" s="88"/>
      <c r="D48" s="42"/>
      <c r="E48" s="35"/>
      <c r="F48" s="11"/>
      <c r="G48" s="9"/>
      <c r="H48" s="19"/>
      <c r="J48" s="113"/>
    </row>
    <row r="49" spans="2:10" ht="13.5" customHeight="1" x14ac:dyDescent="0.3">
      <c r="B49" s="27"/>
      <c r="C49" s="217"/>
      <c r="D49" s="964" t="s">
        <v>216</v>
      </c>
      <c r="E49" s="965"/>
      <c r="F49" s="965"/>
      <c r="G49" s="965"/>
      <c r="H49" s="19"/>
      <c r="J49" s="19"/>
    </row>
    <row r="50" spans="2:10" ht="19.5" customHeight="1" x14ac:dyDescent="0.3">
      <c r="C50" s="219" t="s">
        <v>1440</v>
      </c>
      <c r="D50" s="218">
        <f>'луковичные упак-ка'!E24</f>
        <v>0</v>
      </c>
      <c r="E50" s="960">
        <f>'луковичные упак-ка'!E25</f>
        <v>0</v>
      </c>
      <c r="F50" s="960"/>
      <c r="G50" s="960"/>
      <c r="H50" s="19"/>
      <c r="J50" s="19"/>
    </row>
    <row r="51" spans="2:10" ht="19.5" customHeight="1" x14ac:dyDescent="0.3">
      <c r="C51" s="219" t="s">
        <v>1696</v>
      </c>
      <c r="D51" s="218">
        <f>'лилии упак-ка'!E23</f>
        <v>0</v>
      </c>
      <c r="E51" s="960">
        <f>'лилии упак-ка'!E24</f>
        <v>0</v>
      </c>
      <c r="F51" s="960"/>
      <c r="G51" s="960"/>
      <c r="H51" s="19"/>
      <c r="J51" s="19"/>
    </row>
    <row r="52" spans="2:10" ht="19.5" customHeight="1" x14ac:dyDescent="0.3">
      <c r="C52" s="219" t="s">
        <v>1697</v>
      </c>
      <c r="D52" s="218">
        <f>'многолетники упак-ка'!E23</f>
        <v>0</v>
      </c>
      <c r="E52" s="961">
        <f>'многолетники упак-ка'!E24</f>
        <v>0</v>
      </c>
      <c r="F52" s="966"/>
      <c r="G52" s="967"/>
      <c r="H52" s="19"/>
      <c r="J52" s="19"/>
    </row>
    <row r="53" spans="2:10" x14ac:dyDescent="0.3">
      <c r="C53" s="219" t="s">
        <v>646</v>
      </c>
      <c r="D53" s="218">
        <f>'боксы '!D28</f>
        <v>0</v>
      </c>
      <c r="E53" s="960">
        <f>'боксы '!D29</f>
        <v>0</v>
      </c>
      <c r="F53" s="960"/>
      <c r="G53" s="960"/>
      <c r="H53" s="19"/>
      <c r="J53" s="19"/>
    </row>
    <row r="54" spans="2:10" hidden="1" x14ac:dyDescent="0.3">
      <c r="C54" s="219" t="s">
        <v>4222</v>
      </c>
      <c r="D54" s="218">
        <f>'луковицы ОКС'!D31</f>
        <v>0</v>
      </c>
      <c r="E54" s="960">
        <f>'луковицы ОКС'!D32</f>
        <v>0</v>
      </c>
      <c r="F54" s="960"/>
      <c r="G54" s="960"/>
      <c r="H54" s="19"/>
      <c r="J54" s="19"/>
    </row>
    <row r="55" spans="2:10" ht="19.5" customHeight="1" x14ac:dyDescent="0.3">
      <c r="C55" s="219" t="s">
        <v>647</v>
      </c>
      <c r="D55" s="218">
        <f>SUM(D50:D54)</f>
        <v>0</v>
      </c>
      <c r="E55" s="961">
        <f>SUM(E50:G54)</f>
        <v>0</v>
      </c>
      <c r="F55" s="962"/>
      <c r="G55" s="963"/>
      <c r="H55" s="19"/>
      <c r="J55" s="19"/>
    </row>
    <row r="56" spans="2:10" ht="24" customHeight="1" x14ac:dyDescent="0.3">
      <c r="C56" s="46"/>
      <c r="D56" s="67"/>
      <c r="E56" s="35"/>
      <c r="F56" s="11"/>
      <c r="G56" s="9"/>
      <c r="H56" s="19"/>
      <c r="J56" s="19"/>
    </row>
    <row r="57" spans="2:10" ht="24.95" customHeight="1" x14ac:dyDescent="0.3"/>
    <row r="58" spans="2:10" ht="24.95" customHeight="1" x14ac:dyDescent="0.3"/>
  </sheetData>
  <sheetProtection autoFilter="0"/>
  <mergeCells count="23">
    <mergeCell ref="E1:F1"/>
    <mergeCell ref="C1:D1"/>
    <mergeCell ref="C2:M10"/>
    <mergeCell ref="D14:F14"/>
    <mergeCell ref="D13:F13"/>
    <mergeCell ref="D12:K12"/>
    <mergeCell ref="E53:G53"/>
    <mergeCell ref="E54:G54"/>
    <mergeCell ref="E55:G55"/>
    <mergeCell ref="D49:G49"/>
    <mergeCell ref="E50:G50"/>
    <mergeCell ref="E51:G51"/>
    <mergeCell ref="E52:G52"/>
    <mergeCell ref="C42:U42"/>
    <mergeCell ref="C44:T44"/>
    <mergeCell ref="C43:K43"/>
    <mergeCell ref="D11:J11"/>
    <mergeCell ref="D16:F16"/>
    <mergeCell ref="D15:F15"/>
    <mergeCell ref="D18:F18"/>
    <mergeCell ref="D17:F17"/>
    <mergeCell ref="D19:F19"/>
    <mergeCell ref="D20:F20"/>
  </mergeCells>
  <phoneticPr fontId="0" type="noConversion"/>
  <pageMargins left="0.23622047244094491" right="0.19685039370078741" top="0.59055118110236227" bottom="0.39370078740157483" header="0.31496062992125984" footer="0"/>
  <pageSetup paperSize="9" scale="62" fitToHeight="8" orientation="landscape" r:id="rId1"/>
  <headerFooter differentFirst="1" alignWithMargins="0">
    <oddFooter>&amp;L&amp;"Arial,обычный"Осень 2016&amp;C&amp;"Arial,обычный"Страница &amp;P из &amp;N&amp;R&amp;"Arial,обычный"Агрофирма Поиск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X708"/>
  <sheetViews>
    <sheetView view="pageBreakPreview" topLeftCell="A4" zoomScale="90" zoomScaleNormal="100" zoomScaleSheetLayoutView="90" workbookViewId="0">
      <selection activeCell="G32" sqref="G32:G33"/>
    </sheetView>
  </sheetViews>
  <sheetFormatPr defaultColWidth="9" defaultRowHeight="18.75" x14ac:dyDescent="0.3"/>
  <cols>
    <col min="1" max="1" width="8.875" style="1" customWidth="1"/>
    <col min="2" max="2" width="9.625" style="128" hidden="1" customWidth="1"/>
    <col min="3" max="3" width="40" style="128" customWidth="1"/>
    <col min="4" max="4" width="8.5" style="123" customWidth="1"/>
    <col min="5" max="5" width="28.25" style="744" customWidth="1"/>
    <col min="6" max="6" width="7.625" style="3" customWidth="1"/>
    <col min="7" max="7" width="8.5" style="5" customWidth="1"/>
    <col min="8" max="8" width="10.875" style="35" customWidth="1"/>
    <col min="9" max="9" width="10.875" style="35" hidden="1" customWidth="1"/>
    <col min="10" max="10" width="9.125" style="21" customWidth="1"/>
    <col min="11" max="11" width="13.25" style="929" customWidth="1"/>
    <col min="12" max="12" width="8" style="929" hidden="1" customWidth="1"/>
    <col min="13" max="13" width="5.5" style="929" hidden="1" customWidth="1"/>
    <col min="14" max="14" width="11.875" style="28" customWidth="1"/>
    <col min="15" max="15" width="13.75" style="3" customWidth="1"/>
    <col min="16" max="16" width="8.375" style="1" customWidth="1"/>
    <col min="17" max="17" width="11" style="126" customWidth="1"/>
    <col min="18" max="18" width="17.125" style="1" customWidth="1"/>
    <col min="19" max="16384" width="9" style="4"/>
  </cols>
  <sheetData>
    <row r="1" spans="2:16" ht="17.25" customHeight="1" x14ac:dyDescent="0.3">
      <c r="B1" s="21"/>
      <c r="C1" s="977"/>
      <c r="D1" s="977"/>
      <c r="E1" s="977"/>
      <c r="F1" s="968"/>
      <c r="G1" s="968"/>
      <c r="H1" s="2"/>
      <c r="I1" s="2"/>
      <c r="J1" s="17"/>
    </row>
    <row r="2" spans="2:16" ht="12.75" customHeight="1" x14ac:dyDescent="0.3">
      <c r="B2" s="21"/>
      <c r="C2" s="982" t="s">
        <v>5513</v>
      </c>
      <c r="D2" s="983"/>
      <c r="E2" s="983"/>
      <c r="F2" s="983"/>
      <c r="G2" s="983"/>
      <c r="H2" s="983"/>
      <c r="I2" s="983"/>
      <c r="J2" s="983"/>
      <c r="K2" s="983"/>
      <c r="L2" s="983"/>
      <c r="M2" s="983"/>
      <c r="N2" s="983"/>
      <c r="O2" s="983"/>
      <c r="P2" s="983"/>
    </row>
    <row r="3" spans="2:16" ht="12.75" customHeight="1" x14ac:dyDescent="0.3">
      <c r="B3" s="21"/>
      <c r="C3" s="983"/>
      <c r="D3" s="983"/>
      <c r="E3" s="983"/>
      <c r="F3" s="983"/>
      <c r="G3" s="983"/>
      <c r="H3" s="983"/>
      <c r="I3" s="983"/>
      <c r="J3" s="983"/>
      <c r="K3" s="983"/>
      <c r="L3" s="983"/>
      <c r="M3" s="983"/>
      <c r="N3" s="983"/>
      <c r="O3" s="983"/>
      <c r="P3" s="983"/>
    </row>
    <row r="4" spans="2:16" ht="12.75" customHeight="1" x14ac:dyDescent="0.3">
      <c r="B4" s="21"/>
      <c r="C4" s="983"/>
      <c r="D4" s="983"/>
      <c r="E4" s="983"/>
      <c r="F4" s="983"/>
      <c r="G4" s="983"/>
      <c r="H4" s="983"/>
      <c r="I4" s="983"/>
      <c r="J4" s="983"/>
      <c r="K4" s="983"/>
      <c r="L4" s="983"/>
      <c r="M4" s="983"/>
      <c r="N4" s="983"/>
      <c r="O4" s="983"/>
      <c r="P4" s="983"/>
    </row>
    <row r="5" spans="2:16" ht="12.75" customHeight="1" x14ac:dyDescent="0.3">
      <c r="B5" s="21"/>
      <c r="C5" s="983"/>
      <c r="D5" s="983"/>
      <c r="E5" s="983"/>
      <c r="F5" s="983"/>
      <c r="G5" s="983"/>
      <c r="H5" s="983"/>
      <c r="I5" s="983"/>
      <c r="J5" s="983"/>
      <c r="K5" s="983"/>
      <c r="L5" s="983"/>
      <c r="M5" s="983"/>
      <c r="N5" s="983"/>
      <c r="O5" s="983"/>
      <c r="P5" s="983"/>
    </row>
    <row r="6" spans="2:16" ht="12.75" customHeight="1" x14ac:dyDescent="0.3">
      <c r="B6" s="21"/>
      <c r="C6" s="983"/>
      <c r="D6" s="983"/>
      <c r="E6" s="983"/>
      <c r="F6" s="983"/>
      <c r="G6" s="983"/>
      <c r="H6" s="983"/>
      <c r="I6" s="983"/>
      <c r="J6" s="983"/>
      <c r="K6" s="983"/>
      <c r="L6" s="983"/>
      <c r="M6" s="983"/>
      <c r="N6" s="983"/>
      <c r="O6" s="983"/>
      <c r="P6" s="983"/>
    </row>
    <row r="7" spans="2:16" ht="12.75" customHeight="1" x14ac:dyDescent="0.3">
      <c r="B7" s="21"/>
      <c r="C7" s="983"/>
      <c r="D7" s="983"/>
      <c r="E7" s="983"/>
      <c r="F7" s="983"/>
      <c r="G7" s="983"/>
      <c r="H7" s="983"/>
      <c r="I7" s="983"/>
      <c r="J7" s="983"/>
      <c r="K7" s="983"/>
      <c r="L7" s="983"/>
      <c r="M7" s="983"/>
      <c r="N7" s="983"/>
      <c r="O7" s="983"/>
      <c r="P7" s="983"/>
    </row>
    <row r="8" spans="2:16" ht="12.75" customHeight="1" x14ac:dyDescent="0.3">
      <c r="B8" s="21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</row>
    <row r="9" spans="2:16" ht="12.75" customHeight="1" x14ac:dyDescent="0.3">
      <c r="B9" s="21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</row>
    <row r="10" spans="2:16" ht="12.75" customHeight="1" x14ac:dyDescent="0.3">
      <c r="B10" s="21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</row>
    <row r="11" spans="2:16" ht="12.75" customHeight="1" x14ac:dyDescent="0.3">
      <c r="B11" s="21"/>
      <c r="C11" s="228"/>
      <c r="D11" s="297"/>
      <c r="E11" s="729"/>
      <c r="F11" s="228"/>
      <c r="G11" s="228"/>
      <c r="H11" s="228"/>
      <c r="I11" s="421"/>
      <c r="J11" s="254"/>
      <c r="K11" s="930"/>
      <c r="L11" s="930"/>
      <c r="M11" s="930"/>
      <c r="N11" s="228"/>
      <c r="O11" s="228"/>
      <c r="P11" s="788"/>
    </row>
    <row r="12" spans="2:16" ht="23.25" customHeight="1" x14ac:dyDescent="0.3">
      <c r="B12" s="21"/>
      <c r="C12" s="986" t="s">
        <v>4226</v>
      </c>
      <c r="D12" s="987"/>
      <c r="E12" s="987"/>
      <c r="F12" s="987"/>
      <c r="G12" s="987"/>
      <c r="H12" s="987"/>
      <c r="I12" s="987"/>
      <c r="J12" s="987"/>
      <c r="K12" s="987"/>
      <c r="L12" s="987"/>
      <c r="M12" s="987"/>
      <c r="N12" s="987"/>
      <c r="O12" s="208"/>
    </row>
    <row r="13" spans="2:16" ht="22.5" customHeight="1" x14ac:dyDescent="0.3">
      <c r="B13" s="21"/>
      <c r="C13" s="21"/>
      <c r="D13" s="1"/>
      <c r="E13" s="975" t="s">
        <v>5514</v>
      </c>
      <c r="F13" s="976"/>
      <c r="G13" s="976"/>
      <c r="H13" s="976"/>
      <c r="I13" s="976"/>
      <c r="J13" s="976"/>
      <c r="K13" s="976"/>
      <c r="L13" s="976"/>
      <c r="M13" s="976"/>
      <c r="N13" s="976"/>
      <c r="O13" s="976"/>
    </row>
    <row r="14" spans="2:16" x14ac:dyDescent="0.3">
      <c r="C14" s="145" t="s">
        <v>842</v>
      </c>
      <c r="D14" s="170"/>
      <c r="E14" s="984" t="s">
        <v>939</v>
      </c>
      <c r="F14" s="985"/>
      <c r="G14" s="985"/>
      <c r="H14" s="7"/>
      <c r="I14" s="7"/>
      <c r="J14" s="18"/>
    </row>
    <row r="15" spans="2:16" x14ac:dyDescent="0.3">
      <c r="C15" s="146" t="s">
        <v>841</v>
      </c>
      <c r="D15" s="171"/>
      <c r="E15" s="972"/>
      <c r="F15" s="955"/>
      <c r="G15" s="956"/>
      <c r="H15" s="8"/>
      <c r="I15" s="8"/>
      <c r="J15" s="22"/>
    </row>
    <row r="16" spans="2:16" ht="29.25" customHeight="1" x14ac:dyDescent="0.3">
      <c r="C16" s="146" t="s">
        <v>839</v>
      </c>
      <c r="D16" s="171"/>
      <c r="E16" s="957"/>
      <c r="F16" s="958"/>
      <c r="G16" s="959"/>
      <c r="H16" s="34"/>
      <c r="I16" s="9"/>
      <c r="J16" s="30"/>
      <c r="N16" s="30"/>
    </row>
    <row r="17" spans="1:50" x14ac:dyDescent="0.3">
      <c r="C17" s="146" t="s">
        <v>840</v>
      </c>
      <c r="D17" s="171"/>
      <c r="E17" s="954"/>
      <c r="F17" s="955"/>
      <c r="G17" s="956"/>
      <c r="H17" s="34"/>
      <c r="I17" s="9"/>
      <c r="J17" s="30"/>
      <c r="N17" s="30"/>
    </row>
    <row r="18" spans="1:50" x14ac:dyDescent="0.3">
      <c r="C18" s="146" t="s">
        <v>25</v>
      </c>
      <c r="D18" s="171"/>
      <c r="E18" s="954"/>
      <c r="F18" s="955"/>
      <c r="G18" s="956"/>
      <c r="H18" s="34"/>
      <c r="I18" s="9"/>
      <c r="J18" s="30"/>
      <c r="N18" s="30"/>
      <c r="O18" s="980"/>
      <c r="P18" s="981"/>
    </row>
    <row r="19" spans="1:50" x14ac:dyDescent="0.3">
      <c r="C19" s="146" t="s">
        <v>26</v>
      </c>
      <c r="D19" s="171"/>
      <c r="E19" s="954"/>
      <c r="F19" s="955"/>
      <c r="G19" s="956"/>
      <c r="H19" s="10"/>
      <c r="I19" s="10"/>
      <c r="J19" s="20"/>
    </row>
    <row r="20" spans="1:50" x14ac:dyDescent="0.3">
      <c r="C20" s="146" t="s">
        <v>843</v>
      </c>
      <c r="D20" s="171"/>
      <c r="E20" s="954"/>
      <c r="F20" s="955"/>
      <c r="G20" s="956"/>
      <c r="H20" s="9"/>
      <c r="I20" s="9"/>
      <c r="J20" s="19"/>
    </row>
    <row r="21" spans="1:50" x14ac:dyDescent="0.3">
      <c r="C21" s="146" t="s">
        <v>27</v>
      </c>
      <c r="D21" s="171"/>
      <c r="E21" s="954"/>
      <c r="F21" s="955"/>
      <c r="G21" s="956"/>
      <c r="H21" s="9"/>
      <c r="I21" s="9"/>
      <c r="J21" s="19"/>
      <c r="K21" s="931"/>
      <c r="L21" s="931"/>
      <c r="M21" s="931"/>
      <c r="N21" s="45"/>
      <c r="O21" s="28"/>
      <c r="P21" s="123"/>
      <c r="Q21" s="1"/>
      <c r="R21" s="126"/>
      <c r="S21" s="144"/>
    </row>
    <row r="22" spans="1:50" x14ac:dyDescent="0.3">
      <c r="C22" s="187"/>
      <c r="D22" s="220"/>
      <c r="E22" s="730"/>
      <c r="F22" s="35"/>
      <c r="G22" s="35"/>
      <c r="H22" s="9"/>
      <c r="I22" s="9"/>
      <c r="J22" s="19"/>
    </row>
    <row r="23" spans="1:50" ht="20.25" customHeight="1" x14ac:dyDescent="0.3">
      <c r="B23" s="187"/>
      <c r="C23" s="988" t="s">
        <v>216</v>
      </c>
      <c r="D23" s="989"/>
      <c r="E23" s="989"/>
      <c r="F23" s="35"/>
      <c r="G23" s="11"/>
      <c r="H23" s="9"/>
      <c r="I23" s="9"/>
      <c r="J23" s="19"/>
    </row>
    <row r="24" spans="1:50" ht="24.75" customHeight="1" x14ac:dyDescent="0.3">
      <c r="C24" s="127" t="s">
        <v>903</v>
      </c>
      <c r="D24" s="172"/>
      <c r="E24" s="731">
        <f>N705</f>
        <v>0</v>
      </c>
      <c r="F24" s="978"/>
      <c r="G24" s="979"/>
      <c r="H24" s="979"/>
      <c r="I24" s="422"/>
      <c r="J24" s="19"/>
    </row>
    <row r="25" spans="1:50" ht="27" customHeight="1" x14ac:dyDescent="0.3">
      <c r="C25" s="127" t="s">
        <v>904</v>
      </c>
      <c r="D25" s="172"/>
      <c r="E25" s="731">
        <f>O705</f>
        <v>0</v>
      </c>
      <c r="F25" s="978"/>
      <c r="G25" s="979"/>
      <c r="H25" s="979"/>
      <c r="I25" s="422"/>
      <c r="J25" s="19"/>
    </row>
    <row r="26" spans="1:50" ht="13.5" customHeight="1" x14ac:dyDescent="0.3">
      <c r="C26" s="148"/>
      <c r="D26" s="646"/>
      <c r="E26" s="732"/>
      <c r="F26" s="35"/>
      <c r="G26" s="11"/>
      <c r="H26" s="9"/>
      <c r="I26" s="9"/>
      <c r="J26" s="19"/>
    </row>
    <row r="27" spans="1:50" ht="23.25" customHeight="1" x14ac:dyDescent="0.3">
      <c r="C27" s="229" t="s">
        <v>4232</v>
      </c>
      <c r="D27" s="646"/>
      <c r="E27" s="732"/>
      <c r="F27" s="35"/>
      <c r="G27" s="11"/>
      <c r="H27" s="9"/>
      <c r="I27" s="9"/>
      <c r="J27" s="19"/>
    </row>
    <row r="28" spans="1:50" ht="24" customHeight="1" x14ac:dyDescent="0.3">
      <c r="B28" s="21"/>
      <c r="C28" s="148" t="s">
        <v>4231</v>
      </c>
      <c r="D28" s="646"/>
      <c r="E28" s="733"/>
      <c r="F28" s="11"/>
      <c r="G28" s="11"/>
      <c r="H28" s="9"/>
      <c r="I28" s="9"/>
      <c r="J28" s="51"/>
      <c r="K28" s="932"/>
      <c r="L28" s="932"/>
      <c r="M28" s="932"/>
      <c r="N28" s="52"/>
      <c r="O28" s="990"/>
      <c r="P28" s="951"/>
      <c r="Q28" s="1"/>
    </row>
    <row r="29" spans="1:50" ht="24" customHeight="1" x14ac:dyDescent="0.3">
      <c r="B29" s="21"/>
      <c r="C29" s="21" t="s">
        <v>4305</v>
      </c>
      <c r="D29" s="1"/>
      <c r="E29" s="733"/>
      <c r="F29" s="11"/>
      <c r="G29" s="11"/>
      <c r="H29" s="9"/>
      <c r="I29" s="9"/>
      <c r="J29" s="51"/>
      <c r="K29" s="932"/>
      <c r="L29" s="932"/>
      <c r="M29" s="932"/>
      <c r="N29" s="52"/>
      <c r="P29" s="126"/>
      <c r="Q29" s="1"/>
    </row>
    <row r="30" spans="1:50" s="72" customFormat="1" ht="65.25" customHeight="1" x14ac:dyDescent="0.25">
      <c r="B30" s="12" t="s">
        <v>670</v>
      </c>
      <c r="C30" s="12" t="s">
        <v>205</v>
      </c>
      <c r="D30" s="13" t="s">
        <v>1227</v>
      </c>
      <c r="E30" s="55" t="s">
        <v>204</v>
      </c>
      <c r="F30" s="12" t="s">
        <v>206</v>
      </c>
      <c r="G30" s="13" t="s">
        <v>844</v>
      </c>
      <c r="H30" s="13" t="s">
        <v>845</v>
      </c>
      <c r="I30" s="13" t="s">
        <v>3592</v>
      </c>
      <c r="J30" s="13" t="s">
        <v>1698</v>
      </c>
      <c r="K30" s="933" t="s">
        <v>642</v>
      </c>
      <c r="L30" s="933"/>
      <c r="M30" s="933"/>
      <c r="N30" s="29" t="s">
        <v>641</v>
      </c>
      <c r="O30" s="12" t="s">
        <v>643</v>
      </c>
      <c r="P30" s="55" t="s">
        <v>14</v>
      </c>
      <c r="Q30" s="54" t="s">
        <v>13</v>
      </c>
      <c r="R30" s="54" t="s">
        <v>91</v>
      </c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</row>
    <row r="31" spans="1:50" s="31" customFormat="1" ht="24.95" customHeight="1" x14ac:dyDescent="0.3">
      <c r="A31" s="72"/>
      <c r="B31" s="188"/>
      <c r="C31" s="166" t="s">
        <v>1205</v>
      </c>
      <c r="D31" s="169"/>
      <c r="E31" s="734"/>
      <c r="F31" s="152"/>
      <c r="G31" s="91"/>
      <c r="H31" s="91"/>
      <c r="I31" s="91"/>
      <c r="J31" s="91"/>
      <c r="K31" s="934"/>
      <c r="L31" s="934"/>
      <c r="M31" s="934"/>
      <c r="N31" s="153" t="s">
        <v>225</v>
      </c>
      <c r="O31" s="154"/>
      <c r="P31" s="155"/>
      <c r="Q31" s="156"/>
      <c r="R31" s="156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</row>
    <row r="32" spans="1:50" s="31" customFormat="1" ht="24.95" customHeight="1" x14ac:dyDescent="0.3">
      <c r="A32" s="72"/>
      <c r="B32" s="188"/>
      <c r="C32" s="166" t="s">
        <v>619</v>
      </c>
      <c r="D32" s="169"/>
      <c r="E32" s="734"/>
      <c r="F32" s="154"/>
      <c r="G32" s="91"/>
      <c r="H32" s="91"/>
      <c r="I32" s="91"/>
      <c r="J32" s="91"/>
      <c r="K32" s="934"/>
      <c r="L32" s="934"/>
      <c r="M32" s="934"/>
      <c r="N32" s="153" t="s">
        <v>225</v>
      </c>
      <c r="O32" s="154"/>
      <c r="P32" s="155"/>
      <c r="Q32" s="156"/>
      <c r="R32" s="156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</row>
    <row r="33" spans="1:50" s="31" customFormat="1" ht="24.95" customHeight="1" x14ac:dyDescent="0.3">
      <c r="A33" s="72"/>
      <c r="B33" s="133"/>
      <c r="C33" s="134" t="s">
        <v>274</v>
      </c>
      <c r="D33" s="173"/>
      <c r="E33" s="734"/>
      <c r="F33" s="154"/>
      <c r="G33" s="91"/>
      <c r="H33" s="91"/>
      <c r="I33" s="91"/>
      <c r="J33" s="91"/>
      <c r="K33" s="935"/>
      <c r="L33" s="935"/>
      <c r="M33" s="935"/>
      <c r="N33" s="162" t="s">
        <v>225</v>
      </c>
      <c r="O33" s="152"/>
      <c r="P33" s="155"/>
      <c r="Q33" s="156"/>
      <c r="R33" s="912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</row>
    <row r="34" spans="1:50" s="177" customFormat="1" ht="24.95" customHeight="1" x14ac:dyDescent="0.3">
      <c r="A34" s="423"/>
      <c r="B34" s="14" t="s">
        <v>3043</v>
      </c>
      <c r="C34" s="14" t="s">
        <v>3036</v>
      </c>
      <c r="D34" s="312" t="s">
        <v>1227</v>
      </c>
      <c r="E34" s="43" t="s">
        <v>36</v>
      </c>
      <c r="F34" s="159" t="s">
        <v>273</v>
      </c>
      <c r="G34" s="157">
        <v>3</v>
      </c>
      <c r="H34" s="157">
        <v>50</v>
      </c>
      <c r="I34" s="724">
        <v>807531</v>
      </c>
      <c r="J34" s="149">
        <v>807467</v>
      </c>
      <c r="K34" s="372">
        <f>L34*M34</f>
        <v>200.1</v>
      </c>
      <c r="L34" s="322">
        <v>174</v>
      </c>
      <c r="M34" s="936">
        <v>1.1499999999999999</v>
      </c>
      <c r="N34" s="158"/>
      <c r="O34" s="62" t="str">
        <f>IF(N34&gt;0,N34*K34,"")</f>
        <v/>
      </c>
      <c r="P34" s="645">
        <v>25</v>
      </c>
      <c r="Q34" s="159" t="s">
        <v>537</v>
      </c>
      <c r="R34" s="913">
        <v>4601887022053</v>
      </c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</row>
    <row r="35" spans="1:50" s="177" customFormat="1" ht="24.95" customHeight="1" x14ac:dyDescent="0.3">
      <c r="A35" s="423"/>
      <c r="B35" s="14" t="s">
        <v>3488</v>
      </c>
      <c r="C35" s="14" t="s">
        <v>3035</v>
      </c>
      <c r="D35" s="312" t="s">
        <v>1227</v>
      </c>
      <c r="E35" s="43" t="s">
        <v>3494</v>
      </c>
      <c r="F35" s="159" t="s">
        <v>273</v>
      </c>
      <c r="G35" s="157">
        <v>3</v>
      </c>
      <c r="H35" s="157">
        <v>50</v>
      </c>
      <c r="I35" s="724">
        <v>807532</v>
      </c>
      <c r="J35" s="149">
        <v>807468</v>
      </c>
      <c r="K35" s="372">
        <f t="shared" ref="K35:K98" si="0">L35*M35</f>
        <v>200.1</v>
      </c>
      <c r="L35" s="322">
        <v>174</v>
      </c>
      <c r="M35" s="936">
        <v>1.1499999999999999</v>
      </c>
      <c r="N35" s="158"/>
      <c r="O35" s="62" t="str">
        <f>IF(N35&gt;0,N35*K35,"")</f>
        <v/>
      </c>
      <c r="P35" s="645">
        <v>25</v>
      </c>
      <c r="Q35" s="159" t="s">
        <v>537</v>
      </c>
      <c r="R35" s="913">
        <v>4601887022060</v>
      </c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</row>
    <row r="36" spans="1:50" s="177" customFormat="1" ht="24.95" customHeight="1" x14ac:dyDescent="0.3">
      <c r="A36" s="423"/>
      <c r="B36" s="14" t="s">
        <v>3044</v>
      </c>
      <c r="C36" s="14" t="s">
        <v>3037</v>
      </c>
      <c r="D36" s="312" t="s">
        <v>1227</v>
      </c>
      <c r="E36" s="43" t="s">
        <v>190</v>
      </c>
      <c r="F36" s="159" t="s">
        <v>273</v>
      </c>
      <c r="G36" s="157">
        <v>3</v>
      </c>
      <c r="H36" s="157">
        <v>50</v>
      </c>
      <c r="I36" s="724">
        <v>807533</v>
      </c>
      <c r="J36" s="149">
        <v>807469</v>
      </c>
      <c r="K36" s="372">
        <f t="shared" si="0"/>
        <v>200.1</v>
      </c>
      <c r="L36" s="322">
        <v>174</v>
      </c>
      <c r="M36" s="936">
        <v>1.1499999999999999</v>
      </c>
      <c r="N36" s="158"/>
      <c r="O36" s="62" t="str">
        <f>IF(N36&gt;0,N36*K36,"")</f>
        <v/>
      </c>
      <c r="P36" s="645">
        <v>25</v>
      </c>
      <c r="Q36" s="159" t="s">
        <v>537</v>
      </c>
      <c r="R36" s="913">
        <v>4601887022077</v>
      </c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</row>
    <row r="37" spans="1:50" s="31" customFormat="1" ht="24.95" customHeight="1" x14ac:dyDescent="0.3">
      <c r="A37" s="72"/>
      <c r="B37" s="14" t="s">
        <v>227</v>
      </c>
      <c r="C37" s="14" t="s">
        <v>228</v>
      </c>
      <c r="D37" s="312" t="s">
        <v>1226</v>
      </c>
      <c r="E37" s="43" t="s">
        <v>36</v>
      </c>
      <c r="F37" s="159" t="s">
        <v>0</v>
      </c>
      <c r="G37" s="157">
        <v>3</v>
      </c>
      <c r="H37" s="157">
        <v>50</v>
      </c>
      <c r="I37" s="724">
        <v>673700</v>
      </c>
      <c r="J37" s="149">
        <v>756042</v>
      </c>
      <c r="K37" s="372">
        <f t="shared" si="0"/>
        <v>189.74999999999997</v>
      </c>
      <c r="L37" s="322">
        <v>165</v>
      </c>
      <c r="M37" s="936">
        <v>1.1499999999999999</v>
      </c>
      <c r="N37" s="158"/>
      <c r="O37" s="62" t="str">
        <f t="shared" ref="O37:O69" si="1">IF(N37&gt;0,N37*K37,"")</f>
        <v/>
      </c>
      <c r="P37" s="645">
        <v>25</v>
      </c>
      <c r="Q37" s="159" t="s">
        <v>537</v>
      </c>
      <c r="R37" s="913">
        <v>4601887092971</v>
      </c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</row>
    <row r="38" spans="1:50" s="31" customFormat="1" ht="24.95" customHeight="1" x14ac:dyDescent="0.3">
      <c r="A38" s="73"/>
      <c r="B38" s="14" t="s">
        <v>758</v>
      </c>
      <c r="C38" s="14" t="s">
        <v>759</v>
      </c>
      <c r="D38" s="312" t="s">
        <v>1226</v>
      </c>
      <c r="E38" s="43" t="s">
        <v>816</v>
      </c>
      <c r="F38" s="159" t="s">
        <v>0</v>
      </c>
      <c r="G38" s="157">
        <v>3</v>
      </c>
      <c r="H38" s="157">
        <v>50</v>
      </c>
      <c r="I38" s="724">
        <v>723290</v>
      </c>
      <c r="J38" s="149">
        <v>756043</v>
      </c>
      <c r="K38" s="372">
        <f t="shared" si="0"/>
        <v>189.74999999999997</v>
      </c>
      <c r="L38" s="322">
        <v>165</v>
      </c>
      <c r="M38" s="936">
        <v>1.1499999999999999</v>
      </c>
      <c r="N38" s="158"/>
      <c r="O38" s="62" t="str">
        <f t="shared" si="1"/>
        <v/>
      </c>
      <c r="P38" s="645">
        <v>25</v>
      </c>
      <c r="Q38" s="159" t="s">
        <v>537</v>
      </c>
      <c r="R38" s="914">
        <v>4601887284789</v>
      </c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</row>
    <row r="39" spans="1:50" s="31" customFormat="1" ht="24.95" customHeight="1" x14ac:dyDescent="0.3">
      <c r="A39" s="232"/>
      <c r="B39" s="38" t="s">
        <v>1263</v>
      </c>
      <c r="C39" s="14" t="s">
        <v>1264</v>
      </c>
      <c r="D39" s="312" t="s">
        <v>1226</v>
      </c>
      <c r="E39" s="43" t="s">
        <v>1364</v>
      </c>
      <c r="F39" s="159" t="s">
        <v>0</v>
      </c>
      <c r="G39" s="157">
        <v>3</v>
      </c>
      <c r="H39" s="157">
        <v>50</v>
      </c>
      <c r="I39" s="724">
        <v>732750</v>
      </c>
      <c r="J39" s="149">
        <v>756044</v>
      </c>
      <c r="K39" s="372">
        <f t="shared" si="0"/>
        <v>189.74999999999997</v>
      </c>
      <c r="L39" s="322">
        <v>165</v>
      </c>
      <c r="M39" s="936">
        <v>1.1499999999999999</v>
      </c>
      <c r="N39" s="158"/>
      <c r="O39" s="62" t="str">
        <f t="shared" si="1"/>
        <v/>
      </c>
      <c r="P39" s="645">
        <v>25</v>
      </c>
      <c r="Q39" s="159" t="s">
        <v>537</v>
      </c>
      <c r="R39" s="915">
        <v>4601887312581</v>
      </c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pans="1:50" s="31" customFormat="1" ht="24.95" customHeight="1" x14ac:dyDescent="0.3">
      <c r="A40" s="73"/>
      <c r="B40" s="14" t="s">
        <v>760</v>
      </c>
      <c r="C40" s="14" t="s">
        <v>761</v>
      </c>
      <c r="D40" s="312" t="s">
        <v>1226</v>
      </c>
      <c r="E40" s="43" t="s">
        <v>817</v>
      </c>
      <c r="F40" s="159" t="s">
        <v>0</v>
      </c>
      <c r="G40" s="157">
        <v>3</v>
      </c>
      <c r="H40" s="157">
        <v>50</v>
      </c>
      <c r="I40" s="724">
        <v>723291</v>
      </c>
      <c r="J40" s="149">
        <v>756045</v>
      </c>
      <c r="K40" s="372">
        <f t="shared" si="0"/>
        <v>189.74999999999997</v>
      </c>
      <c r="L40" s="322">
        <v>165</v>
      </c>
      <c r="M40" s="936">
        <v>1.1499999999999999</v>
      </c>
      <c r="N40" s="158"/>
      <c r="O40" s="62" t="str">
        <f t="shared" si="1"/>
        <v/>
      </c>
      <c r="P40" s="645">
        <v>25</v>
      </c>
      <c r="Q40" s="159" t="s">
        <v>537</v>
      </c>
      <c r="R40" s="914">
        <v>4601887284796</v>
      </c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pans="1:50" s="177" customFormat="1" ht="24.95" customHeight="1" x14ac:dyDescent="0.3">
      <c r="A41" s="423"/>
      <c r="B41" s="14" t="s">
        <v>3045</v>
      </c>
      <c r="C41" s="14" t="s">
        <v>3038</v>
      </c>
      <c r="D41" s="312" t="s">
        <v>1227</v>
      </c>
      <c r="E41" s="43" t="s">
        <v>3495</v>
      </c>
      <c r="F41" s="159" t="s">
        <v>273</v>
      </c>
      <c r="G41" s="157">
        <v>3</v>
      </c>
      <c r="H41" s="157">
        <v>50</v>
      </c>
      <c r="I41" s="724">
        <v>807534</v>
      </c>
      <c r="J41" s="149">
        <v>807470</v>
      </c>
      <c r="K41" s="372">
        <f t="shared" si="0"/>
        <v>200.1</v>
      </c>
      <c r="L41" s="322">
        <v>174</v>
      </c>
      <c r="M41" s="936">
        <v>1.1499999999999999</v>
      </c>
      <c r="N41" s="158"/>
      <c r="O41" s="62" t="str">
        <f>IF(N41&gt;0,N41*K41,"")</f>
        <v/>
      </c>
      <c r="P41" s="645">
        <v>25</v>
      </c>
      <c r="Q41" s="159" t="s">
        <v>537</v>
      </c>
      <c r="R41" s="913">
        <v>4601887022084</v>
      </c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</row>
    <row r="42" spans="1:50" s="31" customFormat="1" ht="24.95" customHeight="1" x14ac:dyDescent="0.3">
      <c r="A42" s="72"/>
      <c r="B42" s="14" t="s">
        <v>229</v>
      </c>
      <c r="C42" s="14" t="s">
        <v>230</v>
      </c>
      <c r="D42" s="312" t="s">
        <v>1226</v>
      </c>
      <c r="E42" s="43" t="s">
        <v>231</v>
      </c>
      <c r="F42" s="159" t="s">
        <v>0</v>
      </c>
      <c r="G42" s="157">
        <v>3</v>
      </c>
      <c r="H42" s="157">
        <v>50</v>
      </c>
      <c r="I42" s="724">
        <v>673701</v>
      </c>
      <c r="J42" s="149">
        <v>756046</v>
      </c>
      <c r="K42" s="372">
        <f t="shared" si="0"/>
        <v>189.74999999999997</v>
      </c>
      <c r="L42" s="322">
        <v>165</v>
      </c>
      <c r="M42" s="936">
        <v>1.1499999999999999</v>
      </c>
      <c r="N42" s="158"/>
      <c r="O42" s="62" t="str">
        <f t="shared" si="1"/>
        <v/>
      </c>
      <c r="P42" s="645">
        <v>25</v>
      </c>
      <c r="Q42" s="159" t="s">
        <v>537</v>
      </c>
      <c r="R42" s="304">
        <v>4601887150817</v>
      </c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</row>
    <row r="43" spans="1:50" s="31" customFormat="1" ht="24.95" customHeight="1" x14ac:dyDescent="0.3">
      <c r="A43" s="232"/>
      <c r="B43" s="38" t="s">
        <v>1432</v>
      </c>
      <c r="C43" s="14" t="s">
        <v>1261</v>
      </c>
      <c r="D43" s="312" t="s">
        <v>1226</v>
      </c>
      <c r="E43" s="43" t="s">
        <v>1362</v>
      </c>
      <c r="F43" s="159" t="s">
        <v>0</v>
      </c>
      <c r="G43" s="157">
        <v>3</v>
      </c>
      <c r="H43" s="157">
        <v>50</v>
      </c>
      <c r="I43" s="724">
        <v>732745</v>
      </c>
      <c r="J43" s="149">
        <v>756047</v>
      </c>
      <c r="K43" s="372">
        <f t="shared" si="0"/>
        <v>189.74999999999997</v>
      </c>
      <c r="L43" s="322">
        <v>165</v>
      </c>
      <c r="M43" s="936">
        <v>1.1499999999999999</v>
      </c>
      <c r="N43" s="158"/>
      <c r="O43" s="62" t="str">
        <f t="shared" si="1"/>
        <v/>
      </c>
      <c r="P43" s="645">
        <v>25</v>
      </c>
      <c r="Q43" s="159" t="s">
        <v>537</v>
      </c>
      <c r="R43" s="915">
        <v>4601887312550</v>
      </c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pans="1:50" s="31" customFormat="1" ht="24.95" customHeight="1" x14ac:dyDescent="0.3">
      <c r="A44" s="72"/>
      <c r="B44" s="14" t="s">
        <v>232</v>
      </c>
      <c r="C44" s="14" t="s">
        <v>233</v>
      </c>
      <c r="D44" s="312" t="s">
        <v>1226</v>
      </c>
      <c r="E44" s="43" t="s">
        <v>234</v>
      </c>
      <c r="F44" s="159" t="s">
        <v>0</v>
      </c>
      <c r="G44" s="157">
        <v>3</v>
      </c>
      <c r="H44" s="157">
        <v>50</v>
      </c>
      <c r="I44" s="724">
        <v>673702</v>
      </c>
      <c r="J44" s="149">
        <v>756048</v>
      </c>
      <c r="K44" s="372">
        <f t="shared" si="0"/>
        <v>189.74999999999997</v>
      </c>
      <c r="L44" s="322">
        <v>165</v>
      </c>
      <c r="M44" s="936">
        <v>1.1499999999999999</v>
      </c>
      <c r="N44" s="158"/>
      <c r="O44" s="62" t="str">
        <f t="shared" si="1"/>
        <v/>
      </c>
      <c r="P44" s="645">
        <v>25</v>
      </c>
      <c r="Q44" s="159" t="s">
        <v>537</v>
      </c>
      <c r="R44" s="304">
        <v>4601887150800</v>
      </c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</row>
    <row r="45" spans="1:50" s="31" customFormat="1" ht="24.95" customHeight="1" x14ac:dyDescent="0.3">
      <c r="A45" s="72"/>
      <c r="B45" s="14" t="s">
        <v>235</v>
      </c>
      <c r="C45" s="14" t="s">
        <v>236</v>
      </c>
      <c r="D45" s="312" t="s">
        <v>1226</v>
      </c>
      <c r="E45" s="43" t="s">
        <v>511</v>
      </c>
      <c r="F45" s="159" t="s">
        <v>0</v>
      </c>
      <c r="G45" s="157">
        <v>3</v>
      </c>
      <c r="H45" s="157">
        <v>50</v>
      </c>
      <c r="I45" s="724">
        <v>673703</v>
      </c>
      <c r="J45" s="149">
        <v>756049</v>
      </c>
      <c r="K45" s="372">
        <f t="shared" si="0"/>
        <v>189.74999999999997</v>
      </c>
      <c r="L45" s="322">
        <v>165</v>
      </c>
      <c r="M45" s="936">
        <v>1.1499999999999999</v>
      </c>
      <c r="N45" s="158"/>
      <c r="O45" s="62" t="str">
        <f t="shared" si="1"/>
        <v/>
      </c>
      <c r="P45" s="645">
        <v>25</v>
      </c>
      <c r="Q45" s="159" t="s">
        <v>537</v>
      </c>
      <c r="R45" s="913">
        <v>4601887092995</v>
      </c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</row>
    <row r="46" spans="1:50" s="31" customFormat="1" ht="24.95" customHeight="1" x14ac:dyDescent="0.3">
      <c r="A46" s="72"/>
      <c r="B46" s="14" t="s">
        <v>237</v>
      </c>
      <c r="C46" s="14" t="s">
        <v>238</v>
      </c>
      <c r="D46" s="312" t="s">
        <v>1226</v>
      </c>
      <c r="E46" s="43" t="s">
        <v>100</v>
      </c>
      <c r="F46" s="159" t="s">
        <v>0</v>
      </c>
      <c r="G46" s="157">
        <v>3</v>
      </c>
      <c r="H46" s="157">
        <v>50</v>
      </c>
      <c r="I46" s="724">
        <v>673704</v>
      </c>
      <c r="J46" s="149">
        <v>756050</v>
      </c>
      <c r="K46" s="372">
        <f t="shared" si="0"/>
        <v>189.74999999999997</v>
      </c>
      <c r="L46" s="322">
        <v>165</v>
      </c>
      <c r="M46" s="936">
        <v>1.1499999999999999</v>
      </c>
      <c r="N46" s="158"/>
      <c r="O46" s="62" t="str">
        <f t="shared" si="1"/>
        <v/>
      </c>
      <c r="P46" s="645">
        <v>25</v>
      </c>
      <c r="Q46" s="159" t="s">
        <v>537</v>
      </c>
      <c r="R46" s="913">
        <v>4601887101628</v>
      </c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</row>
    <row r="47" spans="1:50" s="31" customFormat="1" ht="24.95" customHeight="1" x14ac:dyDescent="0.3">
      <c r="A47" s="72"/>
      <c r="B47" s="14" t="s">
        <v>239</v>
      </c>
      <c r="C47" s="14" t="s">
        <v>240</v>
      </c>
      <c r="D47" s="312" t="s">
        <v>1226</v>
      </c>
      <c r="E47" s="43" t="s">
        <v>165</v>
      </c>
      <c r="F47" s="159" t="s">
        <v>0</v>
      </c>
      <c r="G47" s="157">
        <v>3</v>
      </c>
      <c r="H47" s="157">
        <v>50</v>
      </c>
      <c r="I47" s="724">
        <v>673705</v>
      </c>
      <c r="J47" s="149">
        <v>756052</v>
      </c>
      <c r="K47" s="372">
        <f t="shared" si="0"/>
        <v>189.74999999999997</v>
      </c>
      <c r="L47" s="322">
        <v>165</v>
      </c>
      <c r="M47" s="936">
        <v>1.1499999999999999</v>
      </c>
      <c r="N47" s="158"/>
      <c r="O47" s="62" t="str">
        <f t="shared" si="1"/>
        <v/>
      </c>
      <c r="P47" s="645">
        <v>25</v>
      </c>
      <c r="Q47" s="159" t="s">
        <v>537</v>
      </c>
      <c r="R47" s="913">
        <v>4601887116660</v>
      </c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</row>
    <row r="48" spans="1:50" s="31" customFormat="1" ht="24.95" customHeight="1" x14ac:dyDescent="0.3">
      <c r="A48" s="73"/>
      <c r="B48" s="14" t="s">
        <v>762</v>
      </c>
      <c r="C48" s="14" t="s">
        <v>763</v>
      </c>
      <c r="D48" s="312" t="s">
        <v>1226</v>
      </c>
      <c r="E48" s="43" t="s">
        <v>818</v>
      </c>
      <c r="F48" s="159" t="s">
        <v>0</v>
      </c>
      <c r="G48" s="157">
        <v>3</v>
      </c>
      <c r="H48" s="157">
        <v>50</v>
      </c>
      <c r="I48" s="724">
        <v>723292</v>
      </c>
      <c r="J48" s="149">
        <v>756053</v>
      </c>
      <c r="K48" s="372">
        <f t="shared" si="0"/>
        <v>189.74999999999997</v>
      </c>
      <c r="L48" s="322">
        <v>165</v>
      </c>
      <c r="M48" s="936">
        <v>1.1499999999999999</v>
      </c>
      <c r="N48" s="158"/>
      <c r="O48" s="62" t="str">
        <f t="shared" si="1"/>
        <v/>
      </c>
      <c r="P48" s="645">
        <v>25</v>
      </c>
      <c r="Q48" s="159" t="s">
        <v>537</v>
      </c>
      <c r="R48" s="914">
        <v>4601887284802</v>
      </c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</row>
    <row r="49" spans="1:32" s="31" customFormat="1" ht="24.95" customHeight="1" x14ac:dyDescent="0.3">
      <c r="A49" s="232"/>
      <c r="B49" s="38" t="s">
        <v>1268</v>
      </c>
      <c r="C49" s="14" t="s">
        <v>1269</v>
      </c>
      <c r="D49" s="312" t="s">
        <v>1226</v>
      </c>
      <c r="E49" s="43" t="s">
        <v>818</v>
      </c>
      <c r="F49" s="159" t="s">
        <v>0</v>
      </c>
      <c r="G49" s="157">
        <v>3</v>
      </c>
      <c r="H49" s="157">
        <v>50</v>
      </c>
      <c r="I49" s="724">
        <v>732757</v>
      </c>
      <c r="J49" s="149">
        <v>756055</v>
      </c>
      <c r="K49" s="372">
        <f t="shared" si="0"/>
        <v>189.74999999999997</v>
      </c>
      <c r="L49" s="322">
        <v>165</v>
      </c>
      <c r="M49" s="936">
        <v>1.1499999999999999</v>
      </c>
      <c r="N49" s="158"/>
      <c r="O49" s="62" t="str">
        <f t="shared" si="1"/>
        <v/>
      </c>
      <c r="P49" s="645">
        <v>25</v>
      </c>
      <c r="Q49" s="159" t="s">
        <v>537</v>
      </c>
      <c r="R49" s="915">
        <v>4601887312635</v>
      </c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</row>
    <row r="50" spans="1:32" s="31" customFormat="1" ht="24.95" customHeight="1" x14ac:dyDescent="0.3">
      <c r="A50" s="81"/>
      <c r="B50" s="14" t="s">
        <v>755</v>
      </c>
      <c r="C50" s="14" t="s">
        <v>854</v>
      </c>
      <c r="D50" s="312" t="s">
        <v>1226</v>
      </c>
      <c r="E50" s="43" t="s">
        <v>36</v>
      </c>
      <c r="F50" s="159" t="s">
        <v>0</v>
      </c>
      <c r="G50" s="157">
        <v>3</v>
      </c>
      <c r="H50" s="157">
        <v>50</v>
      </c>
      <c r="I50" s="724">
        <v>673706</v>
      </c>
      <c r="J50" s="149">
        <v>756054</v>
      </c>
      <c r="K50" s="372">
        <f t="shared" si="0"/>
        <v>189.74999999999997</v>
      </c>
      <c r="L50" s="322">
        <v>165</v>
      </c>
      <c r="M50" s="936">
        <v>1.1499999999999999</v>
      </c>
      <c r="N50" s="158"/>
      <c r="O50" s="62" t="str">
        <f t="shared" si="1"/>
        <v/>
      </c>
      <c r="P50" s="645">
        <v>25</v>
      </c>
      <c r="Q50" s="159" t="s">
        <v>537</v>
      </c>
      <c r="R50" s="913">
        <v>4601887101635</v>
      </c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</row>
    <row r="51" spans="1:32" s="31" customFormat="1" ht="24.95" customHeight="1" x14ac:dyDescent="0.3">
      <c r="A51" s="232"/>
      <c r="B51" s="38" t="s">
        <v>1257</v>
      </c>
      <c r="C51" s="14" t="s">
        <v>1258</v>
      </c>
      <c r="D51" s="312" t="s">
        <v>1226</v>
      </c>
      <c r="E51" s="43" t="s">
        <v>36</v>
      </c>
      <c r="F51" s="159" t="s">
        <v>0</v>
      </c>
      <c r="G51" s="157">
        <v>3</v>
      </c>
      <c r="H51" s="157">
        <v>50</v>
      </c>
      <c r="I51" s="724">
        <v>732742</v>
      </c>
      <c r="J51" s="149">
        <v>756056</v>
      </c>
      <c r="K51" s="372">
        <f t="shared" si="0"/>
        <v>189.74999999999997</v>
      </c>
      <c r="L51" s="322">
        <v>165</v>
      </c>
      <c r="M51" s="936">
        <v>1.1499999999999999</v>
      </c>
      <c r="N51" s="158"/>
      <c r="O51" s="62" t="str">
        <f t="shared" si="1"/>
        <v/>
      </c>
      <c r="P51" s="645">
        <v>25</v>
      </c>
      <c r="Q51" s="159" t="s">
        <v>537</v>
      </c>
      <c r="R51" s="915">
        <v>4601887312536</v>
      </c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</row>
    <row r="52" spans="1:32" s="31" customFormat="1" ht="24.95" customHeight="1" x14ac:dyDescent="0.3">
      <c r="A52" s="232"/>
      <c r="B52" s="38" t="s">
        <v>1259</v>
      </c>
      <c r="C52" s="14" t="s">
        <v>1260</v>
      </c>
      <c r="D52" s="312" t="s">
        <v>1226</v>
      </c>
      <c r="E52" s="43" t="s">
        <v>1363</v>
      </c>
      <c r="F52" s="159" t="s">
        <v>0</v>
      </c>
      <c r="G52" s="157">
        <v>3</v>
      </c>
      <c r="H52" s="157">
        <v>50</v>
      </c>
      <c r="I52" s="724">
        <v>732744</v>
      </c>
      <c r="J52" s="149">
        <v>756057</v>
      </c>
      <c r="K52" s="372">
        <f t="shared" si="0"/>
        <v>189.74999999999997</v>
      </c>
      <c r="L52" s="322">
        <v>165</v>
      </c>
      <c r="M52" s="936">
        <v>1.1499999999999999</v>
      </c>
      <c r="N52" s="158"/>
      <c r="O52" s="62" t="str">
        <f t="shared" si="1"/>
        <v/>
      </c>
      <c r="P52" s="645">
        <v>25</v>
      </c>
      <c r="Q52" s="159" t="s">
        <v>537</v>
      </c>
      <c r="R52" s="915">
        <v>4601887312543</v>
      </c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</row>
    <row r="53" spans="1:32" s="177" customFormat="1" ht="24.95" customHeight="1" x14ac:dyDescent="0.3">
      <c r="A53" s="72"/>
      <c r="B53" s="14" t="s">
        <v>241</v>
      </c>
      <c r="C53" s="14" t="s">
        <v>242</v>
      </c>
      <c r="D53" s="312" t="s">
        <v>1226</v>
      </c>
      <c r="E53" s="43" t="s">
        <v>519</v>
      </c>
      <c r="F53" s="159" t="s">
        <v>0</v>
      </c>
      <c r="G53" s="157">
        <v>3</v>
      </c>
      <c r="H53" s="157">
        <v>50</v>
      </c>
      <c r="I53" s="724">
        <v>673707</v>
      </c>
      <c r="J53" s="149">
        <v>756059</v>
      </c>
      <c r="K53" s="372">
        <f t="shared" si="0"/>
        <v>189.74999999999997</v>
      </c>
      <c r="L53" s="322">
        <v>165</v>
      </c>
      <c r="M53" s="936">
        <v>1.1499999999999999</v>
      </c>
      <c r="N53" s="158"/>
      <c r="O53" s="62" t="str">
        <f t="shared" si="1"/>
        <v/>
      </c>
      <c r="P53" s="645">
        <v>25</v>
      </c>
      <c r="Q53" s="159" t="s">
        <v>537</v>
      </c>
      <c r="R53" s="913">
        <v>4601887101659</v>
      </c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</row>
    <row r="54" spans="1:32" s="177" customFormat="1" ht="24.95" customHeight="1" x14ac:dyDescent="0.3">
      <c r="A54" s="73"/>
      <c r="B54" s="14" t="s">
        <v>764</v>
      </c>
      <c r="C54" s="14" t="s">
        <v>765</v>
      </c>
      <c r="D54" s="312" t="s">
        <v>1226</v>
      </c>
      <c r="E54" s="43" t="s">
        <v>819</v>
      </c>
      <c r="F54" s="159" t="s">
        <v>0</v>
      </c>
      <c r="G54" s="157">
        <v>3</v>
      </c>
      <c r="H54" s="157">
        <v>50</v>
      </c>
      <c r="I54" s="724">
        <v>723293</v>
      </c>
      <c r="J54" s="149">
        <v>756060</v>
      </c>
      <c r="K54" s="372">
        <f t="shared" si="0"/>
        <v>189.74999999999997</v>
      </c>
      <c r="L54" s="322">
        <v>165</v>
      </c>
      <c r="M54" s="936">
        <v>1.1499999999999999</v>
      </c>
      <c r="N54" s="158"/>
      <c r="O54" s="62" t="str">
        <f t="shared" si="1"/>
        <v/>
      </c>
      <c r="P54" s="645">
        <v>25</v>
      </c>
      <c r="Q54" s="159" t="s">
        <v>537</v>
      </c>
      <c r="R54" s="916">
        <v>4601887284819</v>
      </c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</row>
    <row r="55" spans="1:32" s="177" customFormat="1" ht="24.95" customHeight="1" x14ac:dyDescent="0.3">
      <c r="A55" s="423"/>
      <c r="B55" s="14" t="s">
        <v>2582</v>
      </c>
      <c r="C55" s="14" t="s">
        <v>2583</v>
      </c>
      <c r="D55" s="312" t="s">
        <v>1227</v>
      </c>
      <c r="E55" s="43" t="s">
        <v>3491</v>
      </c>
      <c r="F55" s="159" t="s">
        <v>273</v>
      </c>
      <c r="G55" s="157">
        <v>3</v>
      </c>
      <c r="H55" s="157">
        <v>50</v>
      </c>
      <c r="I55" s="724">
        <v>807535</v>
      </c>
      <c r="J55" s="149">
        <v>807471</v>
      </c>
      <c r="K55" s="372">
        <f t="shared" si="0"/>
        <v>200.1</v>
      </c>
      <c r="L55" s="322">
        <v>174</v>
      </c>
      <c r="M55" s="936">
        <v>1.1499999999999999</v>
      </c>
      <c r="N55" s="158"/>
      <c r="O55" s="62" t="str">
        <f>IF(N55&gt;0,N55*K55,"")</f>
        <v/>
      </c>
      <c r="P55" s="645">
        <v>25</v>
      </c>
      <c r="Q55" s="159" t="s">
        <v>537</v>
      </c>
      <c r="R55" s="913">
        <v>4601887022091</v>
      </c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</row>
    <row r="56" spans="1:32" s="177" customFormat="1" ht="24.95" customHeight="1" x14ac:dyDescent="0.3">
      <c r="A56" s="423"/>
      <c r="B56" s="14" t="s">
        <v>3046</v>
      </c>
      <c r="C56" s="14" t="s">
        <v>3039</v>
      </c>
      <c r="D56" s="312" t="s">
        <v>1227</v>
      </c>
      <c r="E56" s="43" t="s">
        <v>3492</v>
      </c>
      <c r="F56" s="159" t="s">
        <v>273</v>
      </c>
      <c r="G56" s="157">
        <v>3</v>
      </c>
      <c r="H56" s="157">
        <v>50</v>
      </c>
      <c r="I56" s="724">
        <v>807536</v>
      </c>
      <c r="J56" s="149">
        <v>807472</v>
      </c>
      <c r="K56" s="372">
        <f t="shared" si="0"/>
        <v>200.1</v>
      </c>
      <c r="L56" s="322">
        <v>174</v>
      </c>
      <c r="M56" s="936">
        <v>1.1499999999999999</v>
      </c>
      <c r="N56" s="158"/>
      <c r="O56" s="62" t="str">
        <f>IF(N56&gt;0,N56*K56,"")</f>
        <v/>
      </c>
      <c r="P56" s="645">
        <v>25</v>
      </c>
      <c r="Q56" s="159" t="s">
        <v>537</v>
      </c>
      <c r="R56" s="913">
        <v>4601887022107</v>
      </c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</row>
    <row r="57" spans="1:32" s="177" customFormat="1" ht="24.95" customHeight="1" x14ac:dyDescent="0.3">
      <c r="A57" s="73"/>
      <c r="B57" s="325" t="s">
        <v>745</v>
      </c>
      <c r="C57" s="14" t="s">
        <v>728</v>
      </c>
      <c r="D57" s="312" t="s">
        <v>1226</v>
      </c>
      <c r="E57" s="43" t="s">
        <v>1662</v>
      </c>
      <c r="F57" s="159" t="s">
        <v>0</v>
      </c>
      <c r="G57" s="157">
        <v>3</v>
      </c>
      <c r="H57" s="157">
        <v>50</v>
      </c>
      <c r="I57" s="724">
        <v>715864</v>
      </c>
      <c r="J57" s="149">
        <v>756061</v>
      </c>
      <c r="K57" s="372">
        <f t="shared" si="0"/>
        <v>189.74999999999997</v>
      </c>
      <c r="L57" s="322">
        <v>165</v>
      </c>
      <c r="M57" s="936">
        <v>1.1499999999999999</v>
      </c>
      <c r="N57" s="158"/>
      <c r="O57" s="62" t="str">
        <f t="shared" si="1"/>
        <v/>
      </c>
      <c r="P57" s="645">
        <v>25</v>
      </c>
      <c r="Q57" s="159" t="s">
        <v>537</v>
      </c>
      <c r="R57" s="913">
        <v>4601887263616</v>
      </c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</row>
    <row r="58" spans="1:32" s="177" customFormat="1" ht="24.95" customHeight="1" x14ac:dyDescent="0.3">
      <c r="A58" s="73"/>
      <c r="B58" s="14" t="s">
        <v>766</v>
      </c>
      <c r="C58" s="14" t="s">
        <v>767</v>
      </c>
      <c r="D58" s="312" t="s">
        <v>1226</v>
      </c>
      <c r="E58" s="43" t="s">
        <v>247</v>
      </c>
      <c r="F58" s="159" t="s">
        <v>0</v>
      </c>
      <c r="G58" s="157">
        <v>3</v>
      </c>
      <c r="H58" s="157">
        <v>50</v>
      </c>
      <c r="I58" s="724">
        <v>723294</v>
      </c>
      <c r="J58" s="149">
        <v>756062</v>
      </c>
      <c r="K58" s="372">
        <f t="shared" si="0"/>
        <v>189.74999999999997</v>
      </c>
      <c r="L58" s="322">
        <v>165</v>
      </c>
      <c r="M58" s="936">
        <v>1.1499999999999999</v>
      </c>
      <c r="N58" s="158"/>
      <c r="O58" s="62" t="str">
        <f t="shared" si="1"/>
        <v/>
      </c>
      <c r="P58" s="645">
        <v>25</v>
      </c>
      <c r="Q58" s="159" t="s">
        <v>537</v>
      </c>
      <c r="R58" s="916">
        <v>4601887284826</v>
      </c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</row>
    <row r="59" spans="1:32" s="177" customFormat="1" ht="24.95" customHeight="1" x14ac:dyDescent="0.3">
      <c r="A59" s="73" t="s">
        <v>3049</v>
      </c>
      <c r="B59" s="14" t="s">
        <v>4241</v>
      </c>
      <c r="C59" s="14" t="s">
        <v>4239</v>
      </c>
      <c r="D59" s="312" t="s">
        <v>1227</v>
      </c>
      <c r="E59" s="43" t="s">
        <v>4240</v>
      </c>
      <c r="F59" s="159" t="s">
        <v>273</v>
      </c>
      <c r="G59" s="157">
        <v>3</v>
      </c>
      <c r="H59" s="157">
        <v>50</v>
      </c>
      <c r="I59" s="724"/>
      <c r="J59" s="718">
        <v>825776</v>
      </c>
      <c r="K59" s="372">
        <f t="shared" si="0"/>
        <v>200.1</v>
      </c>
      <c r="L59" s="322">
        <v>174</v>
      </c>
      <c r="M59" s="936">
        <v>1.1499999999999999</v>
      </c>
      <c r="N59" s="158"/>
      <c r="O59" s="62" t="str">
        <f t="shared" si="1"/>
        <v/>
      </c>
      <c r="P59" s="645">
        <v>25</v>
      </c>
      <c r="Q59" s="159" t="s">
        <v>537</v>
      </c>
      <c r="R59" s="917">
        <v>4601887038771</v>
      </c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</row>
    <row r="60" spans="1:32" s="177" customFormat="1" ht="24.95" customHeight="1" x14ac:dyDescent="0.3">
      <c r="A60" s="423"/>
      <c r="B60" s="14" t="s">
        <v>3047</v>
      </c>
      <c r="C60" s="14" t="s">
        <v>3040</v>
      </c>
      <c r="D60" s="312" t="s">
        <v>1227</v>
      </c>
      <c r="E60" s="43" t="s">
        <v>3493</v>
      </c>
      <c r="F60" s="159" t="s">
        <v>273</v>
      </c>
      <c r="G60" s="157">
        <v>3</v>
      </c>
      <c r="H60" s="157">
        <v>50</v>
      </c>
      <c r="I60" s="724">
        <v>807537</v>
      </c>
      <c r="J60" s="718">
        <v>807473</v>
      </c>
      <c r="K60" s="372">
        <f t="shared" si="0"/>
        <v>200.1</v>
      </c>
      <c r="L60" s="322">
        <v>174</v>
      </c>
      <c r="M60" s="936">
        <v>1.1499999999999999</v>
      </c>
      <c r="N60" s="158"/>
      <c r="O60" s="62" t="str">
        <f>IF(N60&gt;0,N60*K60,"")</f>
        <v/>
      </c>
      <c r="P60" s="645">
        <v>25</v>
      </c>
      <c r="Q60" s="159" t="s">
        <v>537</v>
      </c>
      <c r="R60" s="913">
        <v>4601887022114</v>
      </c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</row>
    <row r="61" spans="1:32" s="177" customFormat="1" ht="24.95" customHeight="1" x14ac:dyDescent="0.3">
      <c r="A61" s="73"/>
      <c r="B61" s="14" t="s">
        <v>3034</v>
      </c>
      <c r="C61" s="14" t="s">
        <v>1262</v>
      </c>
      <c r="D61" s="312" t="s">
        <v>1227</v>
      </c>
      <c r="E61" s="43" t="s">
        <v>3033</v>
      </c>
      <c r="F61" s="159" t="s">
        <v>0</v>
      </c>
      <c r="G61" s="157">
        <v>3</v>
      </c>
      <c r="H61" s="157">
        <v>50</v>
      </c>
      <c r="I61" s="724">
        <v>732749</v>
      </c>
      <c r="J61" s="718">
        <v>756063</v>
      </c>
      <c r="K61" s="372">
        <f t="shared" si="0"/>
        <v>189.74999999999997</v>
      </c>
      <c r="L61" s="322">
        <v>165</v>
      </c>
      <c r="M61" s="936">
        <v>1.1499999999999999</v>
      </c>
      <c r="N61" s="158"/>
      <c r="O61" s="62" t="str">
        <f t="shared" si="1"/>
        <v/>
      </c>
      <c r="P61" s="645">
        <v>25</v>
      </c>
      <c r="Q61" s="159" t="s">
        <v>537</v>
      </c>
      <c r="R61" s="916">
        <v>4601887312574</v>
      </c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</row>
    <row r="62" spans="1:32" s="177" customFormat="1" ht="24.95" customHeight="1" x14ac:dyDescent="0.3">
      <c r="A62" s="232"/>
      <c r="B62" s="38" t="s">
        <v>1265</v>
      </c>
      <c r="C62" s="14" t="s">
        <v>1266</v>
      </c>
      <c r="D62" s="312" t="s">
        <v>1226</v>
      </c>
      <c r="E62" s="43" t="s">
        <v>1365</v>
      </c>
      <c r="F62" s="159" t="s">
        <v>0</v>
      </c>
      <c r="G62" s="157">
        <v>3</v>
      </c>
      <c r="H62" s="157">
        <v>50</v>
      </c>
      <c r="I62" s="724">
        <v>732754</v>
      </c>
      <c r="J62" s="718">
        <v>756064</v>
      </c>
      <c r="K62" s="372">
        <f t="shared" si="0"/>
        <v>189.74999999999997</v>
      </c>
      <c r="L62" s="322">
        <v>165</v>
      </c>
      <c r="M62" s="936">
        <v>1.1499999999999999</v>
      </c>
      <c r="N62" s="158"/>
      <c r="O62" s="62" t="str">
        <f t="shared" si="1"/>
        <v/>
      </c>
      <c r="P62" s="645">
        <v>25</v>
      </c>
      <c r="Q62" s="159" t="s">
        <v>537</v>
      </c>
      <c r="R62" s="915">
        <v>4601887312611</v>
      </c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</row>
    <row r="63" spans="1:32" s="177" customFormat="1" ht="24.95" customHeight="1" x14ac:dyDescent="0.3">
      <c r="A63" s="72"/>
      <c r="B63" s="14" t="s">
        <v>244</v>
      </c>
      <c r="C63" s="14" t="s">
        <v>873</v>
      </c>
      <c r="D63" s="312" t="s">
        <v>1226</v>
      </c>
      <c r="E63" s="43" t="s">
        <v>1663</v>
      </c>
      <c r="F63" s="159" t="s">
        <v>0</v>
      </c>
      <c r="G63" s="157">
        <v>3</v>
      </c>
      <c r="H63" s="157">
        <v>50</v>
      </c>
      <c r="I63" s="724">
        <v>673708</v>
      </c>
      <c r="J63" s="718">
        <v>756065</v>
      </c>
      <c r="K63" s="372">
        <f t="shared" si="0"/>
        <v>189.74999999999997</v>
      </c>
      <c r="L63" s="322">
        <v>165</v>
      </c>
      <c r="M63" s="936">
        <v>1.1499999999999999</v>
      </c>
      <c r="N63" s="158"/>
      <c r="O63" s="62" t="str">
        <f t="shared" si="1"/>
        <v/>
      </c>
      <c r="P63" s="645">
        <v>25</v>
      </c>
      <c r="Q63" s="159" t="s">
        <v>537</v>
      </c>
      <c r="R63" s="913">
        <v>4601887116653</v>
      </c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</row>
    <row r="64" spans="1:32" s="177" customFormat="1" ht="24.95" customHeight="1" x14ac:dyDescent="0.3">
      <c r="A64" s="423"/>
      <c r="B64" s="14" t="s">
        <v>3048</v>
      </c>
      <c r="C64" s="14" t="s">
        <v>3041</v>
      </c>
      <c r="D64" s="312" t="s">
        <v>1227</v>
      </c>
      <c r="E64" s="43" t="s">
        <v>3496</v>
      </c>
      <c r="F64" s="159" t="s">
        <v>273</v>
      </c>
      <c r="G64" s="157">
        <v>3</v>
      </c>
      <c r="H64" s="157">
        <v>50</v>
      </c>
      <c r="I64" s="724">
        <v>807538</v>
      </c>
      <c r="J64" s="718">
        <v>807474</v>
      </c>
      <c r="K64" s="372">
        <f t="shared" si="0"/>
        <v>200.1</v>
      </c>
      <c r="L64" s="322">
        <v>174</v>
      </c>
      <c r="M64" s="936">
        <v>1.1499999999999999</v>
      </c>
      <c r="N64" s="158"/>
      <c r="O64" s="62" t="str">
        <f>IF(N64&gt;0,N64*K64,"")</f>
        <v/>
      </c>
      <c r="P64" s="645">
        <v>25</v>
      </c>
      <c r="Q64" s="159" t="s">
        <v>537</v>
      </c>
      <c r="R64" s="913">
        <v>4601887022121</v>
      </c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</row>
    <row r="65" spans="1:50" s="177" customFormat="1" ht="24.95" customHeight="1" x14ac:dyDescent="0.3">
      <c r="A65" s="72"/>
      <c r="B65" s="14" t="s">
        <v>245</v>
      </c>
      <c r="C65" s="14" t="s">
        <v>246</v>
      </c>
      <c r="D65" s="312" t="s">
        <v>1226</v>
      </c>
      <c r="E65" s="43" t="s">
        <v>247</v>
      </c>
      <c r="F65" s="159" t="s">
        <v>0</v>
      </c>
      <c r="G65" s="157">
        <v>3</v>
      </c>
      <c r="H65" s="157">
        <v>50</v>
      </c>
      <c r="I65" s="724">
        <v>673709</v>
      </c>
      <c r="J65" s="718">
        <v>756067</v>
      </c>
      <c r="K65" s="372">
        <f t="shared" si="0"/>
        <v>189.74999999999997</v>
      </c>
      <c r="L65" s="322">
        <v>165</v>
      </c>
      <c r="M65" s="936">
        <v>1.1499999999999999</v>
      </c>
      <c r="N65" s="158"/>
      <c r="O65" s="62" t="str">
        <f t="shared" si="1"/>
        <v/>
      </c>
      <c r="P65" s="645">
        <v>25</v>
      </c>
      <c r="Q65" s="159" t="s">
        <v>537</v>
      </c>
      <c r="R65" s="913">
        <v>4601887101680</v>
      </c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</row>
    <row r="66" spans="1:50" s="177" customFormat="1" ht="24.95" customHeight="1" x14ac:dyDescent="0.3">
      <c r="A66" s="73"/>
      <c r="B66" s="14" t="s">
        <v>756</v>
      </c>
      <c r="C66" s="14" t="s">
        <v>757</v>
      </c>
      <c r="D66" s="312" t="s">
        <v>1226</v>
      </c>
      <c r="E66" s="43" t="s">
        <v>815</v>
      </c>
      <c r="F66" s="159" t="s">
        <v>0</v>
      </c>
      <c r="G66" s="157">
        <v>3</v>
      </c>
      <c r="H66" s="157">
        <v>50</v>
      </c>
      <c r="I66" s="724">
        <v>723289</v>
      </c>
      <c r="J66" s="718">
        <v>756068</v>
      </c>
      <c r="K66" s="372">
        <f t="shared" si="0"/>
        <v>189.74999999999997</v>
      </c>
      <c r="L66" s="322">
        <v>165</v>
      </c>
      <c r="M66" s="936">
        <v>1.1499999999999999</v>
      </c>
      <c r="N66" s="158"/>
      <c r="O66" s="62" t="str">
        <f t="shared" si="1"/>
        <v/>
      </c>
      <c r="P66" s="645">
        <v>25</v>
      </c>
      <c r="Q66" s="159" t="s">
        <v>537</v>
      </c>
      <c r="R66" s="916">
        <v>4601887284833</v>
      </c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</row>
    <row r="67" spans="1:50" s="177" customFormat="1" ht="24.95" customHeight="1" x14ac:dyDescent="0.3">
      <c r="A67" s="232"/>
      <c r="B67" s="38" t="s">
        <v>1267</v>
      </c>
      <c r="C67" s="14" t="s">
        <v>754</v>
      </c>
      <c r="D67" s="312" t="s">
        <v>1226</v>
      </c>
      <c r="E67" s="43" t="s">
        <v>1366</v>
      </c>
      <c r="F67" s="159" t="s">
        <v>0</v>
      </c>
      <c r="G67" s="157">
        <v>3</v>
      </c>
      <c r="H67" s="157">
        <v>50</v>
      </c>
      <c r="I67" s="724">
        <v>754115</v>
      </c>
      <c r="J67" s="718">
        <v>756069</v>
      </c>
      <c r="K67" s="372">
        <f t="shared" si="0"/>
        <v>189.74999999999997</v>
      </c>
      <c r="L67" s="322">
        <v>165</v>
      </c>
      <c r="M67" s="936">
        <v>1.1499999999999999</v>
      </c>
      <c r="N67" s="158"/>
      <c r="O67" s="62" t="str">
        <f t="shared" si="1"/>
        <v/>
      </c>
      <c r="P67" s="645">
        <v>25</v>
      </c>
      <c r="Q67" s="159" t="s">
        <v>537</v>
      </c>
      <c r="R67" s="915">
        <v>4601887312628</v>
      </c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</row>
    <row r="68" spans="1:50" s="177" customFormat="1" ht="24.95" customHeight="1" x14ac:dyDescent="0.3">
      <c r="A68" s="73" t="s">
        <v>3049</v>
      </c>
      <c r="B68" s="38" t="s">
        <v>4242</v>
      </c>
      <c r="C68" s="14" t="s">
        <v>4243</v>
      </c>
      <c r="D68" s="312" t="s">
        <v>1227</v>
      </c>
      <c r="E68" s="43" t="s">
        <v>4247</v>
      </c>
      <c r="F68" s="159" t="s">
        <v>273</v>
      </c>
      <c r="G68" s="157">
        <v>3</v>
      </c>
      <c r="H68" s="157">
        <v>50</v>
      </c>
      <c r="I68" s="724"/>
      <c r="J68" s="718">
        <v>825777</v>
      </c>
      <c r="K68" s="372">
        <f t="shared" si="0"/>
        <v>200.1</v>
      </c>
      <c r="L68" s="322">
        <v>174</v>
      </c>
      <c r="M68" s="936">
        <v>1.1499999999999999</v>
      </c>
      <c r="N68" s="158"/>
      <c r="O68" s="62" t="str">
        <f t="shared" si="1"/>
        <v/>
      </c>
      <c r="P68" s="645">
        <v>25</v>
      </c>
      <c r="Q68" s="159" t="s">
        <v>537</v>
      </c>
      <c r="R68" s="917">
        <v>4601887038757</v>
      </c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</row>
    <row r="69" spans="1:50" s="177" customFormat="1" ht="24.95" customHeight="1" x14ac:dyDescent="0.3">
      <c r="A69" s="72"/>
      <c r="B69" s="14" t="s">
        <v>248</v>
      </c>
      <c r="C69" s="14" t="s">
        <v>249</v>
      </c>
      <c r="D69" s="312" t="s">
        <v>1226</v>
      </c>
      <c r="E69" s="43" t="s">
        <v>100</v>
      </c>
      <c r="F69" s="159" t="s">
        <v>0</v>
      </c>
      <c r="G69" s="157">
        <v>3</v>
      </c>
      <c r="H69" s="157">
        <v>50</v>
      </c>
      <c r="I69" s="724">
        <v>673710</v>
      </c>
      <c r="J69" s="149">
        <v>756070</v>
      </c>
      <c r="K69" s="372">
        <f t="shared" si="0"/>
        <v>189.74999999999997</v>
      </c>
      <c r="L69" s="322">
        <v>165</v>
      </c>
      <c r="M69" s="936">
        <v>1.1499999999999999</v>
      </c>
      <c r="N69" s="158"/>
      <c r="O69" s="62" t="str">
        <f t="shared" si="1"/>
        <v/>
      </c>
      <c r="P69" s="645">
        <v>25</v>
      </c>
      <c r="Q69" s="159" t="s">
        <v>537</v>
      </c>
      <c r="R69" s="913">
        <v>4601887093015</v>
      </c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</row>
    <row r="70" spans="1:50" s="31" customFormat="1" ht="24.95" customHeight="1" x14ac:dyDescent="0.3">
      <c r="A70" s="72"/>
      <c r="B70" s="133"/>
      <c r="C70" s="134" t="s">
        <v>29</v>
      </c>
      <c r="D70" s="173"/>
      <c r="E70" s="734"/>
      <c r="F70" s="154"/>
      <c r="G70" s="91"/>
      <c r="H70" s="91"/>
      <c r="I70" s="725"/>
      <c r="J70" s="91"/>
      <c r="K70" s="153"/>
      <c r="L70" s="91"/>
      <c r="M70" s="91"/>
      <c r="N70" s="162" t="s">
        <v>225</v>
      </c>
      <c r="O70" s="152"/>
      <c r="P70" s="155"/>
      <c r="Q70" s="156"/>
      <c r="R70" s="912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</row>
    <row r="71" spans="1:50" s="31" customFormat="1" ht="29.25" customHeight="1" x14ac:dyDescent="0.3">
      <c r="A71" s="232"/>
      <c r="B71" s="38" t="s">
        <v>1270</v>
      </c>
      <c r="C71" s="14" t="s">
        <v>1468</v>
      </c>
      <c r="D71" s="312" t="s">
        <v>1226</v>
      </c>
      <c r="E71" s="43" t="s">
        <v>1367</v>
      </c>
      <c r="F71" s="159" t="s">
        <v>273</v>
      </c>
      <c r="G71" s="157">
        <v>3</v>
      </c>
      <c r="H71" s="157">
        <v>50</v>
      </c>
      <c r="I71" s="724">
        <v>732759</v>
      </c>
      <c r="J71" s="149">
        <v>756036</v>
      </c>
      <c r="K71" s="372">
        <f t="shared" si="0"/>
        <v>327.75</v>
      </c>
      <c r="L71" s="322">
        <v>285</v>
      </c>
      <c r="M71" s="936">
        <v>1.1499999999999999</v>
      </c>
      <c r="N71" s="158"/>
      <c r="O71" s="62" t="str">
        <f>IF(N71&gt;0,N71*K71,"")</f>
        <v/>
      </c>
      <c r="P71" s="645">
        <v>25</v>
      </c>
      <c r="Q71" s="159" t="s">
        <v>537</v>
      </c>
      <c r="R71" s="915">
        <v>4601887312642</v>
      </c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</row>
    <row r="72" spans="1:50" s="31" customFormat="1" ht="24.95" customHeight="1" x14ac:dyDescent="0.3">
      <c r="A72" s="72"/>
      <c r="B72" s="14" t="s">
        <v>250</v>
      </c>
      <c r="C72" s="14" t="s">
        <v>1033</v>
      </c>
      <c r="D72" s="312" t="s">
        <v>1226</v>
      </c>
      <c r="E72" s="43" t="s">
        <v>243</v>
      </c>
      <c r="F72" s="159" t="s">
        <v>273</v>
      </c>
      <c r="G72" s="157">
        <v>3</v>
      </c>
      <c r="H72" s="157">
        <v>50</v>
      </c>
      <c r="I72" s="724">
        <v>210016</v>
      </c>
      <c r="J72" s="149">
        <v>756037</v>
      </c>
      <c r="K72" s="372">
        <f t="shared" si="0"/>
        <v>327.75</v>
      </c>
      <c r="L72" s="322">
        <v>285</v>
      </c>
      <c r="M72" s="936">
        <v>1.1499999999999999</v>
      </c>
      <c r="N72" s="158"/>
      <c r="O72" s="62" t="str">
        <f t="shared" ref="O72:O76" si="2">IF(N72&gt;0,N72*K72,"")</f>
        <v/>
      </c>
      <c r="P72" s="645">
        <v>25</v>
      </c>
      <c r="Q72" s="159" t="s">
        <v>537</v>
      </c>
      <c r="R72" s="304">
        <v>4601887116844</v>
      </c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</row>
    <row r="73" spans="1:50" s="31" customFormat="1" ht="24.95" customHeight="1" x14ac:dyDescent="0.3">
      <c r="A73" s="73" t="s">
        <v>3049</v>
      </c>
      <c r="B73" s="14" t="s">
        <v>4245</v>
      </c>
      <c r="C73" s="14" t="s">
        <v>4244</v>
      </c>
      <c r="D73" s="312" t="s">
        <v>1227</v>
      </c>
      <c r="E73" s="43" t="s">
        <v>4246</v>
      </c>
      <c r="F73" s="159" t="s">
        <v>273</v>
      </c>
      <c r="G73" s="157">
        <v>3</v>
      </c>
      <c r="H73" s="157">
        <v>50</v>
      </c>
      <c r="I73" s="724"/>
      <c r="J73" s="718">
        <v>825778</v>
      </c>
      <c r="K73" s="372">
        <f t="shared" si="0"/>
        <v>327.75</v>
      </c>
      <c r="L73" s="322">
        <v>285</v>
      </c>
      <c r="M73" s="936">
        <v>1.1499999999999999</v>
      </c>
      <c r="N73" s="158"/>
      <c r="O73" s="62" t="str">
        <f t="shared" si="2"/>
        <v/>
      </c>
      <c r="P73" s="645">
        <v>25</v>
      </c>
      <c r="Q73" s="159" t="s">
        <v>537</v>
      </c>
      <c r="R73" s="917">
        <v>4601887038764</v>
      </c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</row>
    <row r="74" spans="1:50" s="31" customFormat="1" ht="24.95" customHeight="1" x14ac:dyDescent="0.3">
      <c r="A74" s="72"/>
      <c r="B74" s="14" t="s">
        <v>251</v>
      </c>
      <c r="C74" s="14" t="s">
        <v>1034</v>
      </c>
      <c r="D74" s="312" t="s">
        <v>1226</v>
      </c>
      <c r="E74" s="43" t="s">
        <v>190</v>
      </c>
      <c r="F74" s="159" t="s">
        <v>273</v>
      </c>
      <c r="G74" s="157">
        <v>3</v>
      </c>
      <c r="H74" s="157">
        <v>50</v>
      </c>
      <c r="I74" s="724">
        <v>210023</v>
      </c>
      <c r="J74" s="149">
        <v>756038</v>
      </c>
      <c r="K74" s="372">
        <f t="shared" si="0"/>
        <v>327.75</v>
      </c>
      <c r="L74" s="322">
        <v>285</v>
      </c>
      <c r="M74" s="936">
        <v>1.1499999999999999</v>
      </c>
      <c r="N74" s="158"/>
      <c r="O74" s="62" t="str">
        <f t="shared" si="2"/>
        <v/>
      </c>
      <c r="P74" s="59">
        <v>25</v>
      </c>
      <c r="Q74" s="326" t="s">
        <v>537</v>
      </c>
      <c r="R74" s="304">
        <v>4601887150312</v>
      </c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</row>
    <row r="75" spans="1:50" s="31" customFormat="1" ht="24.95" customHeight="1" x14ac:dyDescent="0.3">
      <c r="A75" s="72"/>
      <c r="B75" s="14" t="s">
        <v>252</v>
      </c>
      <c r="C75" s="14" t="s">
        <v>1035</v>
      </c>
      <c r="D75" s="312" t="s">
        <v>1226</v>
      </c>
      <c r="E75" s="43" t="s">
        <v>36</v>
      </c>
      <c r="F75" s="159" t="s">
        <v>273</v>
      </c>
      <c r="G75" s="157">
        <v>3</v>
      </c>
      <c r="H75" s="157">
        <v>50</v>
      </c>
      <c r="I75" s="724">
        <v>210026</v>
      </c>
      <c r="J75" s="149">
        <v>756039</v>
      </c>
      <c r="K75" s="372">
        <f t="shared" si="0"/>
        <v>327.75</v>
      </c>
      <c r="L75" s="322">
        <v>285</v>
      </c>
      <c r="M75" s="936">
        <v>1.1499999999999999</v>
      </c>
      <c r="N75" s="158"/>
      <c r="O75" s="62" t="str">
        <f t="shared" si="2"/>
        <v/>
      </c>
      <c r="P75" s="645">
        <v>25</v>
      </c>
      <c r="Q75" s="159" t="s">
        <v>537</v>
      </c>
      <c r="R75" s="304">
        <v>4601887116851</v>
      </c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</row>
    <row r="76" spans="1:50" s="177" customFormat="1" ht="24.95" customHeight="1" x14ac:dyDescent="0.3">
      <c r="A76" s="72"/>
      <c r="B76" s="14" t="s">
        <v>253</v>
      </c>
      <c r="C76" s="14" t="s">
        <v>1036</v>
      </c>
      <c r="D76" s="312" t="s">
        <v>1226</v>
      </c>
      <c r="E76" s="43" t="s">
        <v>499</v>
      </c>
      <c r="F76" s="159" t="s">
        <v>273</v>
      </c>
      <c r="G76" s="157">
        <v>3</v>
      </c>
      <c r="H76" s="157">
        <v>50</v>
      </c>
      <c r="I76" s="724">
        <v>210031</v>
      </c>
      <c r="J76" s="149">
        <v>756040</v>
      </c>
      <c r="K76" s="372">
        <f t="shared" si="0"/>
        <v>327.75</v>
      </c>
      <c r="L76" s="322">
        <v>285</v>
      </c>
      <c r="M76" s="936">
        <v>1.1499999999999999</v>
      </c>
      <c r="N76" s="158"/>
      <c r="O76" s="62" t="str">
        <f t="shared" si="2"/>
        <v/>
      </c>
      <c r="P76" s="645">
        <v>25</v>
      </c>
      <c r="Q76" s="159" t="s">
        <v>537</v>
      </c>
      <c r="R76" s="304">
        <v>4601887116868</v>
      </c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</row>
    <row r="77" spans="1:50" s="31" customFormat="1" ht="24.95" customHeight="1" x14ac:dyDescent="0.3">
      <c r="A77" s="72"/>
      <c r="B77" s="129"/>
      <c r="C77" s="167" t="s">
        <v>618</v>
      </c>
      <c r="D77" s="173"/>
      <c r="E77" s="734"/>
      <c r="F77" s="154"/>
      <c r="G77" s="91"/>
      <c r="H77" s="91"/>
      <c r="I77" s="725"/>
      <c r="J77" s="91"/>
      <c r="K77" s="153"/>
      <c r="L77" s="91"/>
      <c r="M77" s="91"/>
      <c r="N77" s="162" t="s">
        <v>225</v>
      </c>
      <c r="O77" s="152"/>
      <c r="P77" s="155"/>
      <c r="Q77" s="156"/>
      <c r="R77" s="912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</row>
    <row r="78" spans="1:50" s="31" customFormat="1" ht="24.95" customHeight="1" x14ac:dyDescent="0.3">
      <c r="A78" s="72"/>
      <c r="B78" s="133"/>
      <c r="C78" s="134" t="s">
        <v>271</v>
      </c>
      <c r="D78" s="173"/>
      <c r="E78" s="734"/>
      <c r="F78" s="154"/>
      <c r="G78" s="91"/>
      <c r="H78" s="91"/>
      <c r="I78" s="725"/>
      <c r="J78" s="91"/>
      <c r="K78" s="153"/>
      <c r="L78" s="91"/>
      <c r="M78" s="91"/>
      <c r="N78" s="162" t="s">
        <v>225</v>
      </c>
      <c r="O78" s="152"/>
      <c r="P78" s="155"/>
      <c r="Q78" s="156"/>
      <c r="R78" s="912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</row>
    <row r="79" spans="1:50" s="31" customFormat="1" ht="24.95" customHeight="1" x14ac:dyDescent="0.3">
      <c r="A79" s="73"/>
      <c r="B79" s="14" t="s">
        <v>771</v>
      </c>
      <c r="C79" s="14" t="s">
        <v>772</v>
      </c>
      <c r="D79" s="312" t="s">
        <v>1226</v>
      </c>
      <c r="E79" s="43" t="s">
        <v>821</v>
      </c>
      <c r="F79" s="327" t="s">
        <v>623</v>
      </c>
      <c r="G79" s="157">
        <v>10</v>
      </c>
      <c r="H79" s="157">
        <v>50</v>
      </c>
      <c r="I79" s="724">
        <v>723297</v>
      </c>
      <c r="J79" s="149">
        <v>756072</v>
      </c>
      <c r="K79" s="372">
        <f t="shared" si="0"/>
        <v>276</v>
      </c>
      <c r="L79" s="322">
        <v>240</v>
      </c>
      <c r="M79" s="936">
        <v>1.1499999999999999</v>
      </c>
      <c r="N79" s="158"/>
      <c r="O79" s="62" t="str">
        <f t="shared" ref="O79:O86" si="3">IF(N79&gt;0,N79*K79,"")</f>
        <v/>
      </c>
      <c r="P79" s="645">
        <v>10</v>
      </c>
      <c r="Q79" s="159" t="s">
        <v>202</v>
      </c>
      <c r="R79" s="913">
        <v>4601887285175</v>
      </c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</row>
    <row r="80" spans="1:50" s="31" customFormat="1" ht="24.95" customHeight="1" x14ac:dyDescent="0.3">
      <c r="A80" s="72"/>
      <c r="B80" s="14" t="s">
        <v>229</v>
      </c>
      <c r="C80" s="14" t="s">
        <v>230</v>
      </c>
      <c r="D80" s="312" t="s">
        <v>1226</v>
      </c>
      <c r="E80" s="43" t="s">
        <v>254</v>
      </c>
      <c r="F80" s="327" t="s">
        <v>623</v>
      </c>
      <c r="G80" s="157">
        <v>10</v>
      </c>
      <c r="H80" s="157">
        <v>50</v>
      </c>
      <c r="I80" s="724">
        <v>300847</v>
      </c>
      <c r="J80" s="149">
        <v>756073</v>
      </c>
      <c r="K80" s="372">
        <f t="shared" si="0"/>
        <v>276</v>
      </c>
      <c r="L80" s="322">
        <v>240</v>
      </c>
      <c r="M80" s="936">
        <v>1.1499999999999999</v>
      </c>
      <c r="N80" s="158"/>
      <c r="O80" s="62" t="str">
        <f t="shared" si="3"/>
        <v/>
      </c>
      <c r="P80" s="58">
        <v>10</v>
      </c>
      <c r="Q80" s="159" t="s">
        <v>202</v>
      </c>
      <c r="R80" s="913">
        <v>4601887150886</v>
      </c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</row>
    <row r="81" spans="1:50" s="31" customFormat="1" ht="24.95" customHeight="1" x14ac:dyDescent="0.3">
      <c r="A81" s="72"/>
      <c r="B81" s="14" t="s">
        <v>255</v>
      </c>
      <c r="C81" s="14" t="s">
        <v>256</v>
      </c>
      <c r="D81" s="312" t="s">
        <v>1226</v>
      </c>
      <c r="E81" s="43" t="s">
        <v>34</v>
      </c>
      <c r="F81" s="327" t="s">
        <v>623</v>
      </c>
      <c r="G81" s="157">
        <v>10</v>
      </c>
      <c r="H81" s="157">
        <v>50</v>
      </c>
      <c r="I81" s="724">
        <v>300865</v>
      </c>
      <c r="J81" s="149">
        <v>756074</v>
      </c>
      <c r="K81" s="372">
        <f t="shared" si="0"/>
        <v>276</v>
      </c>
      <c r="L81" s="322">
        <v>240</v>
      </c>
      <c r="M81" s="936">
        <v>1.1499999999999999</v>
      </c>
      <c r="N81" s="158"/>
      <c r="O81" s="62" t="str">
        <f t="shared" si="3"/>
        <v/>
      </c>
      <c r="P81" s="645">
        <v>10</v>
      </c>
      <c r="Q81" s="159" t="s">
        <v>202</v>
      </c>
      <c r="R81" s="304">
        <v>4601887150893</v>
      </c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</row>
    <row r="82" spans="1:50" s="31" customFormat="1" ht="24.95" customHeight="1" x14ac:dyDescent="0.3">
      <c r="A82" s="72"/>
      <c r="B82" s="14" t="s">
        <v>257</v>
      </c>
      <c r="C82" s="14" t="s">
        <v>258</v>
      </c>
      <c r="D82" s="312" t="s">
        <v>1226</v>
      </c>
      <c r="E82" s="43" t="s">
        <v>583</v>
      </c>
      <c r="F82" s="327" t="s">
        <v>623</v>
      </c>
      <c r="G82" s="157">
        <v>10</v>
      </c>
      <c r="H82" s="157">
        <v>50</v>
      </c>
      <c r="I82" s="724">
        <v>300877</v>
      </c>
      <c r="J82" s="149">
        <v>756075</v>
      </c>
      <c r="K82" s="372">
        <f t="shared" si="0"/>
        <v>276</v>
      </c>
      <c r="L82" s="322">
        <v>240</v>
      </c>
      <c r="M82" s="936">
        <v>1.1499999999999999</v>
      </c>
      <c r="N82" s="158"/>
      <c r="O82" s="62" t="str">
        <f t="shared" si="3"/>
        <v/>
      </c>
      <c r="P82" s="59">
        <v>10</v>
      </c>
      <c r="Q82" s="326" t="s">
        <v>202</v>
      </c>
      <c r="R82" s="913">
        <v>4601887136095</v>
      </c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</row>
    <row r="83" spans="1:50" s="31" customFormat="1" ht="24.95" customHeight="1" x14ac:dyDescent="0.3">
      <c r="A83" s="72"/>
      <c r="B83" s="14" t="s">
        <v>1656</v>
      </c>
      <c r="C83" s="14" t="s">
        <v>1630</v>
      </c>
      <c r="D83" s="312" t="s">
        <v>1227</v>
      </c>
      <c r="E83" s="43" t="s">
        <v>1657</v>
      </c>
      <c r="F83" s="327" t="s">
        <v>623</v>
      </c>
      <c r="G83" s="157">
        <v>10</v>
      </c>
      <c r="H83" s="157">
        <v>50</v>
      </c>
      <c r="I83" s="724">
        <v>300882</v>
      </c>
      <c r="J83" s="149">
        <v>756076</v>
      </c>
      <c r="K83" s="372">
        <f t="shared" si="0"/>
        <v>333.5</v>
      </c>
      <c r="L83" s="322">
        <v>290</v>
      </c>
      <c r="M83" s="936">
        <v>1.1499999999999999</v>
      </c>
      <c r="N83" s="158"/>
      <c r="O83" s="62" t="str">
        <f t="shared" si="3"/>
        <v/>
      </c>
      <c r="P83" s="59">
        <v>10</v>
      </c>
      <c r="Q83" s="326" t="s">
        <v>202</v>
      </c>
      <c r="R83" s="913">
        <v>4601887150831</v>
      </c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</row>
    <row r="84" spans="1:50" s="31" customFormat="1" ht="24.95" customHeight="1" x14ac:dyDescent="0.3">
      <c r="A84" s="72"/>
      <c r="B84" s="14" t="s">
        <v>259</v>
      </c>
      <c r="C84" s="14" t="s">
        <v>260</v>
      </c>
      <c r="D84" s="312" t="s">
        <v>1226</v>
      </c>
      <c r="E84" s="43" t="s">
        <v>36</v>
      </c>
      <c r="F84" s="327" t="s">
        <v>623</v>
      </c>
      <c r="G84" s="157">
        <v>10</v>
      </c>
      <c r="H84" s="157">
        <v>50</v>
      </c>
      <c r="I84" s="724">
        <v>300909</v>
      </c>
      <c r="J84" s="149">
        <v>756079</v>
      </c>
      <c r="K84" s="372">
        <f t="shared" si="0"/>
        <v>310.5</v>
      </c>
      <c r="L84" s="322">
        <v>270</v>
      </c>
      <c r="M84" s="936">
        <v>1.1499999999999999</v>
      </c>
      <c r="N84" s="158"/>
      <c r="O84" s="62" t="str">
        <f t="shared" si="3"/>
        <v/>
      </c>
      <c r="P84" s="645">
        <v>10</v>
      </c>
      <c r="Q84" s="159" t="s">
        <v>202</v>
      </c>
      <c r="R84" s="913">
        <v>4601887136118</v>
      </c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</row>
    <row r="85" spans="1:50" s="31" customFormat="1" ht="24.95" customHeight="1" x14ac:dyDescent="0.3">
      <c r="A85" s="73"/>
      <c r="B85" s="14" t="s">
        <v>768</v>
      </c>
      <c r="C85" s="14" t="s">
        <v>770</v>
      </c>
      <c r="D85" s="312" t="s">
        <v>1226</v>
      </c>
      <c r="E85" s="43" t="s">
        <v>820</v>
      </c>
      <c r="F85" s="327" t="s">
        <v>623</v>
      </c>
      <c r="G85" s="157">
        <v>10</v>
      </c>
      <c r="H85" s="157">
        <v>50</v>
      </c>
      <c r="I85" s="724">
        <v>723295</v>
      </c>
      <c r="J85" s="149">
        <v>756080</v>
      </c>
      <c r="K85" s="372">
        <f t="shared" si="0"/>
        <v>276</v>
      </c>
      <c r="L85" s="322">
        <v>240</v>
      </c>
      <c r="M85" s="936">
        <v>1.1499999999999999</v>
      </c>
      <c r="N85" s="158"/>
      <c r="O85" s="62" t="str">
        <f t="shared" si="3"/>
        <v/>
      </c>
      <c r="P85" s="645">
        <v>10</v>
      </c>
      <c r="Q85" s="159" t="s">
        <v>202</v>
      </c>
      <c r="R85" s="913">
        <v>4601887285199</v>
      </c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</row>
    <row r="86" spans="1:50" s="31" customFormat="1" ht="24.95" customHeight="1" x14ac:dyDescent="0.3">
      <c r="A86" s="73"/>
      <c r="B86" s="14" t="s">
        <v>773</v>
      </c>
      <c r="C86" s="14" t="s">
        <v>1255</v>
      </c>
      <c r="D86" s="312" t="s">
        <v>1226</v>
      </c>
      <c r="E86" s="43" t="s">
        <v>822</v>
      </c>
      <c r="F86" s="327" t="s">
        <v>623</v>
      </c>
      <c r="G86" s="157">
        <v>10</v>
      </c>
      <c r="H86" s="157">
        <v>50</v>
      </c>
      <c r="I86" s="724">
        <v>724935</v>
      </c>
      <c r="J86" s="149">
        <v>756078</v>
      </c>
      <c r="K86" s="372">
        <f t="shared" si="0"/>
        <v>252.99999999999997</v>
      </c>
      <c r="L86" s="322">
        <v>220</v>
      </c>
      <c r="M86" s="936">
        <v>1.1499999999999999</v>
      </c>
      <c r="N86" s="158"/>
      <c r="O86" s="62" t="str">
        <f t="shared" si="3"/>
        <v/>
      </c>
      <c r="P86" s="645">
        <v>10</v>
      </c>
      <c r="Q86" s="159" t="s">
        <v>202</v>
      </c>
      <c r="R86" s="913">
        <v>4601887150848</v>
      </c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</row>
    <row r="87" spans="1:50" s="31" customFormat="1" ht="24.95" customHeight="1" x14ac:dyDescent="0.3">
      <c r="A87" s="72"/>
      <c r="B87" s="133" t="s">
        <v>1253</v>
      </c>
      <c r="C87" s="134" t="s">
        <v>1252</v>
      </c>
      <c r="D87" s="173"/>
      <c r="E87" s="734"/>
      <c r="F87" s="154"/>
      <c r="G87" s="91"/>
      <c r="H87" s="91"/>
      <c r="I87" s="725"/>
      <c r="J87" s="91"/>
      <c r="K87" s="153"/>
      <c r="L87" s="91"/>
      <c r="M87" s="91"/>
      <c r="N87" s="162" t="s">
        <v>225</v>
      </c>
      <c r="O87" s="152"/>
      <c r="P87" s="155"/>
      <c r="Q87" s="156"/>
      <c r="R87" s="912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</row>
    <row r="88" spans="1:50" s="177" customFormat="1" ht="24.95" customHeight="1" x14ac:dyDescent="0.3">
      <c r="A88" s="232"/>
      <c r="B88" s="38" t="s">
        <v>1337</v>
      </c>
      <c r="C88" s="38" t="s">
        <v>1335</v>
      </c>
      <c r="D88" s="312" t="s">
        <v>1226</v>
      </c>
      <c r="E88" s="43" t="s">
        <v>1664</v>
      </c>
      <c r="F88" s="327" t="s">
        <v>623</v>
      </c>
      <c r="G88" s="157">
        <v>10</v>
      </c>
      <c r="H88" s="157">
        <v>50</v>
      </c>
      <c r="I88" s="724">
        <v>732761</v>
      </c>
      <c r="J88" s="149">
        <v>756081</v>
      </c>
      <c r="K88" s="372">
        <f t="shared" si="0"/>
        <v>281.75</v>
      </c>
      <c r="L88" s="322">
        <v>245</v>
      </c>
      <c r="M88" s="936">
        <v>1.1499999999999999</v>
      </c>
      <c r="N88" s="158"/>
      <c r="O88" s="62" t="str">
        <f>IF(N88&gt;0,N88*K88,"")</f>
        <v/>
      </c>
      <c r="P88" s="313" t="s">
        <v>1445</v>
      </c>
      <c r="Q88" s="159" t="s">
        <v>202</v>
      </c>
      <c r="R88" s="915">
        <v>4601887312499</v>
      </c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</row>
    <row r="89" spans="1:50" s="177" customFormat="1" ht="24.95" customHeight="1" x14ac:dyDescent="0.3">
      <c r="A89" s="232"/>
      <c r="B89" s="38" t="s">
        <v>1336</v>
      </c>
      <c r="C89" s="38" t="s">
        <v>1334</v>
      </c>
      <c r="D89" s="312" t="s">
        <v>1226</v>
      </c>
      <c r="E89" s="735" t="s">
        <v>1369</v>
      </c>
      <c r="F89" s="327" t="s">
        <v>623</v>
      </c>
      <c r="G89" s="157">
        <v>10</v>
      </c>
      <c r="H89" s="157">
        <v>50</v>
      </c>
      <c r="I89" s="724">
        <v>732763</v>
      </c>
      <c r="J89" s="149">
        <v>756082</v>
      </c>
      <c r="K89" s="372">
        <f t="shared" si="0"/>
        <v>281.75</v>
      </c>
      <c r="L89" s="322">
        <v>245</v>
      </c>
      <c r="M89" s="936">
        <v>1.1499999999999999</v>
      </c>
      <c r="N89" s="158"/>
      <c r="O89" s="62" t="str">
        <f>IF(N89&gt;0,N89*K89,"")</f>
        <v/>
      </c>
      <c r="P89" s="645">
        <v>10</v>
      </c>
      <c r="Q89" s="159" t="s">
        <v>202</v>
      </c>
      <c r="R89" s="915">
        <v>4601887312505</v>
      </c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</row>
    <row r="90" spans="1:50" s="31" customFormat="1" ht="24.95" customHeight="1" x14ac:dyDescent="0.3">
      <c r="A90" s="72"/>
      <c r="B90" s="133"/>
      <c r="C90" s="134" t="s">
        <v>4248</v>
      </c>
      <c r="D90" s="173"/>
      <c r="E90" s="734"/>
      <c r="F90" s="154"/>
      <c r="G90" s="91"/>
      <c r="H90" s="91"/>
      <c r="I90" s="725"/>
      <c r="J90" s="91"/>
      <c r="K90" s="153"/>
      <c r="L90" s="91"/>
      <c r="M90" s="91"/>
      <c r="N90" s="162" t="s">
        <v>225</v>
      </c>
      <c r="O90" s="152"/>
      <c r="P90" s="155"/>
      <c r="Q90" s="156"/>
      <c r="R90" s="912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</row>
    <row r="91" spans="1:50" s="31" customFormat="1" ht="24.95" customHeight="1" x14ac:dyDescent="0.3">
      <c r="A91" s="73" t="s">
        <v>3049</v>
      </c>
      <c r="B91" s="14" t="s">
        <v>4249</v>
      </c>
      <c r="C91" s="14" t="s">
        <v>4248</v>
      </c>
      <c r="D91" s="312" t="s">
        <v>1227</v>
      </c>
      <c r="E91" s="43" t="s">
        <v>4250</v>
      </c>
      <c r="F91" s="327" t="s">
        <v>623</v>
      </c>
      <c r="G91" s="157">
        <v>10</v>
      </c>
      <c r="H91" s="157">
        <v>50</v>
      </c>
      <c r="I91" s="724"/>
      <c r="J91" s="718">
        <v>825779</v>
      </c>
      <c r="K91" s="372">
        <f t="shared" si="0"/>
        <v>252.99999999999997</v>
      </c>
      <c r="L91" s="322">
        <v>220</v>
      </c>
      <c r="M91" s="936">
        <v>1.1499999999999999</v>
      </c>
      <c r="N91" s="158"/>
      <c r="O91" s="62" t="str">
        <f t="shared" ref="O91" si="4">IF(N91&gt;0,N91*K91,"")</f>
        <v/>
      </c>
      <c r="P91" s="313" t="s">
        <v>1445</v>
      </c>
      <c r="Q91" s="159"/>
      <c r="R91" s="917">
        <v>4601887038832</v>
      </c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</row>
    <row r="92" spans="1:50" s="31" customFormat="1" ht="24.95" customHeight="1" x14ac:dyDescent="0.3">
      <c r="A92" s="72"/>
      <c r="B92" s="129" t="s">
        <v>1254</v>
      </c>
      <c r="C92" s="95" t="s">
        <v>272</v>
      </c>
      <c r="D92" s="173"/>
      <c r="E92" s="734"/>
      <c r="F92" s="154"/>
      <c r="G92" s="91"/>
      <c r="H92" s="91"/>
      <c r="I92" s="725"/>
      <c r="J92" s="725"/>
      <c r="K92" s="937"/>
      <c r="L92" s="725"/>
      <c r="M92" s="725"/>
      <c r="N92" s="162" t="s">
        <v>225</v>
      </c>
      <c r="O92" s="152"/>
      <c r="P92" s="155"/>
      <c r="Q92" s="156"/>
      <c r="R92" s="918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</row>
    <row r="93" spans="1:50" s="31" customFormat="1" ht="24.95" customHeight="1" x14ac:dyDescent="0.3">
      <c r="A93" s="72"/>
      <c r="B93" s="14" t="s">
        <v>261</v>
      </c>
      <c r="C93" s="14" t="s">
        <v>262</v>
      </c>
      <c r="D93" s="312" t="s">
        <v>1226</v>
      </c>
      <c r="E93" s="43" t="s">
        <v>234</v>
      </c>
      <c r="F93" s="327" t="s">
        <v>624</v>
      </c>
      <c r="G93" s="157">
        <v>10</v>
      </c>
      <c r="H93" s="157">
        <v>50</v>
      </c>
      <c r="I93" s="724">
        <v>300924</v>
      </c>
      <c r="J93" s="500">
        <v>756083</v>
      </c>
      <c r="K93" s="372">
        <f t="shared" si="0"/>
        <v>368</v>
      </c>
      <c r="L93" s="322">
        <v>320</v>
      </c>
      <c r="M93" s="936">
        <v>1.1499999999999999</v>
      </c>
      <c r="N93" s="158"/>
      <c r="O93" s="62" t="str">
        <f t="shared" ref="O93:O101" si="5">IF(N93&gt;0,N93*K93,"")</f>
        <v/>
      </c>
      <c r="P93" s="645">
        <v>15</v>
      </c>
      <c r="Q93" s="159" t="s">
        <v>202</v>
      </c>
      <c r="R93" s="913">
        <v>4601887136064</v>
      </c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</row>
    <row r="94" spans="1:50" s="31" customFormat="1" ht="24.95" customHeight="1" x14ac:dyDescent="0.3">
      <c r="A94" s="72"/>
      <c r="B94" s="14" t="s">
        <v>264</v>
      </c>
      <c r="C94" s="14" t="s">
        <v>270</v>
      </c>
      <c r="D94" s="312" t="s">
        <v>1226</v>
      </c>
      <c r="E94" s="43" t="s">
        <v>36</v>
      </c>
      <c r="F94" s="327" t="s">
        <v>624</v>
      </c>
      <c r="G94" s="157">
        <v>10</v>
      </c>
      <c r="H94" s="157">
        <v>50</v>
      </c>
      <c r="I94" s="724">
        <v>300952</v>
      </c>
      <c r="J94" s="500">
        <v>756084</v>
      </c>
      <c r="K94" s="372">
        <f t="shared" si="0"/>
        <v>368</v>
      </c>
      <c r="L94" s="322">
        <v>320</v>
      </c>
      <c r="M94" s="936">
        <v>1.1499999999999999</v>
      </c>
      <c r="N94" s="158"/>
      <c r="O94" s="62" t="str">
        <f t="shared" si="5"/>
        <v/>
      </c>
      <c r="P94" s="58">
        <v>15</v>
      </c>
      <c r="Q94" s="329" t="s">
        <v>202</v>
      </c>
      <c r="R94" s="304">
        <v>4601887150855</v>
      </c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</row>
    <row r="95" spans="1:50" s="31" customFormat="1" ht="24.95" customHeight="1" x14ac:dyDescent="0.3">
      <c r="A95" s="72"/>
      <c r="B95" s="14" t="s">
        <v>263</v>
      </c>
      <c r="C95" s="14" t="s">
        <v>4283</v>
      </c>
      <c r="D95" s="312" t="s">
        <v>1226</v>
      </c>
      <c r="E95" s="43" t="s">
        <v>34</v>
      </c>
      <c r="F95" s="327" t="s">
        <v>624</v>
      </c>
      <c r="G95" s="157">
        <v>10</v>
      </c>
      <c r="H95" s="157">
        <v>50</v>
      </c>
      <c r="I95" s="724">
        <v>300968</v>
      </c>
      <c r="J95" s="500">
        <v>756085</v>
      </c>
      <c r="K95" s="372">
        <f t="shared" si="0"/>
        <v>368</v>
      </c>
      <c r="L95" s="322">
        <v>320</v>
      </c>
      <c r="M95" s="936">
        <v>1.1499999999999999</v>
      </c>
      <c r="N95" s="158"/>
      <c r="O95" s="62" t="str">
        <f t="shared" si="5"/>
        <v/>
      </c>
      <c r="P95" s="330">
        <v>15</v>
      </c>
      <c r="Q95" s="159" t="s">
        <v>202</v>
      </c>
      <c r="R95" s="913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</row>
    <row r="96" spans="1:50" s="31" customFormat="1" ht="24.95" customHeight="1" x14ac:dyDescent="0.3">
      <c r="A96" s="72"/>
      <c r="B96" s="14" t="s">
        <v>265</v>
      </c>
      <c r="C96" s="14" t="s">
        <v>893</v>
      </c>
      <c r="D96" s="312" t="s">
        <v>1226</v>
      </c>
      <c r="E96" s="43" t="s">
        <v>1665</v>
      </c>
      <c r="F96" s="327" t="s">
        <v>624</v>
      </c>
      <c r="G96" s="157">
        <v>10</v>
      </c>
      <c r="H96" s="157">
        <v>50</v>
      </c>
      <c r="I96" s="724">
        <v>300981</v>
      </c>
      <c r="J96" s="500">
        <v>756086</v>
      </c>
      <c r="K96" s="372">
        <f t="shared" si="0"/>
        <v>368</v>
      </c>
      <c r="L96" s="322">
        <v>320</v>
      </c>
      <c r="M96" s="936">
        <v>1.1499999999999999</v>
      </c>
      <c r="N96" s="158"/>
      <c r="O96" s="62" t="str">
        <f t="shared" si="5"/>
        <v/>
      </c>
      <c r="P96" s="645">
        <v>15</v>
      </c>
      <c r="Q96" s="159" t="s">
        <v>202</v>
      </c>
      <c r="R96" s="304">
        <v>4601887150862</v>
      </c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</row>
    <row r="97" spans="1:50" s="31" customFormat="1" ht="24.95" customHeight="1" x14ac:dyDescent="0.3">
      <c r="A97" s="72"/>
      <c r="B97" s="14" t="s">
        <v>266</v>
      </c>
      <c r="C97" s="14" t="s">
        <v>897</v>
      </c>
      <c r="D97" s="312" t="s">
        <v>1226</v>
      </c>
      <c r="E97" s="43" t="s">
        <v>267</v>
      </c>
      <c r="F97" s="327" t="s">
        <v>624</v>
      </c>
      <c r="G97" s="157">
        <v>10</v>
      </c>
      <c r="H97" s="157">
        <v>50</v>
      </c>
      <c r="I97" s="724">
        <v>300994</v>
      </c>
      <c r="J97" s="500">
        <v>756087</v>
      </c>
      <c r="K97" s="372">
        <f t="shared" si="0"/>
        <v>368</v>
      </c>
      <c r="L97" s="322">
        <v>320</v>
      </c>
      <c r="M97" s="936">
        <v>1.1499999999999999</v>
      </c>
      <c r="N97" s="158"/>
      <c r="O97" s="62" t="str">
        <f t="shared" si="5"/>
        <v/>
      </c>
      <c r="P97" s="645">
        <v>15</v>
      </c>
      <c r="Q97" s="159" t="s">
        <v>202</v>
      </c>
      <c r="R97" s="304">
        <v>4601887150879</v>
      </c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</row>
    <row r="98" spans="1:50" s="31" customFormat="1" ht="24.95" customHeight="1" x14ac:dyDescent="0.3">
      <c r="A98" s="73" t="s">
        <v>3049</v>
      </c>
      <c r="B98" s="14" t="s">
        <v>4252</v>
      </c>
      <c r="C98" s="14" t="s">
        <v>4251</v>
      </c>
      <c r="D98" s="312" t="s">
        <v>1227</v>
      </c>
      <c r="E98" s="43" t="s">
        <v>4303</v>
      </c>
      <c r="F98" s="327" t="s">
        <v>624</v>
      </c>
      <c r="G98" s="157">
        <v>10</v>
      </c>
      <c r="H98" s="157">
        <v>50</v>
      </c>
      <c r="I98" s="724"/>
      <c r="J98" s="718">
        <v>825780</v>
      </c>
      <c r="K98" s="372">
        <f t="shared" si="0"/>
        <v>368</v>
      </c>
      <c r="L98" s="322">
        <v>320</v>
      </c>
      <c r="M98" s="936">
        <v>1.1499999999999999</v>
      </c>
      <c r="N98" s="158"/>
      <c r="O98" s="62" t="str">
        <f t="shared" si="5"/>
        <v/>
      </c>
      <c r="P98" s="645">
        <v>15</v>
      </c>
      <c r="Q98" s="159" t="s">
        <v>202</v>
      </c>
      <c r="R98" s="917">
        <v>4601887038849</v>
      </c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</row>
    <row r="99" spans="1:50" s="31" customFormat="1" ht="24.95" customHeight="1" x14ac:dyDescent="0.3">
      <c r="A99" s="232"/>
      <c r="B99" s="38" t="s">
        <v>936</v>
      </c>
      <c r="C99" s="15" t="s">
        <v>937</v>
      </c>
      <c r="D99" s="312" t="s">
        <v>1226</v>
      </c>
      <c r="E99" s="43" t="s">
        <v>1368</v>
      </c>
      <c r="F99" s="327" t="s">
        <v>624</v>
      </c>
      <c r="G99" s="157">
        <v>10</v>
      </c>
      <c r="H99" s="157">
        <v>50</v>
      </c>
      <c r="I99" s="724">
        <v>732765</v>
      </c>
      <c r="J99" s="149">
        <v>756088</v>
      </c>
      <c r="K99" s="372">
        <f t="shared" ref="K99:K162" si="6">L99*M99</f>
        <v>368</v>
      </c>
      <c r="L99" s="322">
        <v>320</v>
      </c>
      <c r="M99" s="936">
        <v>1.1499999999999999</v>
      </c>
      <c r="N99" s="158"/>
      <c r="O99" s="62" t="str">
        <f t="shared" si="5"/>
        <v/>
      </c>
      <c r="P99" s="645">
        <v>15</v>
      </c>
      <c r="Q99" s="159" t="s">
        <v>202</v>
      </c>
      <c r="R99" s="915">
        <v>4601887312529</v>
      </c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</row>
    <row r="100" spans="1:50" s="177" customFormat="1" ht="24.95" customHeight="1" x14ac:dyDescent="0.3">
      <c r="A100" s="72"/>
      <c r="B100" s="14" t="s">
        <v>268</v>
      </c>
      <c r="C100" s="14" t="s">
        <v>894</v>
      </c>
      <c r="D100" s="312" t="s">
        <v>1226</v>
      </c>
      <c r="E100" s="43" t="s">
        <v>243</v>
      </c>
      <c r="F100" s="327" t="s">
        <v>624</v>
      </c>
      <c r="G100" s="157">
        <v>10</v>
      </c>
      <c r="H100" s="157">
        <v>50</v>
      </c>
      <c r="I100" s="724">
        <v>310019</v>
      </c>
      <c r="J100" s="149">
        <v>756089</v>
      </c>
      <c r="K100" s="372">
        <f t="shared" si="6"/>
        <v>368</v>
      </c>
      <c r="L100" s="322">
        <v>320</v>
      </c>
      <c r="M100" s="936">
        <v>1.1499999999999999</v>
      </c>
      <c r="N100" s="158"/>
      <c r="O100" s="62" t="str">
        <f t="shared" si="5"/>
        <v/>
      </c>
      <c r="P100" s="645">
        <v>15</v>
      </c>
      <c r="Q100" s="159" t="s">
        <v>202</v>
      </c>
      <c r="R100" s="913">
        <v>4601887083559</v>
      </c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</row>
    <row r="101" spans="1:50" s="31" customFormat="1" ht="24.95" customHeight="1" x14ac:dyDescent="0.3">
      <c r="A101" s="73"/>
      <c r="B101" s="14" t="s">
        <v>773</v>
      </c>
      <c r="C101" s="14" t="s">
        <v>1255</v>
      </c>
      <c r="D101" s="312" t="s">
        <v>1226</v>
      </c>
      <c r="E101" s="43" t="s">
        <v>823</v>
      </c>
      <c r="F101" s="327" t="s">
        <v>624</v>
      </c>
      <c r="G101" s="157">
        <v>10</v>
      </c>
      <c r="H101" s="157">
        <v>50</v>
      </c>
      <c r="I101" s="724">
        <v>724936</v>
      </c>
      <c r="J101" s="149">
        <v>756090</v>
      </c>
      <c r="K101" s="372">
        <f t="shared" si="6"/>
        <v>356.5</v>
      </c>
      <c r="L101" s="322">
        <v>310</v>
      </c>
      <c r="M101" s="936">
        <v>1.1499999999999999</v>
      </c>
      <c r="N101" s="158"/>
      <c r="O101" s="62" t="str">
        <f t="shared" si="5"/>
        <v/>
      </c>
      <c r="P101" s="645">
        <v>15</v>
      </c>
      <c r="Q101" s="159" t="s">
        <v>202</v>
      </c>
      <c r="R101" s="913">
        <v>4601887101833</v>
      </c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</row>
    <row r="102" spans="1:50" s="31" customFormat="1" ht="24.95" customHeight="1" x14ac:dyDescent="0.3">
      <c r="A102" s="72"/>
      <c r="B102" s="129"/>
      <c r="C102" s="95" t="s">
        <v>669</v>
      </c>
      <c r="D102" s="173"/>
      <c r="E102" s="734"/>
      <c r="F102" s="154"/>
      <c r="G102" s="91"/>
      <c r="H102" s="91"/>
      <c r="I102" s="725"/>
      <c r="J102" s="91"/>
      <c r="K102" s="153"/>
      <c r="L102" s="91"/>
      <c r="M102" s="91"/>
      <c r="N102" s="162" t="s">
        <v>225</v>
      </c>
      <c r="O102" s="152"/>
      <c r="P102" s="155"/>
      <c r="Q102" s="156"/>
      <c r="R102" s="91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</row>
    <row r="103" spans="1:50" s="31" customFormat="1" ht="24.95" customHeight="1" x14ac:dyDescent="0.3">
      <c r="A103" s="232"/>
      <c r="B103" s="331" t="s">
        <v>1415</v>
      </c>
      <c r="C103" s="331" t="s">
        <v>1470</v>
      </c>
      <c r="D103" s="312" t="s">
        <v>1226</v>
      </c>
      <c r="E103" s="43" t="s">
        <v>1370</v>
      </c>
      <c r="F103" s="327" t="s">
        <v>856</v>
      </c>
      <c r="G103" s="157">
        <v>10</v>
      </c>
      <c r="H103" s="157">
        <v>50</v>
      </c>
      <c r="I103" s="724">
        <v>732766</v>
      </c>
      <c r="J103" s="149">
        <v>756092</v>
      </c>
      <c r="K103" s="372">
        <f t="shared" si="6"/>
        <v>281.75</v>
      </c>
      <c r="L103" s="322">
        <v>245</v>
      </c>
      <c r="M103" s="936">
        <v>1.1499999999999999</v>
      </c>
      <c r="N103" s="158"/>
      <c r="O103" s="62" t="str">
        <f>IF(N103&gt;0,N103*K103,"")</f>
        <v/>
      </c>
      <c r="P103" s="313" t="s">
        <v>1445</v>
      </c>
      <c r="Q103" s="332" t="s">
        <v>203</v>
      </c>
      <c r="R103" s="915">
        <v>4601887312512</v>
      </c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</row>
    <row r="104" spans="1:50" s="177" customFormat="1" ht="24.95" customHeight="1" x14ac:dyDescent="0.3">
      <c r="A104" s="72"/>
      <c r="B104" s="14" t="s">
        <v>269</v>
      </c>
      <c r="C104" s="14" t="s">
        <v>895</v>
      </c>
      <c r="D104" s="312" t="s">
        <v>1226</v>
      </c>
      <c r="E104" s="43" t="s">
        <v>645</v>
      </c>
      <c r="F104" s="327" t="s">
        <v>623</v>
      </c>
      <c r="G104" s="157">
        <v>10</v>
      </c>
      <c r="H104" s="157">
        <v>50</v>
      </c>
      <c r="I104" s="724">
        <v>673711</v>
      </c>
      <c r="J104" s="149">
        <v>756091</v>
      </c>
      <c r="K104" s="372">
        <f t="shared" si="6"/>
        <v>281.75</v>
      </c>
      <c r="L104" s="322">
        <v>245</v>
      </c>
      <c r="M104" s="936">
        <v>1.1499999999999999</v>
      </c>
      <c r="N104" s="158"/>
      <c r="O104" s="62" t="str">
        <f>IF(N104&gt;0,N104*K104,"")</f>
        <v/>
      </c>
      <c r="P104" s="645">
        <v>15</v>
      </c>
      <c r="Q104" s="332" t="s">
        <v>203</v>
      </c>
      <c r="R104" s="304">
        <v>4601887151623</v>
      </c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</row>
    <row r="105" spans="1:50" s="31" customFormat="1" ht="24.95" customHeight="1" x14ac:dyDescent="0.3">
      <c r="A105" s="72"/>
      <c r="B105" s="129"/>
      <c r="C105" s="166" t="s">
        <v>50</v>
      </c>
      <c r="D105" s="169"/>
      <c r="E105" s="734"/>
      <c r="F105" s="154"/>
      <c r="G105" s="91"/>
      <c r="H105" s="91"/>
      <c r="I105" s="725"/>
      <c r="J105" s="91"/>
      <c r="K105" s="153"/>
      <c r="L105" s="91"/>
      <c r="M105" s="91"/>
      <c r="N105" s="162" t="s">
        <v>225</v>
      </c>
      <c r="O105" s="152"/>
      <c r="P105" s="155"/>
      <c r="Q105" s="156"/>
      <c r="R105" s="912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</row>
    <row r="106" spans="1:50" ht="24.95" customHeight="1" x14ac:dyDescent="0.3">
      <c r="B106" s="130"/>
      <c r="C106" s="95" t="s">
        <v>41</v>
      </c>
      <c r="D106" s="173"/>
      <c r="E106" s="734"/>
      <c r="F106" s="154"/>
      <c r="G106" s="91"/>
      <c r="H106" s="91"/>
      <c r="I106" s="725"/>
      <c r="J106" s="91"/>
      <c r="K106" s="153"/>
      <c r="L106" s="91"/>
      <c r="M106" s="91"/>
      <c r="N106" s="162" t="s">
        <v>225</v>
      </c>
      <c r="O106" s="152"/>
      <c r="P106" s="155"/>
      <c r="Q106" s="156"/>
      <c r="R106" s="912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</row>
    <row r="107" spans="1:50" ht="24.95" customHeight="1" x14ac:dyDescent="0.3">
      <c r="B107" s="37" t="s">
        <v>303</v>
      </c>
      <c r="C107" s="37" t="s">
        <v>212</v>
      </c>
      <c r="D107" s="315" t="s">
        <v>1226</v>
      </c>
      <c r="E107" s="43" t="s">
        <v>304</v>
      </c>
      <c r="F107" s="60" t="s">
        <v>39</v>
      </c>
      <c r="G107" s="333">
        <v>5</v>
      </c>
      <c r="H107" s="157">
        <v>30</v>
      </c>
      <c r="I107" s="724">
        <v>380000</v>
      </c>
      <c r="J107" s="149">
        <v>756096</v>
      </c>
      <c r="K107" s="372">
        <f t="shared" si="6"/>
        <v>247.24999999999997</v>
      </c>
      <c r="L107" s="118">
        <v>215</v>
      </c>
      <c r="M107" s="936">
        <v>1.1499999999999999</v>
      </c>
      <c r="N107" s="158"/>
      <c r="O107" s="62" t="str">
        <f t="shared" ref="O107:O134" si="7">IF(N107&gt;0,N107*K107,"")</f>
        <v/>
      </c>
      <c r="P107" s="645">
        <v>35</v>
      </c>
      <c r="Q107" s="159" t="s">
        <v>537</v>
      </c>
      <c r="R107" s="913">
        <v>4601887149644</v>
      </c>
    </row>
    <row r="108" spans="1:50" ht="24.95" customHeight="1" x14ac:dyDescent="0.3">
      <c r="A108" s="232"/>
      <c r="B108" s="334" t="s">
        <v>1602</v>
      </c>
      <c r="C108" s="209" t="s">
        <v>1603</v>
      </c>
      <c r="D108" s="315" t="s">
        <v>1227</v>
      </c>
      <c r="E108" s="335" t="s">
        <v>1608</v>
      </c>
      <c r="F108" s="60" t="s">
        <v>39</v>
      </c>
      <c r="G108" s="333">
        <v>5</v>
      </c>
      <c r="H108" s="157">
        <v>30</v>
      </c>
      <c r="I108" s="724">
        <v>753926</v>
      </c>
      <c r="J108" s="149">
        <v>756097</v>
      </c>
      <c r="K108" s="372">
        <f t="shared" si="6"/>
        <v>316.25</v>
      </c>
      <c r="L108" s="336">
        <v>275</v>
      </c>
      <c r="M108" s="936">
        <v>1.1499999999999999</v>
      </c>
      <c r="N108" s="158"/>
      <c r="O108" s="62" t="str">
        <f t="shared" si="7"/>
        <v/>
      </c>
      <c r="P108" s="645">
        <v>40</v>
      </c>
      <c r="Q108" s="159" t="s">
        <v>537</v>
      </c>
      <c r="R108" s="915">
        <v>4601887339199</v>
      </c>
    </row>
    <row r="109" spans="1:50" ht="24.95" customHeight="1" x14ac:dyDescent="0.3">
      <c r="B109" s="37" t="s">
        <v>44</v>
      </c>
      <c r="C109" s="37" t="s">
        <v>45</v>
      </c>
      <c r="D109" s="315" t="s">
        <v>1226</v>
      </c>
      <c r="E109" s="43" t="s">
        <v>285</v>
      </c>
      <c r="F109" s="60" t="s">
        <v>39</v>
      </c>
      <c r="G109" s="333">
        <v>5</v>
      </c>
      <c r="H109" s="157">
        <v>30</v>
      </c>
      <c r="I109" s="724">
        <v>380014</v>
      </c>
      <c r="J109" s="149">
        <v>756099</v>
      </c>
      <c r="K109" s="372">
        <f t="shared" si="6"/>
        <v>316.25</v>
      </c>
      <c r="L109" s="118">
        <v>275</v>
      </c>
      <c r="M109" s="936">
        <v>1.1499999999999999</v>
      </c>
      <c r="N109" s="158"/>
      <c r="O109" s="62" t="str">
        <f t="shared" si="7"/>
        <v/>
      </c>
      <c r="P109" s="645">
        <v>35</v>
      </c>
      <c r="Q109" s="159" t="s">
        <v>537</v>
      </c>
      <c r="R109" s="913">
        <v>4601887149651</v>
      </c>
    </row>
    <row r="110" spans="1:50" ht="24.95" customHeight="1" x14ac:dyDescent="0.3">
      <c r="B110" s="37" t="s">
        <v>286</v>
      </c>
      <c r="C110" s="37" t="s">
        <v>1037</v>
      </c>
      <c r="D110" s="315" t="s">
        <v>1226</v>
      </c>
      <c r="E110" s="43" t="s">
        <v>287</v>
      </c>
      <c r="F110" s="60" t="s">
        <v>39</v>
      </c>
      <c r="G110" s="333">
        <v>5</v>
      </c>
      <c r="H110" s="157">
        <v>30</v>
      </c>
      <c r="I110" s="724">
        <v>380022</v>
      </c>
      <c r="J110" s="149">
        <v>756100</v>
      </c>
      <c r="K110" s="372">
        <f t="shared" si="6"/>
        <v>408.24999999999994</v>
      </c>
      <c r="L110" s="118">
        <v>355</v>
      </c>
      <c r="M110" s="936">
        <v>1.1499999999999999</v>
      </c>
      <c r="N110" s="158"/>
      <c r="O110" s="62" t="str">
        <f t="shared" si="7"/>
        <v/>
      </c>
      <c r="P110" s="645">
        <v>45</v>
      </c>
      <c r="Q110" s="159" t="s">
        <v>537</v>
      </c>
      <c r="R110" s="913">
        <v>4601887116875</v>
      </c>
    </row>
    <row r="111" spans="1:50" ht="24.95" customHeight="1" x14ac:dyDescent="0.3">
      <c r="B111" s="37" t="s">
        <v>729</v>
      </c>
      <c r="C111" s="37" t="s">
        <v>1038</v>
      </c>
      <c r="D111" s="315" t="s">
        <v>1226</v>
      </c>
      <c r="E111" s="43" t="s">
        <v>1448</v>
      </c>
      <c r="F111" s="60" t="s">
        <v>39</v>
      </c>
      <c r="G111" s="333">
        <v>5</v>
      </c>
      <c r="H111" s="157">
        <v>30</v>
      </c>
      <c r="I111" s="724">
        <v>380011</v>
      </c>
      <c r="J111" s="149">
        <v>756101</v>
      </c>
      <c r="K111" s="372">
        <f t="shared" si="6"/>
        <v>408.24999999999994</v>
      </c>
      <c r="L111" s="118">
        <v>355</v>
      </c>
      <c r="M111" s="936">
        <v>1.1499999999999999</v>
      </c>
      <c r="N111" s="158"/>
      <c r="O111" s="62" t="str">
        <f t="shared" si="7"/>
        <v/>
      </c>
      <c r="P111" s="645">
        <v>50</v>
      </c>
      <c r="Q111" s="159" t="s">
        <v>537</v>
      </c>
      <c r="R111" s="913">
        <v>4601887185017</v>
      </c>
    </row>
    <row r="112" spans="1:50" ht="24.95" customHeight="1" x14ac:dyDescent="0.3">
      <c r="B112" s="37" t="s">
        <v>42</v>
      </c>
      <c r="C112" s="37" t="s">
        <v>43</v>
      </c>
      <c r="D112" s="315" t="s">
        <v>1226</v>
      </c>
      <c r="E112" s="43" t="s">
        <v>40</v>
      </c>
      <c r="F112" s="60" t="s">
        <v>39</v>
      </c>
      <c r="G112" s="333">
        <v>5</v>
      </c>
      <c r="H112" s="157">
        <v>30</v>
      </c>
      <c r="I112" s="724">
        <v>380041</v>
      </c>
      <c r="J112" s="149">
        <v>756102</v>
      </c>
      <c r="K112" s="372">
        <f t="shared" si="6"/>
        <v>304.75</v>
      </c>
      <c r="L112" s="118">
        <v>265</v>
      </c>
      <c r="M112" s="936">
        <v>1.1499999999999999</v>
      </c>
      <c r="N112" s="158"/>
      <c r="O112" s="62" t="str">
        <f t="shared" si="7"/>
        <v/>
      </c>
      <c r="P112" s="645">
        <v>40</v>
      </c>
      <c r="Q112" s="159" t="s">
        <v>537</v>
      </c>
      <c r="R112" s="913">
        <v>4601887092407</v>
      </c>
    </row>
    <row r="113" spans="1:18" ht="24.95" customHeight="1" x14ac:dyDescent="0.3">
      <c r="B113" s="37" t="s">
        <v>298</v>
      </c>
      <c r="C113" s="37" t="s">
        <v>299</v>
      </c>
      <c r="D113" s="315" t="s">
        <v>1226</v>
      </c>
      <c r="E113" s="43" t="s">
        <v>36</v>
      </c>
      <c r="F113" s="60" t="s">
        <v>39</v>
      </c>
      <c r="G113" s="333">
        <v>5</v>
      </c>
      <c r="H113" s="157">
        <v>30</v>
      </c>
      <c r="I113" s="724">
        <v>380076</v>
      </c>
      <c r="J113" s="149">
        <v>756103</v>
      </c>
      <c r="K113" s="372">
        <f t="shared" si="6"/>
        <v>304.75</v>
      </c>
      <c r="L113" s="118">
        <v>265</v>
      </c>
      <c r="M113" s="936">
        <v>1.1499999999999999</v>
      </c>
      <c r="N113" s="158"/>
      <c r="O113" s="62" t="str">
        <f t="shared" si="7"/>
        <v/>
      </c>
      <c r="P113" s="58">
        <v>35</v>
      </c>
      <c r="Q113" s="159" t="s">
        <v>537</v>
      </c>
      <c r="R113" s="919">
        <v>4601887149682</v>
      </c>
    </row>
    <row r="114" spans="1:18" ht="24.95" customHeight="1" x14ac:dyDescent="0.3">
      <c r="B114" s="37" t="s">
        <v>294</v>
      </c>
      <c r="C114" s="37" t="s">
        <v>1342</v>
      </c>
      <c r="D114" s="315" t="s">
        <v>1226</v>
      </c>
      <c r="E114" s="43" t="s">
        <v>295</v>
      </c>
      <c r="F114" s="60" t="s">
        <v>39</v>
      </c>
      <c r="G114" s="333">
        <v>5</v>
      </c>
      <c r="H114" s="157">
        <v>30</v>
      </c>
      <c r="I114" s="724">
        <v>380082</v>
      </c>
      <c r="J114" s="149">
        <v>756104</v>
      </c>
      <c r="K114" s="372">
        <f t="shared" si="6"/>
        <v>281.75</v>
      </c>
      <c r="L114" s="118">
        <v>245</v>
      </c>
      <c r="M114" s="936">
        <v>1.1499999999999999</v>
      </c>
      <c r="N114" s="158"/>
      <c r="O114" s="62" t="str">
        <f t="shared" si="7"/>
        <v/>
      </c>
      <c r="P114" s="645">
        <v>40</v>
      </c>
      <c r="Q114" s="159" t="s">
        <v>537</v>
      </c>
      <c r="R114" s="913">
        <v>4601887149477</v>
      </c>
    </row>
    <row r="115" spans="1:18" ht="24.95" customHeight="1" x14ac:dyDescent="0.3">
      <c r="B115" s="37" t="s">
        <v>296</v>
      </c>
      <c r="C115" s="37" t="s">
        <v>297</v>
      </c>
      <c r="D115" s="315" t="s">
        <v>1226</v>
      </c>
      <c r="E115" s="43" t="s">
        <v>40</v>
      </c>
      <c r="F115" s="60" t="s">
        <v>39</v>
      </c>
      <c r="G115" s="333">
        <v>5</v>
      </c>
      <c r="H115" s="157">
        <v>30</v>
      </c>
      <c r="I115" s="724">
        <v>380086</v>
      </c>
      <c r="J115" s="149">
        <v>756105</v>
      </c>
      <c r="K115" s="372">
        <f t="shared" si="6"/>
        <v>281.75</v>
      </c>
      <c r="L115" s="118">
        <v>245</v>
      </c>
      <c r="M115" s="936">
        <v>1.1499999999999999</v>
      </c>
      <c r="N115" s="158"/>
      <c r="O115" s="62" t="str">
        <f t="shared" si="7"/>
        <v/>
      </c>
      <c r="P115" s="645">
        <v>40</v>
      </c>
      <c r="Q115" s="159" t="s">
        <v>537</v>
      </c>
      <c r="R115" s="913">
        <v>4601887149675</v>
      </c>
    </row>
    <row r="116" spans="1:18" ht="24.95" customHeight="1" x14ac:dyDescent="0.3">
      <c r="B116" s="209" t="s">
        <v>305</v>
      </c>
      <c r="C116" s="37" t="s">
        <v>306</v>
      </c>
      <c r="D116" s="315" t="s">
        <v>1227</v>
      </c>
      <c r="E116" s="64" t="s">
        <v>3051</v>
      </c>
      <c r="F116" s="60" t="s">
        <v>39</v>
      </c>
      <c r="G116" s="333">
        <v>5</v>
      </c>
      <c r="H116" s="157">
        <v>30</v>
      </c>
      <c r="I116" s="724">
        <v>380100</v>
      </c>
      <c r="J116" s="149">
        <v>756108</v>
      </c>
      <c r="K116" s="372">
        <f t="shared" si="6"/>
        <v>281.75</v>
      </c>
      <c r="L116" s="118">
        <v>245</v>
      </c>
      <c r="M116" s="936">
        <v>1.1499999999999999</v>
      </c>
      <c r="N116" s="158"/>
      <c r="O116" s="62" t="str">
        <f t="shared" si="7"/>
        <v/>
      </c>
      <c r="P116" s="645">
        <v>35</v>
      </c>
      <c r="Q116" s="159" t="s">
        <v>537</v>
      </c>
      <c r="R116" s="913">
        <v>4601887074250</v>
      </c>
    </row>
    <row r="117" spans="1:18" ht="24.95" customHeight="1" x14ac:dyDescent="0.3">
      <c r="B117" s="37" t="s">
        <v>292</v>
      </c>
      <c r="C117" s="37" t="s">
        <v>1039</v>
      </c>
      <c r="D117" s="315" t="s">
        <v>1226</v>
      </c>
      <c r="E117" s="43" t="s">
        <v>293</v>
      </c>
      <c r="F117" s="60" t="s">
        <v>39</v>
      </c>
      <c r="G117" s="333">
        <v>5</v>
      </c>
      <c r="H117" s="157">
        <v>30</v>
      </c>
      <c r="I117" s="724">
        <v>380124</v>
      </c>
      <c r="J117" s="149">
        <v>756110</v>
      </c>
      <c r="K117" s="372">
        <f t="shared" si="6"/>
        <v>408.24999999999994</v>
      </c>
      <c r="L117" s="118">
        <v>355</v>
      </c>
      <c r="M117" s="936">
        <v>1.1499999999999999</v>
      </c>
      <c r="N117" s="158"/>
      <c r="O117" s="62" t="str">
        <f t="shared" si="7"/>
        <v/>
      </c>
      <c r="P117" s="645">
        <v>40</v>
      </c>
      <c r="Q117" s="159" t="s">
        <v>537</v>
      </c>
      <c r="R117" s="913">
        <v>4601887135845</v>
      </c>
    </row>
    <row r="118" spans="1:18" ht="24.95" customHeight="1" x14ac:dyDescent="0.3">
      <c r="A118" s="232"/>
      <c r="B118" s="334" t="s">
        <v>1604</v>
      </c>
      <c r="C118" s="209" t="s">
        <v>1605</v>
      </c>
      <c r="D118" s="315" t="s">
        <v>1227</v>
      </c>
      <c r="E118" s="335" t="s">
        <v>1609</v>
      </c>
      <c r="F118" s="60" t="s">
        <v>39</v>
      </c>
      <c r="G118" s="333">
        <v>5</v>
      </c>
      <c r="H118" s="157">
        <v>30</v>
      </c>
      <c r="I118" s="724">
        <v>753927</v>
      </c>
      <c r="J118" s="149">
        <v>756111</v>
      </c>
      <c r="K118" s="372">
        <f t="shared" si="6"/>
        <v>385.24999999999994</v>
      </c>
      <c r="L118" s="336">
        <v>335</v>
      </c>
      <c r="M118" s="936">
        <v>1.1499999999999999</v>
      </c>
      <c r="N118" s="158"/>
      <c r="O118" s="62" t="str">
        <f t="shared" si="7"/>
        <v/>
      </c>
      <c r="P118" s="645">
        <v>40</v>
      </c>
      <c r="Q118" s="159" t="s">
        <v>537</v>
      </c>
      <c r="R118" s="915">
        <v>4601887339205</v>
      </c>
    </row>
    <row r="119" spans="1:18" ht="24.95" customHeight="1" x14ac:dyDescent="0.3">
      <c r="A119" s="232"/>
      <c r="B119" s="337" t="s">
        <v>1147</v>
      </c>
      <c r="C119" s="37" t="s">
        <v>3052</v>
      </c>
      <c r="D119" s="315" t="s">
        <v>1226</v>
      </c>
      <c r="E119" s="43" t="s">
        <v>1183</v>
      </c>
      <c r="F119" s="60" t="s">
        <v>39</v>
      </c>
      <c r="G119" s="333">
        <v>5</v>
      </c>
      <c r="H119" s="157">
        <v>30</v>
      </c>
      <c r="I119" s="724">
        <v>732770</v>
      </c>
      <c r="J119" s="149">
        <v>756112</v>
      </c>
      <c r="K119" s="372">
        <f t="shared" si="6"/>
        <v>408.24999999999994</v>
      </c>
      <c r="L119" s="118">
        <v>355</v>
      </c>
      <c r="M119" s="936">
        <v>1.1499999999999999</v>
      </c>
      <c r="N119" s="158"/>
      <c r="O119" s="62" t="str">
        <f t="shared" si="7"/>
        <v/>
      </c>
      <c r="P119" s="645">
        <v>35</v>
      </c>
      <c r="Q119" s="159" t="s">
        <v>537</v>
      </c>
      <c r="R119" s="915">
        <v>4601887311959</v>
      </c>
    </row>
    <row r="120" spans="1:18" ht="24.95" customHeight="1" x14ac:dyDescent="0.3">
      <c r="A120" s="232"/>
      <c r="B120" s="337" t="s">
        <v>1146</v>
      </c>
      <c r="C120" s="37" t="s">
        <v>1168</v>
      </c>
      <c r="D120" s="315" t="s">
        <v>1226</v>
      </c>
      <c r="E120" s="43" t="s">
        <v>1184</v>
      </c>
      <c r="F120" s="60" t="s">
        <v>39</v>
      </c>
      <c r="G120" s="333">
        <v>5</v>
      </c>
      <c r="H120" s="157">
        <v>30</v>
      </c>
      <c r="I120" s="724">
        <v>732771</v>
      </c>
      <c r="J120" s="149">
        <v>756113</v>
      </c>
      <c r="K120" s="372">
        <f t="shared" si="6"/>
        <v>247.24999999999997</v>
      </c>
      <c r="L120" s="118">
        <v>215</v>
      </c>
      <c r="M120" s="936">
        <v>1.1499999999999999</v>
      </c>
      <c r="N120" s="158"/>
      <c r="O120" s="62" t="str">
        <f t="shared" si="7"/>
        <v/>
      </c>
      <c r="P120" s="645">
        <v>45</v>
      </c>
      <c r="Q120" s="159" t="s">
        <v>537</v>
      </c>
      <c r="R120" s="915">
        <v>4601887311966</v>
      </c>
    </row>
    <row r="121" spans="1:18" ht="24.95" customHeight="1" x14ac:dyDescent="0.3">
      <c r="B121" s="37" t="s">
        <v>308</v>
      </c>
      <c r="C121" s="37" t="s">
        <v>1040</v>
      </c>
      <c r="D121" s="315" t="s">
        <v>1226</v>
      </c>
      <c r="E121" s="43" t="s">
        <v>309</v>
      </c>
      <c r="F121" s="60" t="s">
        <v>39</v>
      </c>
      <c r="G121" s="333">
        <v>5</v>
      </c>
      <c r="H121" s="157">
        <v>30</v>
      </c>
      <c r="I121" s="724">
        <v>380143</v>
      </c>
      <c r="J121" s="149">
        <v>756115</v>
      </c>
      <c r="K121" s="372">
        <f t="shared" si="6"/>
        <v>442.74999999999994</v>
      </c>
      <c r="L121" s="118">
        <v>385</v>
      </c>
      <c r="M121" s="936">
        <v>1.1499999999999999</v>
      </c>
      <c r="N121" s="158"/>
      <c r="O121" s="62" t="str">
        <f t="shared" si="7"/>
        <v/>
      </c>
      <c r="P121" s="645">
        <v>35</v>
      </c>
      <c r="Q121" s="159" t="s">
        <v>537</v>
      </c>
      <c r="R121" s="913">
        <v>4601887135852</v>
      </c>
    </row>
    <row r="122" spans="1:18" ht="24.95" customHeight="1" x14ac:dyDescent="0.3">
      <c r="B122" s="37" t="s">
        <v>310</v>
      </c>
      <c r="C122" s="37" t="s">
        <v>311</v>
      </c>
      <c r="D122" s="315" t="s">
        <v>1226</v>
      </c>
      <c r="E122" s="43" t="s">
        <v>312</v>
      </c>
      <c r="F122" s="60" t="s">
        <v>39</v>
      </c>
      <c r="G122" s="333">
        <v>5</v>
      </c>
      <c r="H122" s="157">
        <v>30</v>
      </c>
      <c r="I122" s="724">
        <v>380152</v>
      </c>
      <c r="J122" s="149">
        <v>756116</v>
      </c>
      <c r="K122" s="372">
        <f t="shared" si="6"/>
        <v>224.24999999999997</v>
      </c>
      <c r="L122" s="118">
        <v>195</v>
      </c>
      <c r="M122" s="936">
        <v>1.1499999999999999</v>
      </c>
      <c r="N122" s="158"/>
      <c r="O122" s="62" t="str">
        <f t="shared" si="7"/>
        <v/>
      </c>
      <c r="P122" s="645">
        <v>35</v>
      </c>
      <c r="Q122" s="159" t="s">
        <v>537</v>
      </c>
      <c r="R122" s="913">
        <v>4601887149712</v>
      </c>
    </row>
    <row r="123" spans="1:18" ht="24.95" customHeight="1" x14ac:dyDescent="0.3">
      <c r="B123" s="37" t="s">
        <v>314</v>
      </c>
      <c r="C123" s="37" t="s">
        <v>315</v>
      </c>
      <c r="D123" s="315" t="s">
        <v>1227</v>
      </c>
      <c r="E123" s="43" t="s">
        <v>316</v>
      </c>
      <c r="F123" s="60" t="s">
        <v>39</v>
      </c>
      <c r="G123" s="333">
        <v>5</v>
      </c>
      <c r="H123" s="157">
        <v>30</v>
      </c>
      <c r="I123" s="724">
        <v>380191</v>
      </c>
      <c r="J123" s="149">
        <v>756118</v>
      </c>
      <c r="K123" s="372">
        <f t="shared" si="6"/>
        <v>258.75</v>
      </c>
      <c r="L123" s="118">
        <v>225</v>
      </c>
      <c r="M123" s="936">
        <v>1.1499999999999999</v>
      </c>
      <c r="N123" s="158"/>
      <c r="O123" s="62" t="str">
        <f t="shared" si="7"/>
        <v/>
      </c>
      <c r="P123" s="645">
        <v>40</v>
      </c>
      <c r="Q123" s="159" t="s">
        <v>537</v>
      </c>
      <c r="R123" s="913">
        <v>4601887149736</v>
      </c>
    </row>
    <row r="124" spans="1:18" ht="24.95" customHeight="1" x14ac:dyDescent="0.3">
      <c r="B124" s="37" t="s">
        <v>317</v>
      </c>
      <c r="C124" s="37" t="s">
        <v>318</v>
      </c>
      <c r="D124" s="315" t="s">
        <v>1227</v>
      </c>
      <c r="E124" s="43" t="s">
        <v>319</v>
      </c>
      <c r="F124" s="60" t="s">
        <v>39</v>
      </c>
      <c r="G124" s="333">
        <v>5</v>
      </c>
      <c r="H124" s="157">
        <v>30</v>
      </c>
      <c r="I124" s="724">
        <v>380200</v>
      </c>
      <c r="J124" s="149">
        <v>756119</v>
      </c>
      <c r="K124" s="372">
        <f t="shared" si="6"/>
        <v>293.25</v>
      </c>
      <c r="L124" s="118">
        <v>255</v>
      </c>
      <c r="M124" s="936">
        <v>1.1499999999999999</v>
      </c>
      <c r="N124" s="158"/>
      <c r="O124" s="62" t="str">
        <f t="shared" si="7"/>
        <v/>
      </c>
      <c r="P124" s="645">
        <v>40</v>
      </c>
      <c r="Q124" s="159" t="s">
        <v>537</v>
      </c>
      <c r="R124" s="913">
        <v>4601887149743</v>
      </c>
    </row>
    <row r="125" spans="1:18" ht="24.95" customHeight="1" x14ac:dyDescent="0.3">
      <c r="A125" s="232"/>
      <c r="B125" s="337" t="s">
        <v>1153</v>
      </c>
      <c r="C125" s="37" t="s">
        <v>1391</v>
      </c>
      <c r="D125" s="315" t="s">
        <v>1226</v>
      </c>
      <c r="E125" s="43" t="s">
        <v>1185</v>
      </c>
      <c r="F125" s="60" t="s">
        <v>39</v>
      </c>
      <c r="G125" s="333">
        <v>5</v>
      </c>
      <c r="H125" s="157">
        <v>30</v>
      </c>
      <c r="I125" s="724">
        <v>732774</v>
      </c>
      <c r="J125" s="149">
        <v>756120</v>
      </c>
      <c r="K125" s="372">
        <f t="shared" si="6"/>
        <v>425.49999999999994</v>
      </c>
      <c r="L125" s="118">
        <v>370</v>
      </c>
      <c r="M125" s="936">
        <v>1.1499999999999999</v>
      </c>
      <c r="N125" s="158"/>
      <c r="O125" s="62" t="str">
        <f t="shared" si="7"/>
        <v/>
      </c>
      <c r="P125" s="645">
        <v>35</v>
      </c>
      <c r="Q125" s="159" t="s">
        <v>537</v>
      </c>
      <c r="R125" s="915">
        <v>4601887311980</v>
      </c>
    </row>
    <row r="126" spans="1:18" ht="24.95" customHeight="1" x14ac:dyDescent="0.3">
      <c r="B126" s="37" t="s">
        <v>320</v>
      </c>
      <c r="C126" s="37" t="s">
        <v>321</v>
      </c>
      <c r="D126" s="315" t="s">
        <v>1227</v>
      </c>
      <c r="E126" s="43" t="s">
        <v>322</v>
      </c>
      <c r="F126" s="60" t="s">
        <v>39</v>
      </c>
      <c r="G126" s="333">
        <v>5</v>
      </c>
      <c r="H126" s="157">
        <v>30</v>
      </c>
      <c r="I126" s="724">
        <v>380209</v>
      </c>
      <c r="J126" s="149">
        <v>756121</v>
      </c>
      <c r="K126" s="372">
        <f t="shared" si="6"/>
        <v>224.24999999999997</v>
      </c>
      <c r="L126" s="118">
        <v>195</v>
      </c>
      <c r="M126" s="936">
        <v>1.1499999999999999</v>
      </c>
      <c r="N126" s="158"/>
      <c r="O126" s="62" t="str">
        <f t="shared" si="7"/>
        <v/>
      </c>
      <c r="P126" s="59">
        <v>40</v>
      </c>
      <c r="Q126" s="326" t="s">
        <v>537</v>
      </c>
      <c r="R126" s="920">
        <v>4601887149750</v>
      </c>
    </row>
    <row r="127" spans="1:18" ht="24.95" customHeight="1" x14ac:dyDescent="0.3">
      <c r="B127" s="37" t="s">
        <v>333</v>
      </c>
      <c r="C127" s="37" t="s">
        <v>334</v>
      </c>
      <c r="D127" s="315" t="s">
        <v>1226</v>
      </c>
      <c r="E127" s="43" t="s">
        <v>40</v>
      </c>
      <c r="F127" s="60" t="s">
        <v>39</v>
      </c>
      <c r="G127" s="333">
        <v>5</v>
      </c>
      <c r="H127" s="157">
        <v>30</v>
      </c>
      <c r="I127" s="724">
        <v>380221</v>
      </c>
      <c r="J127" s="149">
        <v>756123</v>
      </c>
      <c r="K127" s="372">
        <f t="shared" si="6"/>
        <v>281.75</v>
      </c>
      <c r="L127" s="118">
        <v>245</v>
      </c>
      <c r="M127" s="936">
        <v>1.1499999999999999</v>
      </c>
      <c r="N127" s="158"/>
      <c r="O127" s="62" t="str">
        <f t="shared" si="7"/>
        <v/>
      </c>
      <c r="P127" s="645">
        <v>50</v>
      </c>
      <c r="Q127" s="159" t="s">
        <v>537</v>
      </c>
      <c r="R127" s="913">
        <v>4601887149767</v>
      </c>
    </row>
    <row r="128" spans="1:18" ht="24.95" customHeight="1" x14ac:dyDescent="0.3">
      <c r="B128" s="37" t="s">
        <v>323</v>
      </c>
      <c r="C128" s="37" t="s">
        <v>875</v>
      </c>
      <c r="D128" s="315" t="s">
        <v>1227</v>
      </c>
      <c r="E128" s="43" t="s">
        <v>324</v>
      </c>
      <c r="F128" s="60" t="s">
        <v>39</v>
      </c>
      <c r="G128" s="333">
        <v>5</v>
      </c>
      <c r="H128" s="157">
        <v>30</v>
      </c>
      <c r="I128" s="724">
        <v>380231</v>
      </c>
      <c r="J128" s="149">
        <v>756125</v>
      </c>
      <c r="K128" s="372">
        <f t="shared" si="6"/>
        <v>224.24999999999997</v>
      </c>
      <c r="L128" s="118">
        <v>195</v>
      </c>
      <c r="M128" s="936">
        <v>1.1499999999999999</v>
      </c>
      <c r="N128" s="158"/>
      <c r="O128" s="62" t="str">
        <f t="shared" si="7"/>
        <v/>
      </c>
      <c r="P128" s="645">
        <v>40</v>
      </c>
      <c r="Q128" s="159" t="s">
        <v>537</v>
      </c>
      <c r="R128" s="913">
        <v>4601887149781</v>
      </c>
    </row>
    <row r="129" spans="1:50" ht="23.25" customHeight="1" x14ac:dyDescent="0.3">
      <c r="B129" s="37" t="s">
        <v>3055</v>
      </c>
      <c r="C129" s="37" t="s">
        <v>3053</v>
      </c>
      <c r="D129" s="315" t="s">
        <v>1227</v>
      </c>
      <c r="E129" s="43" t="s">
        <v>3054</v>
      </c>
      <c r="F129" s="60" t="s">
        <v>39</v>
      </c>
      <c r="G129" s="333">
        <v>5</v>
      </c>
      <c r="H129" s="157">
        <v>30</v>
      </c>
      <c r="I129" s="724">
        <v>723298</v>
      </c>
      <c r="J129" s="149">
        <v>756126</v>
      </c>
      <c r="K129" s="372">
        <f t="shared" si="6"/>
        <v>206.99999999999997</v>
      </c>
      <c r="L129" s="118">
        <v>180</v>
      </c>
      <c r="M129" s="936">
        <v>1.1499999999999999</v>
      </c>
      <c r="N129" s="158"/>
      <c r="O129" s="62" t="str">
        <f t="shared" si="7"/>
        <v/>
      </c>
      <c r="P129" s="645">
        <v>35</v>
      </c>
      <c r="Q129" s="159" t="s">
        <v>537</v>
      </c>
      <c r="R129" s="913">
        <v>4601887284840</v>
      </c>
    </row>
    <row r="130" spans="1:50" ht="24.95" customHeight="1" x14ac:dyDescent="0.3">
      <c r="B130" s="37" t="s">
        <v>325</v>
      </c>
      <c r="C130" s="37" t="s">
        <v>326</v>
      </c>
      <c r="D130" s="315" t="s">
        <v>1226</v>
      </c>
      <c r="E130" s="43" t="s">
        <v>304</v>
      </c>
      <c r="F130" s="60" t="s">
        <v>39</v>
      </c>
      <c r="G130" s="333">
        <v>5</v>
      </c>
      <c r="H130" s="157">
        <v>30</v>
      </c>
      <c r="I130" s="724">
        <v>380239</v>
      </c>
      <c r="J130" s="149">
        <v>756127</v>
      </c>
      <c r="K130" s="372">
        <f t="shared" si="6"/>
        <v>258.75</v>
      </c>
      <c r="L130" s="118">
        <v>225</v>
      </c>
      <c r="M130" s="936">
        <v>1.1499999999999999</v>
      </c>
      <c r="N130" s="158"/>
      <c r="O130" s="62" t="str">
        <f t="shared" si="7"/>
        <v/>
      </c>
      <c r="P130" s="645">
        <v>35</v>
      </c>
      <c r="Q130" s="159" t="s">
        <v>537</v>
      </c>
      <c r="R130" s="913">
        <v>4601887149798</v>
      </c>
    </row>
    <row r="131" spans="1:50" ht="24.95" customHeight="1" x14ac:dyDescent="0.3">
      <c r="A131" s="232"/>
      <c r="B131" s="337" t="s">
        <v>1154</v>
      </c>
      <c r="C131" s="37" t="s">
        <v>1392</v>
      </c>
      <c r="D131" s="315" t="s">
        <v>1226</v>
      </c>
      <c r="E131" s="43" t="s">
        <v>1186</v>
      </c>
      <c r="F131" s="60" t="s">
        <v>39</v>
      </c>
      <c r="G131" s="333">
        <v>5</v>
      </c>
      <c r="H131" s="157">
        <v>30</v>
      </c>
      <c r="I131" s="724">
        <v>732776</v>
      </c>
      <c r="J131" s="149">
        <v>756130</v>
      </c>
      <c r="K131" s="372">
        <f t="shared" si="6"/>
        <v>425.49999999999994</v>
      </c>
      <c r="L131" s="118">
        <v>370</v>
      </c>
      <c r="M131" s="936">
        <v>1.1499999999999999</v>
      </c>
      <c r="N131" s="158"/>
      <c r="O131" s="62" t="str">
        <f t="shared" si="7"/>
        <v/>
      </c>
      <c r="P131" s="645">
        <v>40</v>
      </c>
      <c r="Q131" s="159" t="s">
        <v>537</v>
      </c>
      <c r="R131" s="915">
        <v>4601887311997</v>
      </c>
    </row>
    <row r="132" spans="1:50" ht="24.95" customHeight="1" x14ac:dyDescent="0.3">
      <c r="B132" s="37" t="s">
        <v>330</v>
      </c>
      <c r="C132" s="37" t="s">
        <v>331</v>
      </c>
      <c r="D132" s="315" t="s">
        <v>1226</v>
      </c>
      <c r="E132" s="43" t="s">
        <v>332</v>
      </c>
      <c r="F132" s="60" t="s">
        <v>39</v>
      </c>
      <c r="G132" s="333">
        <v>5</v>
      </c>
      <c r="H132" s="157">
        <v>30</v>
      </c>
      <c r="I132" s="724">
        <v>380266</v>
      </c>
      <c r="J132" s="149">
        <v>756132</v>
      </c>
      <c r="K132" s="372">
        <f t="shared" si="6"/>
        <v>247.24999999999997</v>
      </c>
      <c r="L132" s="118">
        <v>215</v>
      </c>
      <c r="M132" s="936">
        <v>1.1499999999999999</v>
      </c>
      <c r="N132" s="158"/>
      <c r="O132" s="62" t="str">
        <f t="shared" si="7"/>
        <v/>
      </c>
      <c r="P132" s="645">
        <v>45</v>
      </c>
      <c r="Q132" s="159" t="s">
        <v>537</v>
      </c>
      <c r="R132" s="913">
        <v>4601887149835</v>
      </c>
    </row>
    <row r="133" spans="1:50" ht="24.95" customHeight="1" x14ac:dyDescent="0.3">
      <c r="A133" s="232"/>
      <c r="B133" s="334" t="s">
        <v>1606</v>
      </c>
      <c r="C133" s="209" t="s">
        <v>1607</v>
      </c>
      <c r="D133" s="315" t="s">
        <v>1227</v>
      </c>
      <c r="E133" s="335" t="s">
        <v>1610</v>
      </c>
      <c r="F133" s="60" t="s">
        <v>39</v>
      </c>
      <c r="G133" s="333">
        <v>5</v>
      </c>
      <c r="H133" s="157">
        <v>30</v>
      </c>
      <c r="I133" s="724">
        <v>753928</v>
      </c>
      <c r="J133" s="149">
        <v>756133</v>
      </c>
      <c r="K133" s="372">
        <f t="shared" si="6"/>
        <v>408.24999999999994</v>
      </c>
      <c r="L133" s="336">
        <v>355</v>
      </c>
      <c r="M133" s="936">
        <v>1.1499999999999999</v>
      </c>
      <c r="N133" s="158"/>
      <c r="O133" s="62" t="str">
        <f t="shared" si="7"/>
        <v/>
      </c>
      <c r="P133" s="645">
        <v>40</v>
      </c>
      <c r="Q133" s="159" t="s">
        <v>537</v>
      </c>
      <c r="R133" s="915">
        <v>4601887339212</v>
      </c>
    </row>
    <row r="134" spans="1:50" ht="24.95" customHeight="1" x14ac:dyDescent="0.3">
      <c r="B134" s="37" t="s">
        <v>289</v>
      </c>
      <c r="C134" s="37" t="s">
        <v>290</v>
      </c>
      <c r="D134" s="315" t="s">
        <v>1226</v>
      </c>
      <c r="E134" s="43" t="s">
        <v>291</v>
      </c>
      <c r="F134" s="60" t="s">
        <v>39</v>
      </c>
      <c r="G134" s="333">
        <v>5</v>
      </c>
      <c r="H134" s="157">
        <v>30</v>
      </c>
      <c r="I134" s="724">
        <v>380275</v>
      </c>
      <c r="J134" s="149">
        <v>756134</v>
      </c>
      <c r="K134" s="372">
        <f t="shared" si="6"/>
        <v>258.75</v>
      </c>
      <c r="L134" s="118">
        <v>225</v>
      </c>
      <c r="M134" s="936">
        <v>1.1499999999999999</v>
      </c>
      <c r="N134" s="158"/>
      <c r="O134" s="62" t="str">
        <f t="shared" si="7"/>
        <v/>
      </c>
      <c r="P134" s="645">
        <v>35</v>
      </c>
      <c r="Q134" s="159" t="s">
        <v>537</v>
      </c>
      <c r="R134" s="913">
        <v>4601887149842</v>
      </c>
    </row>
    <row r="135" spans="1:50" ht="24.95" customHeight="1" x14ac:dyDescent="0.3">
      <c r="B135" s="129"/>
      <c r="C135" s="95" t="s">
        <v>29</v>
      </c>
      <c r="D135" s="173"/>
      <c r="E135" s="734"/>
      <c r="F135" s="154"/>
      <c r="G135" s="91"/>
      <c r="H135" s="91"/>
      <c r="I135" s="725"/>
      <c r="J135" s="91"/>
      <c r="K135" s="153"/>
      <c r="L135" s="91"/>
      <c r="M135" s="91"/>
      <c r="N135" s="162" t="s">
        <v>225</v>
      </c>
      <c r="O135" s="152"/>
      <c r="P135" s="155"/>
      <c r="Q135" s="156"/>
      <c r="R135" s="912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</row>
    <row r="136" spans="1:50" ht="24.95" customHeight="1" x14ac:dyDescent="0.3">
      <c r="B136" s="37" t="s">
        <v>335</v>
      </c>
      <c r="C136" s="37" t="s">
        <v>208</v>
      </c>
      <c r="D136" s="315" t="s">
        <v>1226</v>
      </c>
      <c r="E136" s="43" t="s">
        <v>336</v>
      </c>
      <c r="F136" s="60" t="s">
        <v>39</v>
      </c>
      <c r="G136" s="333">
        <v>5</v>
      </c>
      <c r="H136" s="157">
        <v>30</v>
      </c>
      <c r="I136" s="724">
        <v>380283</v>
      </c>
      <c r="J136" s="149">
        <v>756136</v>
      </c>
      <c r="K136" s="372">
        <f t="shared" si="6"/>
        <v>212.74999999999997</v>
      </c>
      <c r="L136" s="303">
        <v>185</v>
      </c>
      <c r="M136" s="936">
        <v>1.1499999999999999</v>
      </c>
      <c r="N136" s="158"/>
      <c r="O136" s="62" t="str">
        <f t="shared" ref="O136:O183" si="8">IF(N136&gt;0,N136*K136,"")</f>
        <v/>
      </c>
      <c r="P136" s="645">
        <v>35</v>
      </c>
      <c r="Q136" s="159" t="s">
        <v>537</v>
      </c>
      <c r="R136" s="913">
        <v>4601887135999</v>
      </c>
    </row>
    <row r="137" spans="1:50" ht="24.95" customHeight="1" x14ac:dyDescent="0.3">
      <c r="B137" s="37" t="s">
        <v>367</v>
      </c>
      <c r="C137" s="37" t="s">
        <v>31</v>
      </c>
      <c r="D137" s="315" t="s">
        <v>1226</v>
      </c>
      <c r="E137" s="43" t="s">
        <v>368</v>
      </c>
      <c r="F137" s="60" t="s">
        <v>39</v>
      </c>
      <c r="G137" s="333">
        <v>5</v>
      </c>
      <c r="H137" s="157">
        <v>30</v>
      </c>
      <c r="I137" s="724">
        <v>380305</v>
      </c>
      <c r="J137" s="149">
        <v>756137</v>
      </c>
      <c r="K137" s="372">
        <f t="shared" si="6"/>
        <v>235.74999999999997</v>
      </c>
      <c r="L137" s="303">
        <v>205</v>
      </c>
      <c r="M137" s="936">
        <v>1.1499999999999999</v>
      </c>
      <c r="N137" s="158"/>
      <c r="O137" s="62" t="str">
        <f t="shared" si="8"/>
        <v/>
      </c>
      <c r="P137" s="645">
        <v>40</v>
      </c>
      <c r="Q137" s="159" t="s">
        <v>537</v>
      </c>
      <c r="R137" s="913">
        <v>4601887043553</v>
      </c>
    </row>
    <row r="138" spans="1:50" ht="23.25" customHeight="1" x14ac:dyDescent="0.3">
      <c r="A138" s="232"/>
      <c r="B138" s="338" t="s">
        <v>1156</v>
      </c>
      <c r="C138" s="37" t="s">
        <v>1393</v>
      </c>
      <c r="D138" s="315" t="s">
        <v>1226</v>
      </c>
      <c r="E138" s="43" t="s">
        <v>1187</v>
      </c>
      <c r="F138" s="60" t="s">
        <v>39</v>
      </c>
      <c r="G138" s="333">
        <v>5</v>
      </c>
      <c r="H138" s="157">
        <v>30</v>
      </c>
      <c r="I138" s="724">
        <v>732778</v>
      </c>
      <c r="J138" s="149">
        <v>756138</v>
      </c>
      <c r="K138" s="372">
        <f t="shared" si="6"/>
        <v>408.24999999999994</v>
      </c>
      <c r="L138" s="118">
        <v>355</v>
      </c>
      <c r="M138" s="936">
        <v>1.1499999999999999</v>
      </c>
      <c r="N138" s="158"/>
      <c r="O138" s="62" t="str">
        <f t="shared" si="8"/>
        <v/>
      </c>
      <c r="P138" s="645">
        <v>45</v>
      </c>
      <c r="Q138" s="159" t="s">
        <v>537</v>
      </c>
      <c r="R138" s="915">
        <v>4601887312000</v>
      </c>
    </row>
    <row r="139" spans="1:50" ht="24.95" customHeight="1" x14ac:dyDescent="0.3">
      <c r="B139" s="37" t="s">
        <v>337</v>
      </c>
      <c r="C139" s="37" t="s">
        <v>338</v>
      </c>
      <c r="D139" s="315" t="s">
        <v>1226</v>
      </c>
      <c r="E139" s="43" t="s">
        <v>339</v>
      </c>
      <c r="F139" s="60" t="s">
        <v>39</v>
      </c>
      <c r="G139" s="333">
        <v>5</v>
      </c>
      <c r="H139" s="157">
        <v>30</v>
      </c>
      <c r="I139" s="724">
        <v>380322</v>
      </c>
      <c r="J139" s="149">
        <v>756139</v>
      </c>
      <c r="K139" s="372">
        <f t="shared" si="6"/>
        <v>247.24999999999997</v>
      </c>
      <c r="L139" s="303">
        <v>215</v>
      </c>
      <c r="M139" s="936">
        <v>1.1499999999999999</v>
      </c>
      <c r="N139" s="158"/>
      <c r="O139" s="62" t="str">
        <f t="shared" si="8"/>
        <v/>
      </c>
      <c r="P139" s="645">
        <v>40</v>
      </c>
      <c r="Q139" s="159" t="s">
        <v>537</v>
      </c>
      <c r="R139" s="913">
        <v>4601887043539</v>
      </c>
    </row>
    <row r="140" spans="1:50" ht="24.95" customHeight="1" x14ac:dyDescent="0.3">
      <c r="A140" s="232"/>
      <c r="B140" s="337" t="s">
        <v>1157</v>
      </c>
      <c r="C140" s="37" t="s">
        <v>1170</v>
      </c>
      <c r="D140" s="315" t="s">
        <v>1226</v>
      </c>
      <c r="E140" s="43" t="s">
        <v>1188</v>
      </c>
      <c r="F140" s="60" t="s">
        <v>39</v>
      </c>
      <c r="G140" s="333">
        <v>5</v>
      </c>
      <c r="H140" s="157">
        <v>30</v>
      </c>
      <c r="I140" s="724">
        <v>732779</v>
      </c>
      <c r="J140" s="149">
        <v>756141</v>
      </c>
      <c r="K140" s="372">
        <f t="shared" si="6"/>
        <v>327.75</v>
      </c>
      <c r="L140" s="118">
        <v>285</v>
      </c>
      <c r="M140" s="936">
        <v>1.1499999999999999</v>
      </c>
      <c r="N140" s="158"/>
      <c r="O140" s="62" t="str">
        <f t="shared" si="8"/>
        <v/>
      </c>
      <c r="P140" s="645" t="s">
        <v>545</v>
      </c>
      <c r="Q140" s="159" t="s">
        <v>537</v>
      </c>
      <c r="R140" s="915">
        <v>4601887312017</v>
      </c>
    </row>
    <row r="141" spans="1:50" ht="24.95" customHeight="1" x14ac:dyDescent="0.3">
      <c r="B141" s="37" t="s">
        <v>340</v>
      </c>
      <c r="C141" s="37" t="s">
        <v>898</v>
      </c>
      <c r="D141" s="315" t="s">
        <v>1226</v>
      </c>
      <c r="E141" s="43" t="s">
        <v>341</v>
      </c>
      <c r="F141" s="60" t="s">
        <v>39</v>
      </c>
      <c r="G141" s="333">
        <v>5</v>
      </c>
      <c r="H141" s="157">
        <v>30</v>
      </c>
      <c r="I141" s="724">
        <v>380347</v>
      </c>
      <c r="J141" s="149">
        <v>756142</v>
      </c>
      <c r="K141" s="372">
        <f t="shared" si="6"/>
        <v>224.24999999999997</v>
      </c>
      <c r="L141" s="303">
        <v>195</v>
      </c>
      <c r="M141" s="936">
        <v>1.1499999999999999</v>
      </c>
      <c r="N141" s="158"/>
      <c r="O141" s="62" t="str">
        <f t="shared" si="8"/>
        <v/>
      </c>
      <c r="P141" s="645">
        <v>40</v>
      </c>
      <c r="Q141" s="159" t="s">
        <v>537</v>
      </c>
      <c r="R141" s="913">
        <v>4601887043560</v>
      </c>
    </row>
    <row r="142" spans="1:50" ht="24.95" customHeight="1" x14ac:dyDescent="0.3">
      <c r="B142" s="37" t="s">
        <v>389</v>
      </c>
      <c r="C142" s="37" t="s">
        <v>32</v>
      </c>
      <c r="D142" s="315" t="s">
        <v>1226</v>
      </c>
      <c r="E142" s="43" t="s">
        <v>390</v>
      </c>
      <c r="F142" s="60" t="s">
        <v>39</v>
      </c>
      <c r="G142" s="333">
        <v>5</v>
      </c>
      <c r="H142" s="157">
        <v>30</v>
      </c>
      <c r="I142" s="724">
        <v>380354</v>
      </c>
      <c r="J142" s="149">
        <v>756143</v>
      </c>
      <c r="K142" s="372">
        <f t="shared" si="6"/>
        <v>247.24999999999997</v>
      </c>
      <c r="L142" s="303">
        <v>215</v>
      </c>
      <c r="M142" s="936">
        <v>1.1499999999999999</v>
      </c>
      <c r="N142" s="158"/>
      <c r="O142" s="62" t="str">
        <f t="shared" si="8"/>
        <v/>
      </c>
      <c r="P142" s="645">
        <v>40</v>
      </c>
      <c r="Q142" s="159" t="s">
        <v>537</v>
      </c>
      <c r="R142" s="913">
        <v>4601887149941</v>
      </c>
    </row>
    <row r="143" spans="1:50" ht="24.95" customHeight="1" x14ac:dyDescent="0.3">
      <c r="B143" s="37" t="s">
        <v>391</v>
      </c>
      <c r="C143" s="37" t="s">
        <v>392</v>
      </c>
      <c r="D143" s="315" t="s">
        <v>1226</v>
      </c>
      <c r="E143" s="43" t="s">
        <v>393</v>
      </c>
      <c r="F143" s="60" t="s">
        <v>39</v>
      </c>
      <c r="G143" s="333">
        <v>5</v>
      </c>
      <c r="H143" s="157">
        <v>30</v>
      </c>
      <c r="I143" s="724">
        <v>380363</v>
      </c>
      <c r="J143" s="149">
        <v>756144</v>
      </c>
      <c r="K143" s="372">
        <f t="shared" si="6"/>
        <v>247.24999999999997</v>
      </c>
      <c r="L143" s="303">
        <v>215</v>
      </c>
      <c r="M143" s="936">
        <v>1.1499999999999999</v>
      </c>
      <c r="N143" s="158"/>
      <c r="O143" s="62" t="str">
        <f t="shared" si="8"/>
        <v/>
      </c>
      <c r="P143" s="645">
        <v>35</v>
      </c>
      <c r="Q143" s="159" t="s">
        <v>537</v>
      </c>
      <c r="R143" s="913">
        <v>4601887149859</v>
      </c>
    </row>
    <row r="144" spans="1:50" ht="24.95" customHeight="1" x14ac:dyDescent="0.3">
      <c r="B144" s="37" t="s">
        <v>394</v>
      </c>
      <c r="C144" s="37" t="s">
        <v>3056</v>
      </c>
      <c r="D144" s="315" t="s">
        <v>1226</v>
      </c>
      <c r="E144" s="43" t="s">
        <v>395</v>
      </c>
      <c r="F144" s="60" t="s">
        <v>39</v>
      </c>
      <c r="G144" s="333">
        <v>5</v>
      </c>
      <c r="H144" s="157">
        <v>30</v>
      </c>
      <c r="I144" s="724">
        <v>380369</v>
      </c>
      <c r="J144" s="149">
        <v>756145</v>
      </c>
      <c r="K144" s="372">
        <f t="shared" si="6"/>
        <v>408.24999999999994</v>
      </c>
      <c r="L144" s="303">
        <v>355</v>
      </c>
      <c r="M144" s="936">
        <v>1.1499999999999999</v>
      </c>
      <c r="N144" s="158"/>
      <c r="O144" s="62" t="str">
        <f t="shared" si="8"/>
        <v/>
      </c>
      <c r="P144" s="645">
        <v>35</v>
      </c>
      <c r="Q144" s="159" t="s">
        <v>537</v>
      </c>
      <c r="R144" s="913">
        <v>4601887149866</v>
      </c>
    </row>
    <row r="145" spans="1:18" ht="24.95" customHeight="1" x14ac:dyDescent="0.3">
      <c r="A145" s="232"/>
      <c r="B145" s="337" t="s">
        <v>1165</v>
      </c>
      <c r="C145" s="37" t="s">
        <v>1398</v>
      </c>
      <c r="D145" s="315" t="s">
        <v>1226</v>
      </c>
      <c r="E145" s="43" t="s">
        <v>1189</v>
      </c>
      <c r="F145" s="60" t="s">
        <v>39</v>
      </c>
      <c r="G145" s="333">
        <v>5</v>
      </c>
      <c r="H145" s="157">
        <v>30</v>
      </c>
      <c r="I145" s="724">
        <v>732780</v>
      </c>
      <c r="J145" s="149">
        <v>756146</v>
      </c>
      <c r="K145" s="372">
        <f t="shared" si="6"/>
        <v>385.24999999999994</v>
      </c>
      <c r="L145" s="118">
        <v>335</v>
      </c>
      <c r="M145" s="936">
        <v>1.1499999999999999</v>
      </c>
      <c r="N145" s="158"/>
      <c r="O145" s="62" t="str">
        <f t="shared" si="8"/>
        <v/>
      </c>
      <c r="P145" s="58">
        <v>30</v>
      </c>
      <c r="Q145" s="159" t="s">
        <v>537</v>
      </c>
      <c r="R145" s="921">
        <v>4601887312024</v>
      </c>
    </row>
    <row r="146" spans="1:18" ht="24.95" customHeight="1" x14ac:dyDescent="0.3">
      <c r="A146" s="73"/>
      <c r="B146" s="37" t="s">
        <v>736</v>
      </c>
      <c r="C146" s="253" t="s">
        <v>1041</v>
      </c>
      <c r="D146" s="312" t="s">
        <v>1226</v>
      </c>
      <c r="E146" s="43" t="s">
        <v>748</v>
      </c>
      <c r="F146" s="60" t="s">
        <v>39</v>
      </c>
      <c r="G146" s="333">
        <v>5</v>
      </c>
      <c r="H146" s="157">
        <v>30</v>
      </c>
      <c r="I146" s="724">
        <v>380379</v>
      </c>
      <c r="J146" s="149">
        <v>756147</v>
      </c>
      <c r="K146" s="372">
        <f t="shared" si="6"/>
        <v>385.24999999999994</v>
      </c>
      <c r="L146" s="118">
        <v>335</v>
      </c>
      <c r="M146" s="936">
        <v>1.1499999999999999</v>
      </c>
      <c r="N146" s="158"/>
      <c r="O146" s="62" t="str">
        <f t="shared" si="8"/>
        <v/>
      </c>
      <c r="P146" s="58">
        <v>40</v>
      </c>
      <c r="Q146" s="159" t="s">
        <v>537</v>
      </c>
      <c r="R146" s="919">
        <v>4601887149491</v>
      </c>
    </row>
    <row r="147" spans="1:18" ht="24.95" customHeight="1" x14ac:dyDescent="0.3">
      <c r="A147" s="232"/>
      <c r="B147" s="337" t="s">
        <v>1166</v>
      </c>
      <c r="C147" s="37" t="s">
        <v>1172</v>
      </c>
      <c r="D147" s="315" t="s">
        <v>1226</v>
      </c>
      <c r="E147" s="43" t="s">
        <v>1190</v>
      </c>
      <c r="F147" s="60" t="s">
        <v>39</v>
      </c>
      <c r="G147" s="333">
        <v>5</v>
      </c>
      <c r="H147" s="157">
        <v>30</v>
      </c>
      <c r="I147" s="724">
        <v>732781</v>
      </c>
      <c r="J147" s="149">
        <v>756148</v>
      </c>
      <c r="K147" s="372">
        <f t="shared" si="6"/>
        <v>293.25</v>
      </c>
      <c r="L147" s="118">
        <v>255</v>
      </c>
      <c r="M147" s="936">
        <v>1.1499999999999999</v>
      </c>
      <c r="N147" s="158"/>
      <c r="O147" s="62" t="str">
        <f t="shared" si="8"/>
        <v/>
      </c>
      <c r="P147" s="58" t="s">
        <v>545</v>
      </c>
      <c r="Q147" s="329" t="s">
        <v>537</v>
      </c>
      <c r="R147" s="921">
        <v>4601887312031</v>
      </c>
    </row>
    <row r="148" spans="1:18" ht="24.95" customHeight="1" x14ac:dyDescent="0.3">
      <c r="A148" s="232"/>
      <c r="B148" s="337" t="s">
        <v>1162</v>
      </c>
      <c r="C148" s="37" t="s">
        <v>1395</v>
      </c>
      <c r="D148" s="315" t="s">
        <v>1226</v>
      </c>
      <c r="E148" s="43" t="s">
        <v>1191</v>
      </c>
      <c r="F148" s="60" t="s">
        <v>39</v>
      </c>
      <c r="G148" s="333">
        <v>5</v>
      </c>
      <c r="H148" s="157">
        <v>30</v>
      </c>
      <c r="I148" s="724">
        <v>732782</v>
      </c>
      <c r="J148" s="149">
        <v>756149</v>
      </c>
      <c r="K148" s="372">
        <f t="shared" si="6"/>
        <v>408.24999999999994</v>
      </c>
      <c r="L148" s="118">
        <v>355</v>
      </c>
      <c r="M148" s="936">
        <v>1.1499999999999999</v>
      </c>
      <c r="N148" s="158"/>
      <c r="O148" s="62" t="str">
        <f t="shared" si="8"/>
        <v/>
      </c>
      <c r="P148" s="645" t="s">
        <v>83</v>
      </c>
      <c r="Q148" s="159" t="s">
        <v>537</v>
      </c>
      <c r="R148" s="915">
        <v>4601887312048</v>
      </c>
    </row>
    <row r="149" spans="1:18" ht="24.95" customHeight="1" x14ac:dyDescent="0.3">
      <c r="A149" s="232">
        <v>2021</v>
      </c>
      <c r="B149" s="424" t="s">
        <v>3510</v>
      </c>
      <c r="C149" s="424" t="s">
        <v>3512</v>
      </c>
      <c r="D149" s="315" t="s">
        <v>1227</v>
      </c>
      <c r="E149" s="425" t="s">
        <v>3511</v>
      </c>
      <c r="F149" s="60" t="s">
        <v>39</v>
      </c>
      <c r="G149" s="333">
        <v>5</v>
      </c>
      <c r="H149" s="157">
        <v>30</v>
      </c>
      <c r="I149" s="724">
        <v>817523</v>
      </c>
      <c r="J149" s="718">
        <v>817452</v>
      </c>
      <c r="K149" s="372">
        <f t="shared" si="6"/>
        <v>385.24999999999994</v>
      </c>
      <c r="L149" s="118">
        <v>335</v>
      </c>
      <c r="M149" s="936">
        <v>1.1499999999999999</v>
      </c>
      <c r="N149" s="158"/>
      <c r="O149" s="62" t="str">
        <f t="shared" si="8"/>
        <v/>
      </c>
      <c r="P149" s="645">
        <v>35</v>
      </c>
      <c r="Q149" s="329" t="s">
        <v>537</v>
      </c>
      <c r="R149" s="778">
        <v>4601887114543</v>
      </c>
    </row>
    <row r="150" spans="1:18" ht="24.95" customHeight="1" x14ac:dyDescent="0.3">
      <c r="B150" s="37" t="s">
        <v>363</v>
      </c>
      <c r="C150" s="37" t="s">
        <v>364</v>
      </c>
      <c r="D150" s="315" t="s">
        <v>1226</v>
      </c>
      <c r="E150" s="43" t="s">
        <v>365</v>
      </c>
      <c r="F150" s="60" t="s">
        <v>39</v>
      </c>
      <c r="G150" s="333">
        <v>5</v>
      </c>
      <c r="H150" s="157">
        <v>30</v>
      </c>
      <c r="I150" s="724">
        <v>380384</v>
      </c>
      <c r="J150" s="149">
        <v>756150</v>
      </c>
      <c r="K150" s="372">
        <f t="shared" si="6"/>
        <v>224.24999999999997</v>
      </c>
      <c r="L150" s="303">
        <v>195</v>
      </c>
      <c r="M150" s="936">
        <v>1.1499999999999999</v>
      </c>
      <c r="N150" s="158"/>
      <c r="O150" s="62" t="str">
        <f t="shared" si="8"/>
        <v/>
      </c>
      <c r="P150" s="645">
        <v>35</v>
      </c>
      <c r="Q150" s="159" t="s">
        <v>537</v>
      </c>
      <c r="R150" s="913">
        <v>4601887149873</v>
      </c>
    </row>
    <row r="151" spans="1:18" ht="24.95" customHeight="1" x14ac:dyDescent="0.3">
      <c r="B151" s="37" t="s">
        <v>353</v>
      </c>
      <c r="C151" s="37" t="s">
        <v>1042</v>
      </c>
      <c r="D151" s="315" t="s">
        <v>1226</v>
      </c>
      <c r="E151" s="43" t="s">
        <v>34</v>
      </c>
      <c r="F151" s="60" t="s">
        <v>39</v>
      </c>
      <c r="G151" s="333">
        <v>5</v>
      </c>
      <c r="H151" s="157">
        <v>30</v>
      </c>
      <c r="I151" s="724">
        <v>380390</v>
      </c>
      <c r="J151" s="149">
        <v>756152</v>
      </c>
      <c r="K151" s="372">
        <f t="shared" si="6"/>
        <v>425.49999999999994</v>
      </c>
      <c r="L151" s="118">
        <v>370</v>
      </c>
      <c r="M151" s="936">
        <v>1.1499999999999999</v>
      </c>
      <c r="N151" s="158"/>
      <c r="O151" s="62" t="str">
        <f t="shared" si="8"/>
        <v/>
      </c>
      <c r="P151" s="645">
        <v>40</v>
      </c>
      <c r="Q151" s="159" t="s">
        <v>537</v>
      </c>
      <c r="R151" s="913">
        <v>4601887149507</v>
      </c>
    </row>
    <row r="152" spans="1:18" ht="24.95" customHeight="1" x14ac:dyDescent="0.3">
      <c r="A152" s="73"/>
      <c r="B152" s="37" t="s">
        <v>732</v>
      </c>
      <c r="C152" s="253" t="s">
        <v>733</v>
      </c>
      <c r="D152" s="312" t="s">
        <v>1227</v>
      </c>
      <c r="E152" s="43" t="s">
        <v>747</v>
      </c>
      <c r="F152" s="60" t="s">
        <v>39</v>
      </c>
      <c r="G152" s="333">
        <v>5</v>
      </c>
      <c r="H152" s="157">
        <v>30</v>
      </c>
      <c r="I152" s="724">
        <v>715764</v>
      </c>
      <c r="J152" s="149">
        <v>756153</v>
      </c>
      <c r="K152" s="372">
        <f t="shared" si="6"/>
        <v>212.74999999999997</v>
      </c>
      <c r="L152" s="303">
        <v>185</v>
      </c>
      <c r="M152" s="936">
        <v>1.1499999999999999</v>
      </c>
      <c r="N152" s="158"/>
      <c r="O152" s="62" t="str">
        <f t="shared" si="8"/>
        <v/>
      </c>
      <c r="P152" s="645">
        <v>30</v>
      </c>
      <c r="Q152" s="159" t="s">
        <v>537</v>
      </c>
      <c r="R152" s="913">
        <v>4601887263630</v>
      </c>
    </row>
    <row r="153" spans="1:18" ht="24.95" customHeight="1" x14ac:dyDescent="0.3">
      <c r="A153" s="232"/>
      <c r="B153" s="337" t="s">
        <v>1159</v>
      </c>
      <c r="C153" s="37" t="s">
        <v>1174</v>
      </c>
      <c r="D153" s="315" t="s">
        <v>1226</v>
      </c>
      <c r="E153" s="43" t="s">
        <v>1192</v>
      </c>
      <c r="F153" s="60" t="s">
        <v>39</v>
      </c>
      <c r="G153" s="333">
        <v>5</v>
      </c>
      <c r="H153" s="157">
        <v>30</v>
      </c>
      <c r="I153" s="724">
        <v>732783</v>
      </c>
      <c r="J153" s="149">
        <v>756154</v>
      </c>
      <c r="K153" s="372">
        <f t="shared" si="6"/>
        <v>247.24999999999997</v>
      </c>
      <c r="L153" s="118">
        <v>215</v>
      </c>
      <c r="M153" s="936">
        <v>1.1499999999999999</v>
      </c>
      <c r="N153" s="158"/>
      <c r="O153" s="62" t="str">
        <f t="shared" si="8"/>
        <v/>
      </c>
      <c r="P153" s="645" t="s">
        <v>545</v>
      </c>
      <c r="Q153" s="159" t="s">
        <v>537</v>
      </c>
      <c r="R153" s="915">
        <v>4601887312055</v>
      </c>
    </row>
    <row r="154" spans="1:18" ht="24.95" customHeight="1" x14ac:dyDescent="0.3">
      <c r="A154" s="232"/>
      <c r="B154" s="337" t="s">
        <v>1158</v>
      </c>
      <c r="C154" s="37" t="s">
        <v>1175</v>
      </c>
      <c r="D154" s="315" t="s">
        <v>1226</v>
      </c>
      <c r="E154" s="43" t="s">
        <v>1193</v>
      </c>
      <c r="F154" s="60" t="s">
        <v>39</v>
      </c>
      <c r="G154" s="333">
        <v>5</v>
      </c>
      <c r="H154" s="157">
        <v>30</v>
      </c>
      <c r="I154" s="724">
        <v>732785</v>
      </c>
      <c r="J154" s="149">
        <v>756156</v>
      </c>
      <c r="K154" s="372">
        <f t="shared" si="6"/>
        <v>224.24999999999997</v>
      </c>
      <c r="L154" s="118">
        <v>195</v>
      </c>
      <c r="M154" s="936">
        <v>1.1499999999999999</v>
      </c>
      <c r="N154" s="158"/>
      <c r="O154" s="62" t="str">
        <f t="shared" si="8"/>
        <v/>
      </c>
      <c r="P154" s="645">
        <v>35</v>
      </c>
      <c r="Q154" s="159" t="s">
        <v>537</v>
      </c>
      <c r="R154" s="915">
        <v>4601887312079</v>
      </c>
    </row>
    <row r="155" spans="1:18" ht="24.95" customHeight="1" x14ac:dyDescent="0.3">
      <c r="B155" s="37" t="s">
        <v>350</v>
      </c>
      <c r="C155" s="37" t="s">
        <v>351</v>
      </c>
      <c r="D155" s="315" t="s">
        <v>1226</v>
      </c>
      <c r="E155" s="43" t="s">
        <v>352</v>
      </c>
      <c r="F155" s="60" t="s">
        <v>39</v>
      </c>
      <c r="G155" s="333">
        <v>5</v>
      </c>
      <c r="H155" s="157">
        <v>30</v>
      </c>
      <c r="I155" s="724">
        <v>380397</v>
      </c>
      <c r="J155" s="149">
        <v>756157</v>
      </c>
      <c r="K155" s="372">
        <f t="shared" si="6"/>
        <v>247.24999999999997</v>
      </c>
      <c r="L155" s="303">
        <v>215</v>
      </c>
      <c r="M155" s="936">
        <v>1.1499999999999999</v>
      </c>
      <c r="N155" s="158"/>
      <c r="O155" s="62" t="str">
        <f t="shared" si="8"/>
        <v/>
      </c>
      <c r="P155" s="645">
        <v>45</v>
      </c>
      <c r="Q155" s="159" t="s">
        <v>537</v>
      </c>
      <c r="R155" s="913">
        <v>4601887149880</v>
      </c>
    </row>
    <row r="156" spans="1:18" ht="24.95" customHeight="1" x14ac:dyDescent="0.3">
      <c r="B156" s="37" t="s">
        <v>345</v>
      </c>
      <c r="C156" s="37" t="s">
        <v>346</v>
      </c>
      <c r="D156" s="315" t="s">
        <v>1226</v>
      </c>
      <c r="E156" s="43" t="s">
        <v>347</v>
      </c>
      <c r="F156" s="60" t="s">
        <v>39</v>
      </c>
      <c r="G156" s="333">
        <v>5</v>
      </c>
      <c r="H156" s="157">
        <v>30</v>
      </c>
      <c r="I156" s="724">
        <v>380414</v>
      </c>
      <c r="J156" s="149">
        <v>756158</v>
      </c>
      <c r="K156" s="372">
        <f t="shared" si="6"/>
        <v>258.75</v>
      </c>
      <c r="L156" s="303">
        <v>225</v>
      </c>
      <c r="M156" s="936">
        <v>1.1499999999999999</v>
      </c>
      <c r="N156" s="158"/>
      <c r="O156" s="62" t="str">
        <f t="shared" si="8"/>
        <v/>
      </c>
      <c r="P156" s="645">
        <v>45</v>
      </c>
      <c r="Q156" s="159" t="s">
        <v>537</v>
      </c>
      <c r="R156" s="913">
        <v>4601887074304</v>
      </c>
    </row>
    <row r="157" spans="1:18" ht="24.95" customHeight="1" x14ac:dyDescent="0.3">
      <c r="B157" s="37" t="s">
        <v>348</v>
      </c>
      <c r="C157" s="37" t="s">
        <v>213</v>
      </c>
      <c r="D157" s="315" t="s">
        <v>1226</v>
      </c>
      <c r="E157" s="43" t="s">
        <v>349</v>
      </c>
      <c r="F157" s="60" t="s">
        <v>39</v>
      </c>
      <c r="G157" s="333">
        <v>5</v>
      </c>
      <c r="H157" s="157">
        <v>30</v>
      </c>
      <c r="I157" s="724">
        <v>380421</v>
      </c>
      <c r="J157" s="149">
        <v>756160</v>
      </c>
      <c r="K157" s="372">
        <f t="shared" si="6"/>
        <v>224.24999999999997</v>
      </c>
      <c r="L157" s="303">
        <v>195</v>
      </c>
      <c r="M157" s="936">
        <v>1.1499999999999999</v>
      </c>
      <c r="N157" s="158"/>
      <c r="O157" s="62" t="str">
        <f t="shared" si="8"/>
        <v/>
      </c>
      <c r="P157" s="645">
        <v>40</v>
      </c>
      <c r="Q157" s="159" t="s">
        <v>537</v>
      </c>
      <c r="R157" s="913">
        <v>4601887043546</v>
      </c>
    </row>
    <row r="158" spans="1:18" ht="24.95" customHeight="1" x14ac:dyDescent="0.3">
      <c r="B158" s="37" t="s">
        <v>369</v>
      </c>
      <c r="C158" s="37" t="s">
        <v>370</v>
      </c>
      <c r="D158" s="315" t="s">
        <v>1226</v>
      </c>
      <c r="E158" s="43" t="s">
        <v>371</v>
      </c>
      <c r="F158" s="60" t="s">
        <v>39</v>
      </c>
      <c r="G158" s="333">
        <v>5</v>
      </c>
      <c r="H158" s="157">
        <v>30</v>
      </c>
      <c r="I158" s="724">
        <v>380439</v>
      </c>
      <c r="J158" s="149">
        <v>756161</v>
      </c>
      <c r="K158" s="372">
        <f t="shared" si="6"/>
        <v>247.24999999999997</v>
      </c>
      <c r="L158" s="303">
        <v>215</v>
      </c>
      <c r="M158" s="936">
        <v>1.1499999999999999</v>
      </c>
      <c r="N158" s="158"/>
      <c r="O158" s="62" t="str">
        <f t="shared" si="8"/>
        <v/>
      </c>
      <c r="P158" s="645">
        <v>40</v>
      </c>
      <c r="Q158" s="159" t="s">
        <v>537</v>
      </c>
      <c r="R158" s="913">
        <v>4601887149897</v>
      </c>
    </row>
    <row r="159" spans="1:18" ht="24.95" customHeight="1" x14ac:dyDescent="0.3">
      <c r="A159" s="232"/>
      <c r="B159" s="337" t="s">
        <v>1160</v>
      </c>
      <c r="C159" s="37" t="s">
        <v>4276</v>
      </c>
      <c r="D159" s="315" t="s">
        <v>1226</v>
      </c>
      <c r="E159" s="43" t="s">
        <v>1194</v>
      </c>
      <c r="F159" s="60" t="s">
        <v>39</v>
      </c>
      <c r="G159" s="333">
        <v>5</v>
      </c>
      <c r="H159" s="157">
        <v>30</v>
      </c>
      <c r="I159" s="724">
        <v>732786</v>
      </c>
      <c r="J159" s="149">
        <v>756162</v>
      </c>
      <c r="K159" s="372">
        <f t="shared" si="6"/>
        <v>408.24999999999994</v>
      </c>
      <c r="L159" s="118">
        <v>355</v>
      </c>
      <c r="M159" s="936">
        <v>1.1499999999999999</v>
      </c>
      <c r="N159" s="158"/>
      <c r="O159" s="62" t="str">
        <f t="shared" si="8"/>
        <v/>
      </c>
      <c r="P159" s="645" t="s">
        <v>545</v>
      </c>
      <c r="Q159" s="159" t="s">
        <v>537</v>
      </c>
      <c r="R159" s="915">
        <v>4601887312086</v>
      </c>
    </row>
    <row r="160" spans="1:18" ht="24.95" customHeight="1" x14ac:dyDescent="0.3">
      <c r="A160" s="75"/>
      <c r="B160" s="37" t="s">
        <v>774</v>
      </c>
      <c r="C160" s="37" t="s">
        <v>775</v>
      </c>
      <c r="D160" s="315" t="s">
        <v>1226</v>
      </c>
      <c r="E160" s="43" t="s">
        <v>1666</v>
      </c>
      <c r="F160" s="60" t="s">
        <v>39</v>
      </c>
      <c r="G160" s="333">
        <v>5</v>
      </c>
      <c r="H160" s="157">
        <v>30</v>
      </c>
      <c r="I160" s="724">
        <v>723299</v>
      </c>
      <c r="J160" s="149">
        <v>756163</v>
      </c>
      <c r="K160" s="372">
        <f t="shared" si="6"/>
        <v>408.24999999999994</v>
      </c>
      <c r="L160" s="303">
        <v>355</v>
      </c>
      <c r="M160" s="936">
        <v>1.1499999999999999</v>
      </c>
      <c r="N160" s="158"/>
      <c r="O160" s="62" t="str">
        <f t="shared" si="8"/>
        <v/>
      </c>
      <c r="P160" s="645">
        <v>45</v>
      </c>
      <c r="Q160" s="159" t="s">
        <v>537</v>
      </c>
      <c r="R160" s="913">
        <v>4601887284864</v>
      </c>
    </row>
    <row r="161" spans="1:18" ht="24.95" customHeight="1" x14ac:dyDescent="0.3">
      <c r="B161" s="37" t="s">
        <v>396</v>
      </c>
      <c r="C161" s="37" t="s">
        <v>874</v>
      </c>
      <c r="D161" s="315" t="s">
        <v>1226</v>
      </c>
      <c r="E161" s="43" t="s">
        <v>397</v>
      </c>
      <c r="F161" s="60" t="s">
        <v>39</v>
      </c>
      <c r="G161" s="333">
        <v>5</v>
      </c>
      <c r="H161" s="157">
        <v>30</v>
      </c>
      <c r="I161" s="724">
        <v>380465</v>
      </c>
      <c r="J161" s="149">
        <v>756164</v>
      </c>
      <c r="K161" s="372">
        <f t="shared" si="6"/>
        <v>247.24999999999997</v>
      </c>
      <c r="L161" s="303">
        <v>215</v>
      </c>
      <c r="M161" s="936">
        <v>1.1499999999999999</v>
      </c>
      <c r="N161" s="158"/>
      <c r="O161" s="62" t="str">
        <f>IF(N161&gt;0,N161*K161,"")</f>
        <v/>
      </c>
      <c r="P161" s="645">
        <v>40</v>
      </c>
      <c r="Q161" s="159" t="s">
        <v>537</v>
      </c>
      <c r="R161" s="913">
        <v>4601887092438</v>
      </c>
    </row>
    <row r="162" spans="1:18" ht="24.95" customHeight="1" x14ac:dyDescent="0.3">
      <c r="B162" s="37" t="s">
        <v>342</v>
      </c>
      <c r="C162" s="37" t="s">
        <v>209</v>
      </c>
      <c r="D162" s="315" t="s">
        <v>1226</v>
      </c>
      <c r="E162" s="43" t="s">
        <v>343</v>
      </c>
      <c r="F162" s="60" t="s">
        <v>39</v>
      </c>
      <c r="G162" s="333">
        <v>5</v>
      </c>
      <c r="H162" s="157">
        <v>30</v>
      </c>
      <c r="I162" s="724">
        <v>380471</v>
      </c>
      <c r="J162" s="149">
        <v>756165</v>
      </c>
      <c r="K162" s="372">
        <f t="shared" si="6"/>
        <v>247.24999999999997</v>
      </c>
      <c r="L162" s="303">
        <v>215</v>
      </c>
      <c r="M162" s="936">
        <v>1.1499999999999999</v>
      </c>
      <c r="N162" s="158"/>
      <c r="O162" s="62" t="str">
        <f t="shared" si="8"/>
        <v/>
      </c>
      <c r="P162" s="645">
        <v>40</v>
      </c>
      <c r="Q162" s="159" t="s">
        <v>537</v>
      </c>
      <c r="R162" s="913">
        <v>4601887149903</v>
      </c>
    </row>
    <row r="163" spans="1:18" ht="24.95" customHeight="1" x14ac:dyDescent="0.3">
      <c r="A163" s="73"/>
      <c r="B163" s="37" t="s">
        <v>730</v>
      </c>
      <c r="C163" s="253" t="s">
        <v>731</v>
      </c>
      <c r="D163" s="312" t="s">
        <v>1226</v>
      </c>
      <c r="E163" s="43" t="s">
        <v>746</v>
      </c>
      <c r="F163" s="60" t="s">
        <v>39</v>
      </c>
      <c r="G163" s="333">
        <v>5</v>
      </c>
      <c r="H163" s="157">
        <v>30</v>
      </c>
      <c r="I163" s="724">
        <v>715765</v>
      </c>
      <c r="J163" s="149">
        <v>756166</v>
      </c>
      <c r="K163" s="372">
        <f t="shared" ref="K163:K226" si="9">L163*M163</f>
        <v>247.24999999999997</v>
      </c>
      <c r="L163" s="303">
        <v>215</v>
      </c>
      <c r="M163" s="936">
        <v>1.1499999999999999</v>
      </c>
      <c r="N163" s="158"/>
      <c r="O163" s="62" t="str">
        <f t="shared" si="8"/>
        <v/>
      </c>
      <c r="P163" s="645">
        <v>40</v>
      </c>
      <c r="Q163" s="159" t="s">
        <v>537</v>
      </c>
      <c r="R163" s="913">
        <v>4601887263647</v>
      </c>
    </row>
    <row r="164" spans="1:18" ht="24.95" customHeight="1" x14ac:dyDescent="0.3">
      <c r="A164" s="75"/>
      <c r="B164" s="131" t="s">
        <v>667</v>
      </c>
      <c r="C164" s="131" t="s">
        <v>1043</v>
      </c>
      <c r="D164" s="315" t="s">
        <v>1226</v>
      </c>
      <c r="E164" s="736" t="s">
        <v>694</v>
      </c>
      <c r="F164" s="60" t="s">
        <v>39</v>
      </c>
      <c r="G164" s="333">
        <v>5</v>
      </c>
      <c r="H164" s="157">
        <v>30</v>
      </c>
      <c r="I164" s="724">
        <v>693763</v>
      </c>
      <c r="J164" s="149">
        <v>756168</v>
      </c>
      <c r="K164" s="372">
        <f t="shared" si="9"/>
        <v>385.24999999999994</v>
      </c>
      <c r="L164" s="118">
        <v>335</v>
      </c>
      <c r="M164" s="936">
        <v>1.1499999999999999</v>
      </c>
      <c r="N164" s="158"/>
      <c r="O164" s="62" t="str">
        <f t="shared" si="8"/>
        <v/>
      </c>
      <c r="P164" s="645">
        <v>40</v>
      </c>
      <c r="Q164" s="159" t="s">
        <v>537</v>
      </c>
      <c r="R164" s="304">
        <v>4601887209362</v>
      </c>
    </row>
    <row r="165" spans="1:18" ht="24.95" customHeight="1" x14ac:dyDescent="0.3">
      <c r="A165" s="232"/>
      <c r="B165" s="337" t="s">
        <v>1163</v>
      </c>
      <c r="C165" s="37" t="s">
        <v>1396</v>
      </c>
      <c r="D165" s="315" t="s">
        <v>1226</v>
      </c>
      <c r="E165" s="43" t="s">
        <v>1195</v>
      </c>
      <c r="F165" s="60" t="s">
        <v>39</v>
      </c>
      <c r="G165" s="333">
        <v>5</v>
      </c>
      <c r="H165" s="157">
        <v>30</v>
      </c>
      <c r="I165" s="724">
        <v>732787</v>
      </c>
      <c r="J165" s="149">
        <v>756169</v>
      </c>
      <c r="K165" s="372">
        <f t="shared" si="9"/>
        <v>385.24999999999994</v>
      </c>
      <c r="L165" s="118">
        <v>335</v>
      </c>
      <c r="M165" s="936">
        <v>1.1499999999999999</v>
      </c>
      <c r="N165" s="158"/>
      <c r="O165" s="62" t="str">
        <f t="shared" si="8"/>
        <v/>
      </c>
      <c r="P165" s="59" t="s">
        <v>1444</v>
      </c>
      <c r="Q165" s="326" t="s">
        <v>537</v>
      </c>
      <c r="R165" s="922">
        <v>4601887312093</v>
      </c>
    </row>
    <row r="166" spans="1:18" ht="24.95" customHeight="1" x14ac:dyDescent="0.3">
      <c r="B166" s="37" t="s">
        <v>372</v>
      </c>
      <c r="C166" s="37" t="s">
        <v>33</v>
      </c>
      <c r="D166" s="315" t="s">
        <v>1226</v>
      </c>
      <c r="E166" s="43" t="s">
        <v>36</v>
      </c>
      <c r="F166" s="60" t="s">
        <v>39</v>
      </c>
      <c r="G166" s="333">
        <v>5</v>
      </c>
      <c r="H166" s="157">
        <v>30</v>
      </c>
      <c r="I166" s="724">
        <v>380496</v>
      </c>
      <c r="J166" s="149">
        <v>756172</v>
      </c>
      <c r="K166" s="372">
        <f t="shared" si="9"/>
        <v>247.24999999999997</v>
      </c>
      <c r="L166" s="303">
        <v>215</v>
      </c>
      <c r="M166" s="936">
        <v>1.1499999999999999</v>
      </c>
      <c r="N166" s="158"/>
      <c r="O166" s="62" t="str">
        <f t="shared" si="8"/>
        <v/>
      </c>
      <c r="P166" s="645">
        <v>45</v>
      </c>
      <c r="Q166" s="159" t="s">
        <v>537</v>
      </c>
      <c r="R166" s="913">
        <v>4601887149910</v>
      </c>
    </row>
    <row r="167" spans="1:18" ht="24.95" customHeight="1" x14ac:dyDescent="0.3">
      <c r="B167" s="37" t="s">
        <v>373</v>
      </c>
      <c r="C167" s="37" t="s">
        <v>1044</v>
      </c>
      <c r="D167" s="315" t="s">
        <v>1226</v>
      </c>
      <c r="E167" s="43" t="s">
        <v>374</v>
      </c>
      <c r="F167" s="60" t="s">
        <v>39</v>
      </c>
      <c r="G167" s="333">
        <v>5</v>
      </c>
      <c r="H167" s="157">
        <v>30</v>
      </c>
      <c r="I167" s="724">
        <v>380512</v>
      </c>
      <c r="J167" s="149">
        <v>756173</v>
      </c>
      <c r="K167" s="372">
        <f t="shared" si="9"/>
        <v>425.49999999999994</v>
      </c>
      <c r="L167" s="118">
        <v>370</v>
      </c>
      <c r="M167" s="936">
        <v>1.1499999999999999</v>
      </c>
      <c r="N167" s="158"/>
      <c r="O167" s="62" t="str">
        <f t="shared" si="8"/>
        <v/>
      </c>
      <c r="P167" s="645">
        <v>40</v>
      </c>
      <c r="Q167" s="159" t="s">
        <v>537</v>
      </c>
      <c r="R167" s="913">
        <v>4601887116899</v>
      </c>
    </row>
    <row r="168" spans="1:18" ht="24.95" customHeight="1" x14ac:dyDescent="0.3">
      <c r="B168" s="37" t="s">
        <v>375</v>
      </c>
      <c r="C168" s="37" t="s">
        <v>1045</v>
      </c>
      <c r="D168" s="315" t="s">
        <v>1226</v>
      </c>
      <c r="E168" s="43" t="s">
        <v>376</v>
      </c>
      <c r="F168" s="60" t="s">
        <v>39</v>
      </c>
      <c r="G168" s="333">
        <v>5</v>
      </c>
      <c r="H168" s="157">
        <v>30</v>
      </c>
      <c r="I168" s="724">
        <v>380527</v>
      </c>
      <c r="J168" s="149">
        <v>756174</v>
      </c>
      <c r="K168" s="372">
        <f t="shared" si="9"/>
        <v>385.24999999999994</v>
      </c>
      <c r="L168" s="118">
        <v>335</v>
      </c>
      <c r="M168" s="936">
        <v>1.1499999999999999</v>
      </c>
      <c r="N168" s="158"/>
      <c r="O168" s="62" t="str">
        <f t="shared" si="8"/>
        <v/>
      </c>
      <c r="P168" s="645">
        <v>40</v>
      </c>
      <c r="Q168" s="159" t="s">
        <v>537</v>
      </c>
      <c r="R168" s="913">
        <v>4601887149514</v>
      </c>
    </row>
    <row r="169" spans="1:18" ht="24.95" customHeight="1" x14ac:dyDescent="0.3">
      <c r="B169" s="37" t="s">
        <v>377</v>
      </c>
      <c r="C169" s="37" t="s">
        <v>1046</v>
      </c>
      <c r="D169" s="315" t="s">
        <v>1226</v>
      </c>
      <c r="E169" s="43" t="s">
        <v>378</v>
      </c>
      <c r="F169" s="60" t="s">
        <v>39</v>
      </c>
      <c r="G169" s="333">
        <v>5</v>
      </c>
      <c r="H169" s="157">
        <v>30</v>
      </c>
      <c r="I169" s="724">
        <v>380534</v>
      </c>
      <c r="J169" s="149">
        <v>756177</v>
      </c>
      <c r="K169" s="372">
        <f t="shared" si="9"/>
        <v>385.24999999999994</v>
      </c>
      <c r="L169" s="118">
        <v>335</v>
      </c>
      <c r="M169" s="936">
        <v>1.1499999999999999</v>
      </c>
      <c r="N169" s="158"/>
      <c r="O169" s="62" t="str">
        <f t="shared" si="8"/>
        <v/>
      </c>
      <c r="P169" s="645">
        <v>45</v>
      </c>
      <c r="Q169" s="159" t="s">
        <v>537</v>
      </c>
      <c r="R169" s="913">
        <v>4601887149538</v>
      </c>
    </row>
    <row r="170" spans="1:18" ht="24.95" customHeight="1" x14ac:dyDescent="0.3">
      <c r="B170" s="37" t="s">
        <v>379</v>
      </c>
      <c r="C170" s="37" t="s">
        <v>35</v>
      </c>
      <c r="D170" s="315" t="s">
        <v>1226</v>
      </c>
      <c r="E170" s="43" t="s">
        <v>380</v>
      </c>
      <c r="F170" s="60" t="s">
        <v>39</v>
      </c>
      <c r="G170" s="333">
        <v>5</v>
      </c>
      <c r="H170" s="157">
        <v>30</v>
      </c>
      <c r="I170" s="724">
        <v>380543</v>
      </c>
      <c r="J170" s="149">
        <v>756178</v>
      </c>
      <c r="K170" s="372">
        <f t="shared" si="9"/>
        <v>247.24999999999997</v>
      </c>
      <c r="L170" s="303">
        <v>215</v>
      </c>
      <c r="M170" s="936">
        <v>1.1499999999999999</v>
      </c>
      <c r="N170" s="158"/>
      <c r="O170" s="62" t="str">
        <f t="shared" si="8"/>
        <v/>
      </c>
      <c r="P170" s="645">
        <v>40</v>
      </c>
      <c r="Q170" s="159" t="s">
        <v>537</v>
      </c>
      <c r="R170" s="913">
        <v>4601887043607</v>
      </c>
    </row>
    <row r="171" spans="1:18" ht="24.95" customHeight="1" x14ac:dyDescent="0.3">
      <c r="A171" s="75"/>
      <c r="B171" s="37" t="s">
        <v>778</v>
      </c>
      <c r="C171" s="37" t="s">
        <v>779</v>
      </c>
      <c r="D171" s="315" t="s">
        <v>1226</v>
      </c>
      <c r="E171" s="43" t="s">
        <v>824</v>
      </c>
      <c r="F171" s="60" t="s">
        <v>39</v>
      </c>
      <c r="G171" s="333">
        <v>5</v>
      </c>
      <c r="H171" s="157">
        <v>30</v>
      </c>
      <c r="I171" s="724">
        <v>723300</v>
      </c>
      <c r="J171" s="149">
        <v>756179</v>
      </c>
      <c r="K171" s="372">
        <f t="shared" si="9"/>
        <v>212.74999999999997</v>
      </c>
      <c r="L171" s="303">
        <v>185</v>
      </c>
      <c r="M171" s="936">
        <v>1.1499999999999999</v>
      </c>
      <c r="N171" s="158"/>
      <c r="O171" s="62" t="str">
        <f t="shared" si="8"/>
        <v/>
      </c>
      <c r="P171" s="645" t="s">
        <v>1056</v>
      </c>
      <c r="Q171" s="159" t="s">
        <v>537</v>
      </c>
      <c r="R171" s="913">
        <v>4601887284871</v>
      </c>
    </row>
    <row r="172" spans="1:18" ht="24.95" customHeight="1" x14ac:dyDescent="0.3">
      <c r="A172" s="232"/>
      <c r="B172" s="337" t="s">
        <v>924</v>
      </c>
      <c r="C172" s="37" t="s">
        <v>969</v>
      </c>
      <c r="D172" s="315" t="s">
        <v>1226</v>
      </c>
      <c r="E172" s="43" t="s">
        <v>1196</v>
      </c>
      <c r="F172" s="60" t="s">
        <v>39</v>
      </c>
      <c r="G172" s="333">
        <v>5</v>
      </c>
      <c r="H172" s="157">
        <v>30</v>
      </c>
      <c r="I172" s="724">
        <v>732790</v>
      </c>
      <c r="J172" s="149">
        <v>756181</v>
      </c>
      <c r="K172" s="372">
        <f t="shared" si="9"/>
        <v>247.24999999999997</v>
      </c>
      <c r="L172" s="118">
        <v>215</v>
      </c>
      <c r="M172" s="936">
        <v>1.1499999999999999</v>
      </c>
      <c r="N172" s="158"/>
      <c r="O172" s="62" t="str">
        <f t="shared" si="8"/>
        <v/>
      </c>
      <c r="P172" s="645" t="s">
        <v>545</v>
      </c>
      <c r="Q172" s="159" t="s">
        <v>537</v>
      </c>
      <c r="R172" s="915">
        <v>4601887312116</v>
      </c>
    </row>
    <row r="173" spans="1:18" ht="24.95" customHeight="1" x14ac:dyDescent="0.3">
      <c r="A173" s="232"/>
      <c r="B173" s="337" t="s">
        <v>1164</v>
      </c>
      <c r="C173" s="37" t="s">
        <v>1397</v>
      </c>
      <c r="D173" s="315" t="s">
        <v>1226</v>
      </c>
      <c r="E173" s="43" t="s">
        <v>1197</v>
      </c>
      <c r="F173" s="60" t="s">
        <v>39</v>
      </c>
      <c r="G173" s="333">
        <v>5</v>
      </c>
      <c r="H173" s="157">
        <v>30</v>
      </c>
      <c r="I173" s="724">
        <v>732792</v>
      </c>
      <c r="J173" s="149">
        <v>756183</v>
      </c>
      <c r="K173" s="372">
        <f t="shared" si="9"/>
        <v>465.74999999999994</v>
      </c>
      <c r="L173" s="118">
        <v>405</v>
      </c>
      <c r="M173" s="936">
        <v>1.1499999999999999</v>
      </c>
      <c r="N173" s="158"/>
      <c r="O173" s="62" t="str">
        <f t="shared" si="8"/>
        <v/>
      </c>
      <c r="P173" s="645" t="s">
        <v>545</v>
      </c>
      <c r="Q173" s="159" t="s">
        <v>537</v>
      </c>
      <c r="R173" s="915">
        <v>4601887312123</v>
      </c>
    </row>
    <row r="174" spans="1:18" ht="25.5" customHeight="1" x14ac:dyDescent="0.3">
      <c r="B174" s="37" t="s">
        <v>3400</v>
      </c>
      <c r="C174" s="37" t="s">
        <v>3057</v>
      </c>
      <c r="D174" s="315" t="s">
        <v>1227</v>
      </c>
      <c r="E174" s="43" t="s">
        <v>3399</v>
      </c>
      <c r="F174" s="60" t="s">
        <v>39</v>
      </c>
      <c r="G174" s="333">
        <v>5</v>
      </c>
      <c r="H174" s="157">
        <v>30</v>
      </c>
      <c r="I174" s="724">
        <v>807578</v>
      </c>
      <c r="J174" s="149">
        <v>807579</v>
      </c>
      <c r="K174" s="372">
        <f t="shared" si="9"/>
        <v>224.24999999999997</v>
      </c>
      <c r="L174" s="303">
        <v>195</v>
      </c>
      <c r="M174" s="936">
        <v>1.1499999999999999</v>
      </c>
      <c r="N174" s="158"/>
      <c r="O174" s="62" t="str">
        <f t="shared" si="8"/>
        <v/>
      </c>
      <c r="P174" s="645">
        <v>35</v>
      </c>
      <c r="Q174" s="159" t="s">
        <v>537</v>
      </c>
      <c r="R174" s="913">
        <v>4601887149934</v>
      </c>
    </row>
    <row r="175" spans="1:18" ht="24.95" customHeight="1" x14ac:dyDescent="0.3">
      <c r="B175" s="37" t="s">
        <v>381</v>
      </c>
      <c r="C175" s="37" t="s">
        <v>30</v>
      </c>
      <c r="D175" s="315" t="s">
        <v>1226</v>
      </c>
      <c r="E175" s="43" t="s">
        <v>382</v>
      </c>
      <c r="F175" s="60" t="s">
        <v>39</v>
      </c>
      <c r="G175" s="333">
        <v>5</v>
      </c>
      <c r="H175" s="157">
        <v>30</v>
      </c>
      <c r="I175" s="724">
        <v>380577</v>
      </c>
      <c r="J175" s="149">
        <v>756184</v>
      </c>
      <c r="K175" s="372">
        <f t="shared" si="9"/>
        <v>247.24999999999997</v>
      </c>
      <c r="L175" s="303">
        <v>215</v>
      </c>
      <c r="M175" s="936">
        <v>1.1499999999999999</v>
      </c>
      <c r="N175" s="158"/>
      <c r="O175" s="62" t="str">
        <f t="shared" si="8"/>
        <v/>
      </c>
      <c r="P175" s="645">
        <v>40</v>
      </c>
      <c r="Q175" s="159" t="s">
        <v>537</v>
      </c>
      <c r="R175" s="913">
        <v>4601887043522</v>
      </c>
    </row>
    <row r="176" spans="1:18" ht="24.95" customHeight="1" x14ac:dyDescent="0.3">
      <c r="A176" s="232"/>
      <c r="B176" s="337" t="s">
        <v>1155</v>
      </c>
      <c r="C176" s="37" t="s">
        <v>1177</v>
      </c>
      <c r="D176" s="315" t="s">
        <v>1226</v>
      </c>
      <c r="E176" s="43" t="s">
        <v>1198</v>
      </c>
      <c r="F176" s="60" t="s">
        <v>39</v>
      </c>
      <c r="G176" s="333">
        <v>5</v>
      </c>
      <c r="H176" s="157">
        <v>30</v>
      </c>
      <c r="I176" s="724">
        <v>732793</v>
      </c>
      <c r="J176" s="149">
        <v>797019</v>
      </c>
      <c r="K176" s="372">
        <f t="shared" si="9"/>
        <v>224.24999999999997</v>
      </c>
      <c r="L176" s="118">
        <v>195</v>
      </c>
      <c r="M176" s="936">
        <v>1.1499999999999999</v>
      </c>
      <c r="N176" s="158"/>
      <c r="O176" s="62" t="str">
        <f t="shared" si="8"/>
        <v/>
      </c>
      <c r="P176" s="645" t="s">
        <v>545</v>
      </c>
      <c r="Q176" s="159" t="s">
        <v>537</v>
      </c>
      <c r="R176" s="915">
        <v>4601887312130</v>
      </c>
    </row>
    <row r="177" spans="1:50" ht="24.95" customHeight="1" x14ac:dyDescent="0.3">
      <c r="B177" s="37" t="s">
        <v>383</v>
      </c>
      <c r="C177" s="37" t="s">
        <v>384</v>
      </c>
      <c r="D177" s="315" t="s">
        <v>1226</v>
      </c>
      <c r="E177" s="43" t="s">
        <v>385</v>
      </c>
      <c r="F177" s="60" t="s">
        <v>39</v>
      </c>
      <c r="G177" s="333">
        <v>5</v>
      </c>
      <c r="H177" s="157">
        <v>30</v>
      </c>
      <c r="I177" s="724">
        <v>380583</v>
      </c>
      <c r="J177" s="149">
        <v>756185</v>
      </c>
      <c r="K177" s="372">
        <f t="shared" si="9"/>
        <v>247.24999999999997</v>
      </c>
      <c r="L177" s="303">
        <v>215</v>
      </c>
      <c r="M177" s="936">
        <v>1.1499999999999999</v>
      </c>
      <c r="N177" s="158"/>
      <c r="O177" s="62" t="str">
        <f t="shared" si="8"/>
        <v/>
      </c>
      <c r="P177" s="645">
        <v>45</v>
      </c>
      <c r="Q177" s="159" t="s">
        <v>537</v>
      </c>
      <c r="R177" s="913">
        <v>4601887071372</v>
      </c>
    </row>
    <row r="178" spans="1:50" ht="24.95" customHeight="1" x14ac:dyDescent="0.3">
      <c r="B178" s="37" t="s">
        <v>355</v>
      </c>
      <c r="C178" s="37" t="s">
        <v>214</v>
      </c>
      <c r="D178" s="315" t="s">
        <v>1226</v>
      </c>
      <c r="E178" s="43" t="s">
        <v>356</v>
      </c>
      <c r="F178" s="60" t="s">
        <v>39</v>
      </c>
      <c r="G178" s="333">
        <v>5</v>
      </c>
      <c r="H178" s="157">
        <v>30</v>
      </c>
      <c r="I178" s="724">
        <v>380627</v>
      </c>
      <c r="J178" s="149">
        <v>756186</v>
      </c>
      <c r="K178" s="372">
        <f t="shared" si="9"/>
        <v>247.24999999999997</v>
      </c>
      <c r="L178" s="303">
        <v>215</v>
      </c>
      <c r="M178" s="936">
        <v>1.1499999999999999</v>
      </c>
      <c r="N178" s="158"/>
      <c r="O178" s="62" t="str">
        <f t="shared" si="8"/>
        <v/>
      </c>
      <c r="P178" s="645">
        <v>35</v>
      </c>
      <c r="Q178" s="159" t="s">
        <v>537</v>
      </c>
      <c r="R178" s="913">
        <v>4601887071389</v>
      </c>
    </row>
    <row r="179" spans="1:50" ht="24.95" customHeight="1" x14ac:dyDescent="0.3">
      <c r="B179" s="37" t="s">
        <v>357</v>
      </c>
      <c r="C179" s="37" t="s">
        <v>358</v>
      </c>
      <c r="D179" s="315" t="s">
        <v>1226</v>
      </c>
      <c r="E179" s="43" t="s">
        <v>359</v>
      </c>
      <c r="F179" s="60" t="s">
        <v>39</v>
      </c>
      <c r="G179" s="333">
        <v>5</v>
      </c>
      <c r="H179" s="157">
        <v>30</v>
      </c>
      <c r="I179" s="724">
        <v>380632</v>
      </c>
      <c r="J179" s="149">
        <v>756187</v>
      </c>
      <c r="K179" s="372">
        <f t="shared" si="9"/>
        <v>327.75</v>
      </c>
      <c r="L179" s="303">
        <v>285</v>
      </c>
      <c r="M179" s="936">
        <v>1.1499999999999999</v>
      </c>
      <c r="N179" s="158"/>
      <c r="O179" s="62" t="str">
        <f t="shared" si="8"/>
        <v/>
      </c>
      <c r="P179" s="645">
        <v>35</v>
      </c>
      <c r="Q179" s="159" t="s">
        <v>537</v>
      </c>
      <c r="R179" s="913">
        <v>4601887149958</v>
      </c>
    </row>
    <row r="180" spans="1:50" ht="24.95" customHeight="1" x14ac:dyDescent="0.3">
      <c r="B180" s="37" t="s">
        <v>360</v>
      </c>
      <c r="C180" s="37" t="s">
        <v>361</v>
      </c>
      <c r="D180" s="315" t="s">
        <v>1226</v>
      </c>
      <c r="E180" s="43" t="s">
        <v>362</v>
      </c>
      <c r="F180" s="60" t="s">
        <v>39</v>
      </c>
      <c r="G180" s="333">
        <v>5</v>
      </c>
      <c r="H180" s="157">
        <v>30</v>
      </c>
      <c r="I180" s="724">
        <v>380637</v>
      </c>
      <c r="J180" s="149">
        <v>756188</v>
      </c>
      <c r="K180" s="372">
        <f t="shared" si="9"/>
        <v>270.25</v>
      </c>
      <c r="L180" s="303">
        <v>235</v>
      </c>
      <c r="M180" s="936">
        <v>1.1499999999999999</v>
      </c>
      <c r="N180" s="158"/>
      <c r="O180" s="62" t="str">
        <f t="shared" si="8"/>
        <v/>
      </c>
      <c r="P180" s="645">
        <v>45</v>
      </c>
      <c r="Q180" s="159" t="s">
        <v>537</v>
      </c>
      <c r="R180" s="913">
        <v>4601887149965</v>
      </c>
    </row>
    <row r="181" spans="1:50" ht="24.95" customHeight="1" x14ac:dyDescent="0.3">
      <c r="A181" s="232"/>
      <c r="B181" s="337" t="s">
        <v>1161</v>
      </c>
      <c r="C181" s="37" t="s">
        <v>1394</v>
      </c>
      <c r="D181" s="315" t="s">
        <v>1226</v>
      </c>
      <c r="E181" s="735" t="s">
        <v>1199</v>
      </c>
      <c r="F181" s="60" t="s">
        <v>39</v>
      </c>
      <c r="G181" s="333">
        <v>5</v>
      </c>
      <c r="H181" s="157">
        <v>30</v>
      </c>
      <c r="I181" s="724">
        <v>732796</v>
      </c>
      <c r="J181" s="149">
        <v>756190</v>
      </c>
      <c r="K181" s="372">
        <f t="shared" si="9"/>
        <v>408.24999999999994</v>
      </c>
      <c r="L181" s="118">
        <v>355</v>
      </c>
      <c r="M181" s="936">
        <v>1.1499999999999999</v>
      </c>
      <c r="N181" s="158"/>
      <c r="O181" s="62" t="str">
        <f t="shared" si="8"/>
        <v/>
      </c>
      <c r="P181" s="645" t="s">
        <v>327</v>
      </c>
      <c r="Q181" s="159" t="s">
        <v>537</v>
      </c>
      <c r="R181" s="915">
        <v>4601887312154</v>
      </c>
    </row>
    <row r="182" spans="1:50" ht="24.95" customHeight="1" x14ac:dyDescent="0.3">
      <c r="B182" s="37" t="s">
        <v>354</v>
      </c>
      <c r="C182" s="37" t="s">
        <v>1047</v>
      </c>
      <c r="D182" s="315" t="s">
        <v>1226</v>
      </c>
      <c r="E182" s="43" t="s">
        <v>344</v>
      </c>
      <c r="F182" s="60" t="s">
        <v>1505</v>
      </c>
      <c r="G182" s="333">
        <v>5</v>
      </c>
      <c r="H182" s="157">
        <v>30</v>
      </c>
      <c r="I182" s="724">
        <v>725229</v>
      </c>
      <c r="J182" s="149">
        <v>756191</v>
      </c>
      <c r="K182" s="372">
        <f t="shared" si="9"/>
        <v>327.75</v>
      </c>
      <c r="L182" s="118">
        <v>285</v>
      </c>
      <c r="M182" s="936">
        <v>1.1499999999999999</v>
      </c>
      <c r="N182" s="158"/>
      <c r="O182" s="62" t="str">
        <f t="shared" si="8"/>
        <v/>
      </c>
      <c r="P182" s="645">
        <v>35</v>
      </c>
      <c r="Q182" s="159" t="s">
        <v>537</v>
      </c>
      <c r="R182" s="913">
        <v>4601887135869</v>
      </c>
    </row>
    <row r="183" spans="1:50" ht="24.95" customHeight="1" x14ac:dyDescent="0.3">
      <c r="B183" s="37" t="s">
        <v>386</v>
      </c>
      <c r="C183" s="37" t="s">
        <v>387</v>
      </c>
      <c r="D183" s="315" t="s">
        <v>1226</v>
      </c>
      <c r="E183" s="43" t="s">
        <v>388</v>
      </c>
      <c r="F183" s="60" t="s">
        <v>39</v>
      </c>
      <c r="G183" s="333">
        <v>5</v>
      </c>
      <c r="H183" s="157">
        <v>30</v>
      </c>
      <c r="I183" s="724">
        <v>380663</v>
      </c>
      <c r="J183" s="149">
        <v>756192</v>
      </c>
      <c r="K183" s="372">
        <f t="shared" si="9"/>
        <v>247.24999999999997</v>
      </c>
      <c r="L183" s="303">
        <v>215</v>
      </c>
      <c r="M183" s="936">
        <v>1.1499999999999999</v>
      </c>
      <c r="N183" s="158"/>
      <c r="O183" s="62" t="str">
        <f t="shared" si="8"/>
        <v/>
      </c>
      <c r="P183" s="645">
        <v>40</v>
      </c>
      <c r="Q183" s="159" t="s">
        <v>537</v>
      </c>
      <c r="R183" s="913">
        <v>4601887101598</v>
      </c>
    </row>
    <row r="184" spans="1:50" ht="24.95" customHeight="1" x14ac:dyDescent="0.3">
      <c r="B184" s="130"/>
      <c r="C184" s="95" t="s">
        <v>207</v>
      </c>
      <c r="D184" s="173"/>
      <c r="E184" s="734"/>
      <c r="F184" s="154"/>
      <c r="G184" s="91"/>
      <c r="H184" s="91"/>
      <c r="I184" s="725"/>
      <c r="J184" s="91"/>
      <c r="K184" s="153"/>
      <c r="L184" s="91"/>
      <c r="M184" s="91"/>
      <c r="N184" s="162" t="s">
        <v>225</v>
      </c>
      <c r="O184" s="152"/>
      <c r="P184" s="155"/>
      <c r="Q184" s="156"/>
      <c r="R184" s="912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</row>
    <row r="185" spans="1:50" ht="24.95" customHeight="1" x14ac:dyDescent="0.3">
      <c r="A185" s="232"/>
      <c r="B185" s="334" t="s">
        <v>3059</v>
      </c>
      <c r="C185" s="209" t="s">
        <v>3058</v>
      </c>
      <c r="D185" s="315" t="s">
        <v>1227</v>
      </c>
      <c r="E185" s="335" t="s">
        <v>3060</v>
      </c>
      <c r="F185" s="60" t="s">
        <v>39</v>
      </c>
      <c r="G185" s="333">
        <v>5</v>
      </c>
      <c r="H185" s="157">
        <v>30</v>
      </c>
      <c r="I185" s="724">
        <v>732798</v>
      </c>
      <c r="J185" s="149">
        <v>756196</v>
      </c>
      <c r="K185" s="372">
        <f t="shared" si="9"/>
        <v>373.74999999999994</v>
      </c>
      <c r="L185" s="336">
        <v>325</v>
      </c>
      <c r="M185" s="936">
        <v>1.1499999999999999</v>
      </c>
      <c r="N185" s="158"/>
      <c r="O185" s="62" t="str">
        <f t="shared" ref="O185:O212" si="10">IF(N185&gt;0,N185*K185,"")</f>
        <v/>
      </c>
      <c r="P185" s="645" t="s">
        <v>328</v>
      </c>
      <c r="Q185" s="159" t="s">
        <v>537</v>
      </c>
      <c r="R185" s="915">
        <v>4601887312161</v>
      </c>
    </row>
    <row r="186" spans="1:50" ht="24.95" customHeight="1" x14ac:dyDescent="0.3">
      <c r="A186" s="232"/>
      <c r="B186" s="334" t="s">
        <v>1612</v>
      </c>
      <c r="C186" s="209" t="s">
        <v>1613</v>
      </c>
      <c r="D186" s="315" t="s">
        <v>1227</v>
      </c>
      <c r="E186" s="335" t="s">
        <v>1617</v>
      </c>
      <c r="F186" s="60" t="s">
        <v>39</v>
      </c>
      <c r="G186" s="333">
        <v>5</v>
      </c>
      <c r="H186" s="157">
        <v>30</v>
      </c>
      <c r="I186" s="724">
        <v>753935</v>
      </c>
      <c r="J186" s="149">
        <v>756197</v>
      </c>
      <c r="K186" s="372">
        <f t="shared" si="9"/>
        <v>327.75</v>
      </c>
      <c r="L186" s="336">
        <v>285</v>
      </c>
      <c r="M186" s="936">
        <v>1.1499999999999999</v>
      </c>
      <c r="N186" s="158"/>
      <c r="O186" s="62" t="str">
        <f t="shared" si="10"/>
        <v/>
      </c>
      <c r="P186" s="645">
        <v>40</v>
      </c>
      <c r="Q186" s="159" t="s">
        <v>537</v>
      </c>
      <c r="R186" s="915">
        <v>4601887339281</v>
      </c>
    </row>
    <row r="187" spans="1:50" ht="24.95" customHeight="1" x14ac:dyDescent="0.3">
      <c r="B187" s="37" t="s">
        <v>400</v>
      </c>
      <c r="C187" s="37" t="s">
        <v>401</v>
      </c>
      <c r="D187" s="315" t="s">
        <v>1226</v>
      </c>
      <c r="E187" s="43" t="s">
        <v>402</v>
      </c>
      <c r="F187" s="60" t="s">
        <v>39</v>
      </c>
      <c r="G187" s="333">
        <v>5</v>
      </c>
      <c r="H187" s="157">
        <v>30</v>
      </c>
      <c r="I187" s="724">
        <v>380703</v>
      </c>
      <c r="J187" s="149">
        <v>756199</v>
      </c>
      <c r="K187" s="372">
        <f t="shared" si="9"/>
        <v>327.75</v>
      </c>
      <c r="L187" s="303">
        <v>285</v>
      </c>
      <c r="M187" s="936">
        <v>1.1499999999999999</v>
      </c>
      <c r="N187" s="158"/>
      <c r="O187" s="62" t="str">
        <f t="shared" si="10"/>
        <v/>
      </c>
      <c r="P187" s="645">
        <v>40</v>
      </c>
      <c r="Q187" s="159" t="s">
        <v>537</v>
      </c>
      <c r="R187" s="913">
        <v>4601887092414</v>
      </c>
    </row>
    <row r="188" spans="1:50" ht="24.95" customHeight="1" x14ac:dyDescent="0.3">
      <c r="A188" s="139"/>
      <c r="B188" s="337" t="s">
        <v>1149</v>
      </c>
      <c r="C188" s="37" t="s">
        <v>1667</v>
      </c>
      <c r="D188" s="315" t="s">
        <v>1226</v>
      </c>
      <c r="E188" s="43" t="s">
        <v>1200</v>
      </c>
      <c r="F188" s="60" t="s">
        <v>39</v>
      </c>
      <c r="G188" s="333">
        <v>5</v>
      </c>
      <c r="H188" s="157">
        <v>30</v>
      </c>
      <c r="I188" s="724">
        <v>380721</v>
      </c>
      <c r="J188" s="149">
        <v>756202</v>
      </c>
      <c r="K188" s="372">
        <f t="shared" si="9"/>
        <v>339.25</v>
      </c>
      <c r="L188" s="118">
        <v>295</v>
      </c>
      <c r="M188" s="936">
        <v>1.1499999999999999</v>
      </c>
      <c r="N188" s="158"/>
      <c r="O188" s="62" t="str">
        <f t="shared" si="10"/>
        <v/>
      </c>
      <c r="P188" s="645">
        <v>30</v>
      </c>
      <c r="Q188" s="159" t="s">
        <v>537</v>
      </c>
      <c r="R188" s="915">
        <v>4601887149552</v>
      </c>
    </row>
    <row r="189" spans="1:50" ht="24.95" customHeight="1" x14ac:dyDescent="0.3">
      <c r="A189" s="75"/>
      <c r="B189" s="131" t="s">
        <v>668</v>
      </c>
      <c r="C189" s="131" t="s">
        <v>695</v>
      </c>
      <c r="D189" s="315" t="s">
        <v>1226</v>
      </c>
      <c r="E189" s="736" t="s">
        <v>696</v>
      </c>
      <c r="F189" s="60" t="s">
        <v>39</v>
      </c>
      <c r="G189" s="333">
        <v>5</v>
      </c>
      <c r="H189" s="157">
        <v>30</v>
      </c>
      <c r="I189" s="724">
        <v>693773</v>
      </c>
      <c r="J189" s="149">
        <v>756203</v>
      </c>
      <c r="K189" s="372">
        <f t="shared" si="9"/>
        <v>293.25</v>
      </c>
      <c r="L189" s="303">
        <v>255</v>
      </c>
      <c r="M189" s="936">
        <v>1.1499999999999999</v>
      </c>
      <c r="N189" s="158"/>
      <c r="O189" s="62" t="str">
        <f t="shared" si="10"/>
        <v/>
      </c>
      <c r="P189" s="645">
        <v>40</v>
      </c>
      <c r="Q189" s="159" t="s">
        <v>537</v>
      </c>
      <c r="R189" s="304">
        <v>4601887209348</v>
      </c>
    </row>
    <row r="190" spans="1:50" ht="24.95" customHeight="1" x14ac:dyDescent="0.3">
      <c r="A190" s="232"/>
      <c r="B190" s="337" t="s">
        <v>1148</v>
      </c>
      <c r="C190" s="37" t="s">
        <v>1180</v>
      </c>
      <c r="D190" s="315" t="s">
        <v>1226</v>
      </c>
      <c r="E190" s="43" t="s">
        <v>1201</v>
      </c>
      <c r="F190" s="60" t="s">
        <v>39</v>
      </c>
      <c r="G190" s="333">
        <v>5</v>
      </c>
      <c r="H190" s="157">
        <v>30</v>
      </c>
      <c r="I190" s="724">
        <v>732802</v>
      </c>
      <c r="J190" s="149">
        <v>756206</v>
      </c>
      <c r="K190" s="372">
        <f t="shared" si="9"/>
        <v>293.25</v>
      </c>
      <c r="L190" s="118">
        <v>255</v>
      </c>
      <c r="M190" s="936">
        <v>1.1499999999999999</v>
      </c>
      <c r="N190" s="158"/>
      <c r="O190" s="62" t="str">
        <f t="shared" si="10"/>
        <v/>
      </c>
      <c r="P190" s="645">
        <v>35</v>
      </c>
      <c r="Q190" s="159" t="s">
        <v>537</v>
      </c>
      <c r="R190" s="915">
        <v>4601887312208</v>
      </c>
    </row>
    <row r="191" spans="1:50" ht="24.95" customHeight="1" x14ac:dyDescent="0.3">
      <c r="B191" s="37" t="s">
        <v>403</v>
      </c>
      <c r="C191" s="37" t="s">
        <v>404</v>
      </c>
      <c r="D191" s="315" t="s">
        <v>1226</v>
      </c>
      <c r="E191" s="43" t="s">
        <v>405</v>
      </c>
      <c r="F191" s="60" t="s">
        <v>39</v>
      </c>
      <c r="G191" s="333">
        <v>5</v>
      </c>
      <c r="H191" s="157">
        <v>30</v>
      </c>
      <c r="I191" s="724">
        <v>380738</v>
      </c>
      <c r="J191" s="149">
        <v>756207</v>
      </c>
      <c r="K191" s="372">
        <f t="shared" si="9"/>
        <v>247.24999999999997</v>
      </c>
      <c r="L191" s="303">
        <v>215</v>
      </c>
      <c r="M191" s="936">
        <v>1.1499999999999999</v>
      </c>
      <c r="N191" s="158"/>
      <c r="O191" s="62" t="str">
        <f t="shared" si="10"/>
        <v/>
      </c>
      <c r="P191" s="645">
        <v>40</v>
      </c>
      <c r="Q191" s="159" t="s">
        <v>537</v>
      </c>
      <c r="R191" s="913">
        <v>4601887074267</v>
      </c>
    </row>
    <row r="192" spans="1:50" ht="24.95" customHeight="1" x14ac:dyDescent="0.3">
      <c r="B192" s="37" t="s">
        <v>412</v>
      </c>
      <c r="C192" s="37" t="s">
        <v>1048</v>
      </c>
      <c r="D192" s="315" t="s">
        <v>1226</v>
      </c>
      <c r="E192" s="43" t="s">
        <v>413</v>
      </c>
      <c r="F192" s="60" t="s">
        <v>39</v>
      </c>
      <c r="G192" s="333">
        <v>5</v>
      </c>
      <c r="H192" s="157">
        <v>30</v>
      </c>
      <c r="I192" s="724">
        <v>380752</v>
      </c>
      <c r="J192" s="149">
        <v>756208</v>
      </c>
      <c r="K192" s="372">
        <f t="shared" si="9"/>
        <v>465.74999999999994</v>
      </c>
      <c r="L192" s="118">
        <v>405</v>
      </c>
      <c r="M192" s="936">
        <v>1.1499999999999999</v>
      </c>
      <c r="N192" s="158"/>
      <c r="O192" s="62" t="str">
        <f t="shared" si="10"/>
        <v/>
      </c>
      <c r="P192" s="645">
        <v>35</v>
      </c>
      <c r="Q192" s="159" t="s">
        <v>537</v>
      </c>
      <c r="R192" s="913">
        <v>4601887149569</v>
      </c>
    </row>
    <row r="193" spans="1:18" ht="24.95" customHeight="1" x14ac:dyDescent="0.3">
      <c r="B193" s="37" t="s">
        <v>414</v>
      </c>
      <c r="C193" s="37" t="s">
        <v>415</v>
      </c>
      <c r="D193" s="315" t="s">
        <v>1226</v>
      </c>
      <c r="E193" s="43" t="s">
        <v>416</v>
      </c>
      <c r="F193" s="60" t="s">
        <v>39</v>
      </c>
      <c r="G193" s="333">
        <v>5</v>
      </c>
      <c r="H193" s="157">
        <v>30</v>
      </c>
      <c r="I193" s="724">
        <v>380757</v>
      </c>
      <c r="J193" s="149">
        <v>756209</v>
      </c>
      <c r="K193" s="372">
        <f t="shared" si="9"/>
        <v>247.24999999999997</v>
      </c>
      <c r="L193" s="303">
        <v>215</v>
      </c>
      <c r="M193" s="936">
        <v>1.1499999999999999</v>
      </c>
      <c r="N193" s="158"/>
      <c r="O193" s="62" t="str">
        <f t="shared" si="10"/>
        <v/>
      </c>
      <c r="P193" s="645">
        <v>40</v>
      </c>
      <c r="Q193" s="159" t="s">
        <v>537</v>
      </c>
      <c r="R193" s="913">
        <v>4601887150053</v>
      </c>
    </row>
    <row r="194" spans="1:18" ht="24.95" customHeight="1" x14ac:dyDescent="0.3">
      <c r="B194" s="37" t="s">
        <v>417</v>
      </c>
      <c r="C194" s="37" t="s">
        <v>418</v>
      </c>
      <c r="D194" s="315" t="s">
        <v>1226</v>
      </c>
      <c r="E194" s="43" t="s">
        <v>419</v>
      </c>
      <c r="F194" s="60" t="s">
        <v>39</v>
      </c>
      <c r="G194" s="333">
        <v>5</v>
      </c>
      <c r="H194" s="157">
        <v>30</v>
      </c>
      <c r="I194" s="724">
        <v>380760</v>
      </c>
      <c r="J194" s="149">
        <v>756210</v>
      </c>
      <c r="K194" s="372">
        <f t="shared" si="9"/>
        <v>258.75</v>
      </c>
      <c r="L194" s="303">
        <v>225</v>
      </c>
      <c r="M194" s="936">
        <v>1.1499999999999999</v>
      </c>
      <c r="N194" s="158"/>
      <c r="O194" s="62" t="str">
        <f t="shared" si="10"/>
        <v/>
      </c>
      <c r="P194" s="645">
        <v>40</v>
      </c>
      <c r="Q194" s="159" t="s">
        <v>537</v>
      </c>
      <c r="R194" s="913">
        <v>4601887150060</v>
      </c>
    </row>
    <row r="195" spans="1:18" ht="24.95" customHeight="1" x14ac:dyDescent="0.3">
      <c r="B195" s="37" t="s">
        <v>424</v>
      </c>
      <c r="C195" s="37" t="s">
        <v>425</v>
      </c>
      <c r="D195" s="315" t="s">
        <v>1226</v>
      </c>
      <c r="E195" s="43" t="s">
        <v>300</v>
      </c>
      <c r="F195" s="60" t="s">
        <v>39</v>
      </c>
      <c r="G195" s="333">
        <v>5</v>
      </c>
      <c r="H195" s="157">
        <v>30</v>
      </c>
      <c r="I195" s="724">
        <v>380767</v>
      </c>
      <c r="J195" s="149">
        <v>756211</v>
      </c>
      <c r="K195" s="372">
        <f t="shared" si="9"/>
        <v>258.75</v>
      </c>
      <c r="L195" s="303">
        <v>225</v>
      </c>
      <c r="M195" s="936">
        <v>1.1499999999999999</v>
      </c>
      <c r="N195" s="158"/>
      <c r="O195" s="62" t="str">
        <f t="shared" si="10"/>
        <v/>
      </c>
      <c r="P195" s="645">
        <v>35</v>
      </c>
      <c r="Q195" s="159" t="s">
        <v>537</v>
      </c>
      <c r="R195" s="913">
        <v>4601887150152</v>
      </c>
    </row>
    <row r="196" spans="1:18" ht="24.95" customHeight="1" x14ac:dyDescent="0.3">
      <c r="B196" s="37" t="s">
        <v>426</v>
      </c>
      <c r="C196" s="37" t="s">
        <v>427</v>
      </c>
      <c r="D196" s="315" t="s">
        <v>1226</v>
      </c>
      <c r="E196" s="43" t="s">
        <v>428</v>
      </c>
      <c r="F196" s="60" t="s">
        <v>39</v>
      </c>
      <c r="G196" s="333">
        <v>5</v>
      </c>
      <c r="H196" s="157">
        <v>30</v>
      </c>
      <c r="I196" s="724">
        <v>380781</v>
      </c>
      <c r="J196" s="149">
        <v>756212</v>
      </c>
      <c r="K196" s="372">
        <f t="shared" si="9"/>
        <v>293.25</v>
      </c>
      <c r="L196" s="303">
        <v>255</v>
      </c>
      <c r="M196" s="936">
        <v>1.1499999999999999</v>
      </c>
      <c r="N196" s="158"/>
      <c r="O196" s="62" t="str">
        <f t="shared" si="10"/>
        <v/>
      </c>
      <c r="P196" s="645">
        <v>40</v>
      </c>
      <c r="Q196" s="159" t="s">
        <v>537</v>
      </c>
      <c r="R196" s="913">
        <v>4601887043515</v>
      </c>
    </row>
    <row r="197" spans="1:18" ht="24.95" customHeight="1" x14ac:dyDescent="0.3">
      <c r="B197" s="37" t="s">
        <v>429</v>
      </c>
      <c r="C197" s="37" t="s">
        <v>215</v>
      </c>
      <c r="D197" s="315" t="s">
        <v>1226</v>
      </c>
      <c r="E197" s="43" t="s">
        <v>430</v>
      </c>
      <c r="F197" s="60" t="s">
        <v>39</v>
      </c>
      <c r="G197" s="333">
        <v>5</v>
      </c>
      <c r="H197" s="157">
        <v>30</v>
      </c>
      <c r="I197" s="724">
        <v>380799</v>
      </c>
      <c r="J197" s="149">
        <v>756213</v>
      </c>
      <c r="K197" s="372">
        <f t="shared" si="9"/>
        <v>293.25</v>
      </c>
      <c r="L197" s="303">
        <v>255</v>
      </c>
      <c r="M197" s="936">
        <v>1.1499999999999999</v>
      </c>
      <c r="N197" s="158"/>
      <c r="O197" s="62" t="str">
        <f t="shared" si="10"/>
        <v/>
      </c>
      <c r="P197" s="645" t="s">
        <v>545</v>
      </c>
      <c r="Q197" s="159" t="s">
        <v>537</v>
      </c>
      <c r="R197" s="913">
        <v>4601887092421</v>
      </c>
    </row>
    <row r="198" spans="1:18" ht="24.95" customHeight="1" x14ac:dyDescent="0.3">
      <c r="A198" s="75"/>
      <c r="B198" s="37" t="s">
        <v>776</v>
      </c>
      <c r="C198" s="37" t="s">
        <v>777</v>
      </c>
      <c r="D198" s="315" t="s">
        <v>1226</v>
      </c>
      <c r="E198" s="43" t="s">
        <v>825</v>
      </c>
      <c r="F198" s="60" t="s">
        <v>39</v>
      </c>
      <c r="G198" s="333">
        <v>5</v>
      </c>
      <c r="H198" s="157">
        <v>30</v>
      </c>
      <c r="I198" s="724">
        <v>723301</v>
      </c>
      <c r="J198" s="149">
        <v>756214</v>
      </c>
      <c r="K198" s="372">
        <f t="shared" si="9"/>
        <v>258.75</v>
      </c>
      <c r="L198" s="303">
        <v>225</v>
      </c>
      <c r="M198" s="936">
        <v>1.1499999999999999</v>
      </c>
      <c r="N198" s="158"/>
      <c r="O198" s="62" t="str">
        <f t="shared" si="10"/>
        <v/>
      </c>
      <c r="P198" s="645" t="s">
        <v>1057</v>
      </c>
      <c r="Q198" s="159" t="s">
        <v>537</v>
      </c>
      <c r="R198" s="913">
        <v>4601887284888</v>
      </c>
    </row>
    <row r="199" spans="1:18" ht="24.95" customHeight="1" x14ac:dyDescent="0.3">
      <c r="B199" s="37" t="s">
        <v>431</v>
      </c>
      <c r="C199" s="37" t="s">
        <v>432</v>
      </c>
      <c r="D199" s="315" t="s">
        <v>1226</v>
      </c>
      <c r="E199" s="43" t="s">
        <v>356</v>
      </c>
      <c r="F199" s="60" t="s">
        <v>39</v>
      </c>
      <c r="G199" s="333">
        <v>5</v>
      </c>
      <c r="H199" s="157">
        <v>30</v>
      </c>
      <c r="I199" s="724">
        <v>380809</v>
      </c>
      <c r="J199" s="149">
        <v>756215</v>
      </c>
      <c r="K199" s="372">
        <f t="shared" si="9"/>
        <v>281.75</v>
      </c>
      <c r="L199" s="303">
        <v>245</v>
      </c>
      <c r="M199" s="936">
        <v>1.1499999999999999</v>
      </c>
      <c r="N199" s="158"/>
      <c r="O199" s="62" t="str">
        <f t="shared" si="10"/>
        <v/>
      </c>
      <c r="P199" s="645">
        <v>40</v>
      </c>
      <c r="Q199" s="159" t="s">
        <v>537</v>
      </c>
      <c r="R199" s="913">
        <v>4601887071426</v>
      </c>
    </row>
    <row r="200" spans="1:18" ht="24.95" customHeight="1" x14ac:dyDescent="0.3">
      <c r="B200" s="37" t="s">
        <v>4302</v>
      </c>
      <c r="C200" s="37" t="s">
        <v>4277</v>
      </c>
      <c r="D200" s="315" t="s">
        <v>1227</v>
      </c>
      <c r="E200" s="43" t="s">
        <v>293</v>
      </c>
      <c r="F200" s="60" t="s">
        <v>39</v>
      </c>
      <c r="G200" s="333">
        <v>5</v>
      </c>
      <c r="H200" s="157">
        <v>30</v>
      </c>
      <c r="I200" s="724"/>
      <c r="J200" s="718">
        <v>825781</v>
      </c>
      <c r="K200" s="372">
        <f t="shared" si="9"/>
        <v>281.75</v>
      </c>
      <c r="L200" s="303">
        <v>245</v>
      </c>
      <c r="M200" s="936">
        <v>1.1499999999999999</v>
      </c>
      <c r="N200" s="158"/>
      <c r="O200" s="62" t="str">
        <f t="shared" si="10"/>
        <v/>
      </c>
      <c r="P200" s="645">
        <v>35</v>
      </c>
      <c r="Q200" s="159" t="s">
        <v>537</v>
      </c>
      <c r="R200" s="913"/>
    </row>
    <row r="201" spans="1:18" ht="24.95" customHeight="1" x14ac:dyDescent="0.3">
      <c r="A201" s="232"/>
      <c r="B201" s="337" t="s">
        <v>1152</v>
      </c>
      <c r="C201" s="37" t="s">
        <v>1181</v>
      </c>
      <c r="D201" s="315" t="s">
        <v>1226</v>
      </c>
      <c r="E201" s="43" t="s">
        <v>1202</v>
      </c>
      <c r="F201" s="60" t="s">
        <v>39</v>
      </c>
      <c r="G201" s="333">
        <v>5</v>
      </c>
      <c r="H201" s="157">
        <v>30</v>
      </c>
      <c r="I201" s="724">
        <v>732803</v>
      </c>
      <c r="J201" s="149">
        <v>756217</v>
      </c>
      <c r="K201" s="372">
        <f t="shared" si="9"/>
        <v>327.75</v>
      </c>
      <c r="L201" s="118">
        <v>285</v>
      </c>
      <c r="M201" s="936">
        <v>1.1499999999999999</v>
      </c>
      <c r="N201" s="158"/>
      <c r="O201" s="62" t="str">
        <f t="shared" si="10"/>
        <v/>
      </c>
      <c r="P201" s="645">
        <v>45</v>
      </c>
      <c r="Q201" s="159" t="s">
        <v>537</v>
      </c>
      <c r="R201" s="915">
        <v>4601887312215</v>
      </c>
    </row>
    <row r="202" spans="1:18" ht="24.95" customHeight="1" x14ac:dyDescent="0.3">
      <c r="B202" s="37" t="s">
        <v>438</v>
      </c>
      <c r="C202" s="37" t="s">
        <v>3061</v>
      </c>
      <c r="D202" s="315" t="s">
        <v>1226</v>
      </c>
      <c r="E202" s="43" t="s">
        <v>439</v>
      </c>
      <c r="F202" s="60" t="s">
        <v>39</v>
      </c>
      <c r="G202" s="333">
        <v>5</v>
      </c>
      <c r="H202" s="157">
        <v>30</v>
      </c>
      <c r="I202" s="724">
        <v>380830</v>
      </c>
      <c r="J202" s="149">
        <v>756218</v>
      </c>
      <c r="K202" s="372">
        <f t="shared" si="9"/>
        <v>293.25</v>
      </c>
      <c r="L202" s="118">
        <v>255</v>
      </c>
      <c r="M202" s="936">
        <v>1.1499999999999999</v>
      </c>
      <c r="N202" s="158"/>
      <c r="O202" s="62" t="str">
        <f t="shared" si="10"/>
        <v/>
      </c>
      <c r="P202" s="59">
        <v>40</v>
      </c>
      <c r="Q202" s="159" t="s">
        <v>537</v>
      </c>
      <c r="R202" s="920">
        <v>4601887149576</v>
      </c>
    </row>
    <row r="203" spans="1:18" ht="24.95" customHeight="1" x14ac:dyDescent="0.3">
      <c r="A203" s="75"/>
      <c r="B203" s="131" t="s">
        <v>697</v>
      </c>
      <c r="C203" s="131" t="s">
        <v>1049</v>
      </c>
      <c r="D203" s="315" t="s">
        <v>1227</v>
      </c>
      <c r="E203" s="736" t="s">
        <v>698</v>
      </c>
      <c r="F203" s="60" t="s">
        <v>39</v>
      </c>
      <c r="G203" s="333">
        <v>5</v>
      </c>
      <c r="H203" s="157">
        <v>30</v>
      </c>
      <c r="I203" s="724">
        <v>693764</v>
      </c>
      <c r="J203" s="149">
        <v>756219</v>
      </c>
      <c r="K203" s="372">
        <f t="shared" si="9"/>
        <v>293.25</v>
      </c>
      <c r="L203" s="118">
        <v>255</v>
      </c>
      <c r="M203" s="936">
        <v>1.1499999999999999</v>
      </c>
      <c r="N203" s="158"/>
      <c r="O203" s="62" t="str">
        <f t="shared" si="10"/>
        <v/>
      </c>
      <c r="P203" s="59">
        <v>45</v>
      </c>
      <c r="Q203" s="326" t="s">
        <v>537</v>
      </c>
      <c r="R203" s="923">
        <v>4601887209355</v>
      </c>
    </row>
    <row r="204" spans="1:18" ht="24.95" customHeight="1" x14ac:dyDescent="0.3">
      <c r="B204" s="37" t="s">
        <v>435</v>
      </c>
      <c r="C204" s="37" t="s">
        <v>436</v>
      </c>
      <c r="D204" s="315" t="s">
        <v>1226</v>
      </c>
      <c r="E204" s="43" t="s">
        <v>437</v>
      </c>
      <c r="F204" s="60" t="s">
        <v>39</v>
      </c>
      <c r="G204" s="333">
        <v>5</v>
      </c>
      <c r="H204" s="157">
        <v>30</v>
      </c>
      <c r="I204" s="724">
        <v>380840</v>
      </c>
      <c r="J204" s="149">
        <v>756220</v>
      </c>
      <c r="K204" s="372">
        <f t="shared" si="9"/>
        <v>373.74999999999994</v>
      </c>
      <c r="L204" s="303">
        <v>325</v>
      </c>
      <c r="M204" s="936">
        <v>1.1499999999999999</v>
      </c>
      <c r="N204" s="158"/>
      <c r="O204" s="62" t="str">
        <f t="shared" si="10"/>
        <v/>
      </c>
      <c r="P204" s="645">
        <v>40</v>
      </c>
      <c r="Q204" s="159" t="s">
        <v>537</v>
      </c>
      <c r="R204" s="913">
        <v>4601887150077</v>
      </c>
    </row>
    <row r="205" spans="1:18" ht="24.95" customHeight="1" x14ac:dyDescent="0.3">
      <c r="B205" s="37" t="s">
        <v>440</v>
      </c>
      <c r="C205" s="37" t="s">
        <v>441</v>
      </c>
      <c r="D205" s="315" t="s">
        <v>1226</v>
      </c>
      <c r="E205" s="43" t="s">
        <v>442</v>
      </c>
      <c r="F205" s="60" t="s">
        <v>39</v>
      </c>
      <c r="G205" s="333">
        <v>5</v>
      </c>
      <c r="H205" s="157">
        <v>30</v>
      </c>
      <c r="I205" s="724">
        <v>380852</v>
      </c>
      <c r="J205" s="149">
        <v>756223</v>
      </c>
      <c r="K205" s="372">
        <f t="shared" si="9"/>
        <v>270.25</v>
      </c>
      <c r="L205" s="303">
        <v>235</v>
      </c>
      <c r="M205" s="936">
        <v>1.1499999999999999</v>
      </c>
      <c r="N205" s="158"/>
      <c r="O205" s="62" t="str">
        <f t="shared" si="10"/>
        <v/>
      </c>
      <c r="P205" s="645">
        <v>40</v>
      </c>
      <c r="Q205" s="326" t="s">
        <v>537</v>
      </c>
      <c r="R205" s="913">
        <v>4601887185024</v>
      </c>
    </row>
    <row r="206" spans="1:18" ht="24.95" customHeight="1" x14ac:dyDescent="0.3">
      <c r="B206" s="37" t="s">
        <v>420</v>
      </c>
      <c r="C206" s="37" t="s">
        <v>1050</v>
      </c>
      <c r="D206" s="315" t="s">
        <v>1226</v>
      </c>
      <c r="E206" s="43" t="s">
        <v>421</v>
      </c>
      <c r="F206" s="60" t="s">
        <v>39</v>
      </c>
      <c r="G206" s="333">
        <v>5</v>
      </c>
      <c r="H206" s="157">
        <v>30</v>
      </c>
      <c r="I206" s="724">
        <v>380869</v>
      </c>
      <c r="J206" s="149">
        <v>756224</v>
      </c>
      <c r="K206" s="372">
        <f t="shared" si="9"/>
        <v>293.25</v>
      </c>
      <c r="L206" s="118">
        <v>255</v>
      </c>
      <c r="M206" s="936">
        <v>1.1499999999999999</v>
      </c>
      <c r="N206" s="158"/>
      <c r="O206" s="62" t="str">
        <f t="shared" si="10"/>
        <v/>
      </c>
      <c r="P206" s="645">
        <v>40</v>
      </c>
      <c r="Q206" s="159" t="s">
        <v>537</v>
      </c>
      <c r="R206" s="913">
        <v>4601887135876</v>
      </c>
    </row>
    <row r="207" spans="1:18" ht="24.95" customHeight="1" x14ac:dyDescent="0.3">
      <c r="B207" s="37" t="s">
        <v>422</v>
      </c>
      <c r="C207" s="37" t="s">
        <v>1347</v>
      </c>
      <c r="D207" s="315" t="s">
        <v>1226</v>
      </c>
      <c r="E207" s="43" t="s">
        <v>423</v>
      </c>
      <c r="F207" s="60" t="s">
        <v>39</v>
      </c>
      <c r="G207" s="333">
        <v>5</v>
      </c>
      <c r="H207" s="157">
        <v>30</v>
      </c>
      <c r="I207" s="724">
        <v>380894</v>
      </c>
      <c r="J207" s="149">
        <v>756226</v>
      </c>
      <c r="K207" s="372">
        <f t="shared" si="9"/>
        <v>327.75</v>
      </c>
      <c r="L207" s="118">
        <v>285</v>
      </c>
      <c r="M207" s="936">
        <v>1.1499999999999999</v>
      </c>
      <c r="N207" s="158"/>
      <c r="O207" s="62" t="str">
        <f t="shared" si="10"/>
        <v/>
      </c>
      <c r="P207" s="645">
        <v>40</v>
      </c>
      <c r="Q207" s="159" t="s">
        <v>537</v>
      </c>
      <c r="R207" s="913">
        <v>4601887149590</v>
      </c>
    </row>
    <row r="208" spans="1:18" ht="24.95" customHeight="1" x14ac:dyDescent="0.3">
      <c r="B208" s="340" t="s">
        <v>406</v>
      </c>
      <c r="C208" s="340" t="s">
        <v>407</v>
      </c>
      <c r="D208" s="341" t="s">
        <v>1226</v>
      </c>
      <c r="E208" s="393" t="s">
        <v>408</v>
      </c>
      <c r="F208" s="60" t="s">
        <v>39</v>
      </c>
      <c r="G208" s="333">
        <v>5</v>
      </c>
      <c r="H208" s="157">
        <v>30</v>
      </c>
      <c r="I208" s="724">
        <v>380898</v>
      </c>
      <c r="J208" s="149">
        <v>756228</v>
      </c>
      <c r="K208" s="372">
        <f t="shared" si="9"/>
        <v>258.75</v>
      </c>
      <c r="L208" s="303">
        <v>225</v>
      </c>
      <c r="M208" s="936">
        <v>1.1499999999999999</v>
      </c>
      <c r="N208" s="158"/>
      <c r="O208" s="62" t="str">
        <f t="shared" si="10"/>
        <v/>
      </c>
      <c r="P208" s="645">
        <v>30</v>
      </c>
      <c r="Q208" s="159" t="s">
        <v>537</v>
      </c>
      <c r="R208" s="913">
        <v>4601887074281</v>
      </c>
    </row>
    <row r="209" spans="1:50" ht="24.95" customHeight="1" x14ac:dyDescent="0.3">
      <c r="B209" s="37" t="s">
        <v>409</v>
      </c>
      <c r="C209" s="37" t="s">
        <v>410</v>
      </c>
      <c r="D209" s="315" t="s">
        <v>1226</v>
      </c>
      <c r="E209" s="43" t="s">
        <v>411</v>
      </c>
      <c r="F209" s="60" t="s">
        <v>39</v>
      </c>
      <c r="G209" s="333">
        <v>5</v>
      </c>
      <c r="H209" s="157">
        <v>30</v>
      </c>
      <c r="I209" s="724">
        <v>380902</v>
      </c>
      <c r="J209" s="149">
        <v>756229</v>
      </c>
      <c r="K209" s="372">
        <f t="shared" si="9"/>
        <v>258.75</v>
      </c>
      <c r="L209" s="303">
        <v>225</v>
      </c>
      <c r="M209" s="936">
        <v>1.1499999999999999</v>
      </c>
      <c r="N209" s="158"/>
      <c r="O209" s="62" t="str">
        <f t="shared" si="10"/>
        <v/>
      </c>
      <c r="P209" s="645">
        <v>40</v>
      </c>
      <c r="Q209" s="159" t="s">
        <v>537</v>
      </c>
      <c r="R209" s="913">
        <v>4601887150114</v>
      </c>
    </row>
    <row r="210" spans="1:50" ht="24.95" customHeight="1" x14ac:dyDescent="0.3">
      <c r="A210" s="232"/>
      <c r="B210" s="334" t="s">
        <v>1614</v>
      </c>
      <c r="C210" s="209" t="s">
        <v>1709</v>
      </c>
      <c r="D210" s="315" t="s">
        <v>1227</v>
      </c>
      <c r="E210" s="335" t="s">
        <v>1618</v>
      </c>
      <c r="F210" s="60" t="s">
        <v>39</v>
      </c>
      <c r="G210" s="333">
        <v>5</v>
      </c>
      <c r="H210" s="157">
        <v>30</v>
      </c>
      <c r="I210" s="724">
        <v>753937</v>
      </c>
      <c r="J210" s="149">
        <v>756231</v>
      </c>
      <c r="K210" s="372">
        <f t="shared" si="9"/>
        <v>385.24999999999994</v>
      </c>
      <c r="L210" s="336">
        <v>335</v>
      </c>
      <c r="M210" s="936">
        <v>1.1499999999999999</v>
      </c>
      <c r="N210" s="158"/>
      <c r="O210" s="62" t="str">
        <f t="shared" si="10"/>
        <v/>
      </c>
      <c r="P210" s="645">
        <v>40</v>
      </c>
      <c r="Q210" s="159" t="s">
        <v>537</v>
      </c>
      <c r="R210" s="915">
        <v>4601887339304</v>
      </c>
    </row>
    <row r="211" spans="1:50" ht="24.95" customHeight="1" x14ac:dyDescent="0.3">
      <c r="A211" s="232"/>
      <c r="B211" s="334" t="s">
        <v>1611</v>
      </c>
      <c r="C211" s="209" t="s">
        <v>1710</v>
      </c>
      <c r="D211" s="315" t="s">
        <v>1227</v>
      </c>
      <c r="E211" s="335" t="s">
        <v>1616</v>
      </c>
      <c r="F211" s="60" t="s">
        <v>39</v>
      </c>
      <c r="G211" s="333">
        <v>5</v>
      </c>
      <c r="H211" s="157">
        <v>30</v>
      </c>
      <c r="I211" s="724">
        <v>753933</v>
      </c>
      <c r="J211" s="149">
        <v>756232</v>
      </c>
      <c r="K211" s="372">
        <f t="shared" si="9"/>
        <v>465.74999999999994</v>
      </c>
      <c r="L211" s="336">
        <v>405</v>
      </c>
      <c r="M211" s="936">
        <v>1.1499999999999999</v>
      </c>
      <c r="N211" s="158"/>
      <c r="O211" s="62" t="str">
        <f t="shared" si="10"/>
        <v/>
      </c>
      <c r="P211" s="645">
        <v>40</v>
      </c>
      <c r="Q211" s="159" t="s">
        <v>537</v>
      </c>
      <c r="R211" s="915">
        <v>4601887339267</v>
      </c>
    </row>
    <row r="212" spans="1:50" ht="24.95" customHeight="1" x14ac:dyDescent="0.3">
      <c r="B212" s="37" t="s">
        <v>398</v>
      </c>
      <c r="C212" s="37" t="s">
        <v>1051</v>
      </c>
      <c r="D212" s="315" t="s">
        <v>1226</v>
      </c>
      <c r="E212" s="43" t="s">
        <v>399</v>
      </c>
      <c r="F212" s="60" t="s">
        <v>39</v>
      </c>
      <c r="G212" s="333">
        <v>5</v>
      </c>
      <c r="H212" s="157">
        <v>30</v>
      </c>
      <c r="I212" s="724">
        <v>380923</v>
      </c>
      <c r="J212" s="149">
        <v>756233</v>
      </c>
      <c r="K212" s="372">
        <f t="shared" si="9"/>
        <v>327.75</v>
      </c>
      <c r="L212" s="118">
        <v>285</v>
      </c>
      <c r="M212" s="936">
        <v>1.1499999999999999</v>
      </c>
      <c r="N212" s="158"/>
      <c r="O212" s="62" t="str">
        <f t="shared" si="10"/>
        <v/>
      </c>
      <c r="P212" s="645">
        <v>35</v>
      </c>
      <c r="Q212" s="159" t="s">
        <v>537</v>
      </c>
      <c r="R212" s="913">
        <v>4601887149606</v>
      </c>
    </row>
    <row r="213" spans="1:50" ht="24.95" customHeight="1" x14ac:dyDescent="0.3">
      <c r="B213" s="129"/>
      <c r="C213" s="95" t="s">
        <v>37</v>
      </c>
      <c r="D213" s="173"/>
      <c r="E213" s="734"/>
      <c r="F213" s="154"/>
      <c r="G213" s="91"/>
      <c r="H213" s="91"/>
      <c r="I213" s="725"/>
      <c r="J213" s="91"/>
      <c r="K213" s="153"/>
      <c r="L213" s="91"/>
      <c r="M213" s="91"/>
      <c r="N213" s="162" t="s">
        <v>225</v>
      </c>
      <c r="O213" s="152"/>
      <c r="P213" s="155"/>
      <c r="Q213" s="156"/>
      <c r="R213" s="912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</row>
    <row r="214" spans="1:50" ht="24.95" customHeight="1" x14ac:dyDescent="0.3">
      <c r="B214" s="37" t="s">
        <v>443</v>
      </c>
      <c r="C214" s="37" t="s">
        <v>444</v>
      </c>
      <c r="D214" s="315" t="s">
        <v>1226</v>
      </c>
      <c r="E214" s="43" t="s">
        <v>445</v>
      </c>
      <c r="F214" s="60" t="s">
        <v>39</v>
      </c>
      <c r="G214" s="333">
        <v>5</v>
      </c>
      <c r="H214" s="157">
        <v>30</v>
      </c>
      <c r="I214" s="724">
        <v>380943</v>
      </c>
      <c r="J214" s="149">
        <v>756235</v>
      </c>
      <c r="K214" s="372">
        <f t="shared" si="9"/>
        <v>235.74999999999997</v>
      </c>
      <c r="L214" s="303">
        <v>205</v>
      </c>
      <c r="M214" s="936">
        <v>1.1499999999999999</v>
      </c>
      <c r="N214" s="158"/>
      <c r="O214" s="62" t="str">
        <f>IF(N214&gt;0,N214*K214,"")</f>
        <v/>
      </c>
      <c r="P214" s="645">
        <v>40</v>
      </c>
      <c r="Q214" s="159" t="s">
        <v>537</v>
      </c>
      <c r="R214" s="913">
        <v>4601887071396</v>
      </c>
    </row>
    <row r="215" spans="1:50" ht="24.95" customHeight="1" x14ac:dyDescent="0.3">
      <c r="B215" s="37" t="s">
        <v>446</v>
      </c>
      <c r="C215" s="37" t="s">
        <v>447</v>
      </c>
      <c r="D215" s="315" t="s">
        <v>1226</v>
      </c>
      <c r="E215" s="43" t="s">
        <v>639</v>
      </c>
      <c r="F215" s="60" t="s">
        <v>39</v>
      </c>
      <c r="G215" s="333">
        <v>5</v>
      </c>
      <c r="H215" s="157">
        <v>30</v>
      </c>
      <c r="I215" s="724">
        <v>380974</v>
      </c>
      <c r="J215" s="149">
        <v>756236</v>
      </c>
      <c r="K215" s="372">
        <f t="shared" si="9"/>
        <v>235.74999999999997</v>
      </c>
      <c r="L215" s="303">
        <v>205</v>
      </c>
      <c r="M215" s="936">
        <v>1.1499999999999999</v>
      </c>
      <c r="N215" s="158"/>
      <c r="O215" s="62" t="str">
        <f>IF(N215&gt;0,N215*K215,"")</f>
        <v/>
      </c>
      <c r="P215" s="645">
        <v>35</v>
      </c>
      <c r="Q215" s="159" t="s">
        <v>537</v>
      </c>
      <c r="R215" s="913">
        <v>4601887045793</v>
      </c>
    </row>
    <row r="216" spans="1:50" ht="24.95" customHeight="1" x14ac:dyDescent="0.3">
      <c r="B216" s="129"/>
      <c r="C216" s="95" t="s">
        <v>1399</v>
      </c>
      <c r="D216" s="173"/>
      <c r="E216" s="734"/>
      <c r="F216" s="154"/>
      <c r="G216" s="91"/>
      <c r="H216" s="91"/>
      <c r="I216" s="725"/>
      <c r="J216" s="91"/>
      <c r="K216" s="153"/>
      <c r="L216" s="91"/>
      <c r="M216" s="91"/>
      <c r="N216" s="162" t="s">
        <v>225</v>
      </c>
      <c r="O216" s="152"/>
      <c r="P216" s="155"/>
      <c r="Q216" s="156"/>
      <c r="R216" s="912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</row>
    <row r="217" spans="1:50" ht="24.95" customHeight="1" x14ac:dyDescent="0.3">
      <c r="B217" s="37" t="s">
        <v>934</v>
      </c>
      <c r="C217" s="37" t="s">
        <v>935</v>
      </c>
      <c r="D217" s="315" t="s">
        <v>1226</v>
      </c>
      <c r="E217" s="43" t="s">
        <v>36</v>
      </c>
      <c r="F217" s="60" t="s">
        <v>39</v>
      </c>
      <c r="G217" s="333">
        <v>5</v>
      </c>
      <c r="H217" s="157">
        <v>30</v>
      </c>
      <c r="I217" s="724">
        <v>390017</v>
      </c>
      <c r="J217" s="149">
        <v>756240</v>
      </c>
      <c r="K217" s="372">
        <f t="shared" si="9"/>
        <v>247.24999999999997</v>
      </c>
      <c r="L217" s="303">
        <v>215</v>
      </c>
      <c r="M217" s="936">
        <v>1.1499999999999999</v>
      </c>
      <c r="N217" s="158"/>
      <c r="O217" s="62" t="str">
        <f>IF(N217&gt;0,N217*K217,"")</f>
        <v/>
      </c>
      <c r="P217" s="645">
        <v>35</v>
      </c>
      <c r="Q217" s="159" t="s">
        <v>537</v>
      </c>
      <c r="R217" s="913">
        <v>4601887284895</v>
      </c>
    </row>
    <row r="218" spans="1:50" ht="24.95" customHeight="1" x14ac:dyDescent="0.3">
      <c r="B218" s="130"/>
      <c r="C218" s="95" t="s">
        <v>38</v>
      </c>
      <c r="D218" s="173"/>
      <c r="E218" s="737"/>
      <c r="F218" s="154"/>
      <c r="G218" s="91"/>
      <c r="H218" s="91"/>
      <c r="I218" s="725"/>
      <c r="J218" s="91"/>
      <c r="K218" s="153"/>
      <c r="L218" s="91"/>
      <c r="M218" s="91"/>
      <c r="N218" s="162" t="s">
        <v>225</v>
      </c>
      <c r="O218" s="152"/>
      <c r="P218" s="155"/>
      <c r="Q218" s="156"/>
      <c r="R218" s="912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</row>
    <row r="219" spans="1:50" ht="24.95" customHeight="1" x14ac:dyDescent="0.3">
      <c r="A219" s="73"/>
      <c r="B219" s="37" t="s">
        <v>734</v>
      </c>
      <c r="C219" s="253" t="s">
        <v>4278</v>
      </c>
      <c r="D219" s="312" t="s">
        <v>1226</v>
      </c>
      <c r="E219" s="43" t="s">
        <v>1668</v>
      </c>
      <c r="F219" s="60" t="s">
        <v>39</v>
      </c>
      <c r="G219" s="333">
        <v>5</v>
      </c>
      <c r="H219" s="157">
        <v>30</v>
      </c>
      <c r="I219" s="724">
        <v>715769</v>
      </c>
      <c r="J219" s="149">
        <v>756242</v>
      </c>
      <c r="K219" s="372">
        <f t="shared" si="9"/>
        <v>408.24999999999994</v>
      </c>
      <c r="L219" s="303">
        <v>355</v>
      </c>
      <c r="M219" s="936">
        <v>1.1499999999999999</v>
      </c>
      <c r="N219" s="158"/>
      <c r="O219" s="62" t="str">
        <f t="shared" ref="O219:O227" si="11">IF(N219&gt;0,N219*K219,"")</f>
        <v/>
      </c>
      <c r="P219" s="645">
        <v>40</v>
      </c>
      <c r="Q219" s="159" t="s">
        <v>537</v>
      </c>
      <c r="R219" s="913">
        <v>4601887263661</v>
      </c>
    </row>
    <row r="220" spans="1:50" ht="24.95" customHeight="1" x14ac:dyDescent="0.3">
      <c r="B220" s="37" t="s">
        <v>449</v>
      </c>
      <c r="C220" s="37" t="s">
        <v>450</v>
      </c>
      <c r="D220" s="315" t="s">
        <v>1226</v>
      </c>
      <c r="E220" s="43" t="s">
        <v>304</v>
      </c>
      <c r="F220" s="60" t="s">
        <v>39</v>
      </c>
      <c r="G220" s="333">
        <v>5</v>
      </c>
      <c r="H220" s="157">
        <v>30</v>
      </c>
      <c r="I220" s="724">
        <v>390042</v>
      </c>
      <c r="J220" s="149">
        <v>756243</v>
      </c>
      <c r="K220" s="372">
        <f t="shared" si="9"/>
        <v>235.74999999999997</v>
      </c>
      <c r="L220" s="303">
        <v>205</v>
      </c>
      <c r="M220" s="936">
        <v>1.1499999999999999</v>
      </c>
      <c r="N220" s="158"/>
      <c r="O220" s="62" t="str">
        <f t="shared" si="11"/>
        <v/>
      </c>
      <c r="P220" s="645">
        <v>35</v>
      </c>
      <c r="Q220" s="159" t="s">
        <v>537</v>
      </c>
      <c r="R220" s="913">
        <v>4601887045724</v>
      </c>
    </row>
    <row r="221" spans="1:50" ht="24.95" customHeight="1" x14ac:dyDescent="0.3">
      <c r="A221" s="232"/>
      <c r="B221" s="334" t="s">
        <v>1619</v>
      </c>
      <c r="C221" s="209" t="s">
        <v>1620</v>
      </c>
      <c r="D221" s="315" t="s">
        <v>1227</v>
      </c>
      <c r="E221" s="335" t="s">
        <v>1623</v>
      </c>
      <c r="F221" s="60" t="s">
        <v>39</v>
      </c>
      <c r="G221" s="333">
        <v>5</v>
      </c>
      <c r="H221" s="157">
        <v>30</v>
      </c>
      <c r="I221" s="724">
        <v>753938</v>
      </c>
      <c r="J221" s="149">
        <v>756245</v>
      </c>
      <c r="K221" s="372">
        <f t="shared" si="9"/>
        <v>281.75</v>
      </c>
      <c r="L221" s="336">
        <v>245</v>
      </c>
      <c r="M221" s="936">
        <v>1.1499999999999999</v>
      </c>
      <c r="N221" s="158"/>
      <c r="O221" s="62" t="str">
        <f t="shared" si="11"/>
        <v/>
      </c>
      <c r="P221" s="645">
        <v>45</v>
      </c>
      <c r="Q221" s="159" t="s">
        <v>537</v>
      </c>
      <c r="R221" s="915">
        <v>4601887339311</v>
      </c>
    </row>
    <row r="222" spans="1:50" ht="24.95" customHeight="1" x14ac:dyDescent="0.3">
      <c r="A222" s="232"/>
      <c r="B222" s="337" t="s">
        <v>1150</v>
      </c>
      <c r="C222" s="37" t="s">
        <v>1182</v>
      </c>
      <c r="D222" s="315" t="s">
        <v>1226</v>
      </c>
      <c r="E222" s="43" t="s">
        <v>1203</v>
      </c>
      <c r="F222" s="60" t="s">
        <v>39</v>
      </c>
      <c r="G222" s="333">
        <v>5</v>
      </c>
      <c r="H222" s="157">
        <v>30</v>
      </c>
      <c r="I222" s="724">
        <v>732805</v>
      </c>
      <c r="J222" s="149">
        <v>756246</v>
      </c>
      <c r="K222" s="372">
        <f t="shared" si="9"/>
        <v>281.75</v>
      </c>
      <c r="L222" s="118">
        <v>245</v>
      </c>
      <c r="M222" s="936">
        <v>1.1499999999999999</v>
      </c>
      <c r="N222" s="158"/>
      <c r="O222" s="62" t="str">
        <f t="shared" si="11"/>
        <v/>
      </c>
      <c r="P222" s="645">
        <v>45</v>
      </c>
      <c r="Q222" s="159" t="s">
        <v>537</v>
      </c>
      <c r="R222" s="915">
        <v>4601887312239</v>
      </c>
    </row>
    <row r="223" spans="1:50" ht="24.95" customHeight="1" x14ac:dyDescent="0.3">
      <c r="A223" s="232"/>
      <c r="B223" s="334" t="s">
        <v>1621</v>
      </c>
      <c r="C223" s="209" t="s">
        <v>1622</v>
      </c>
      <c r="D223" s="315" t="s">
        <v>1227</v>
      </c>
      <c r="E223" s="335" t="s">
        <v>1624</v>
      </c>
      <c r="F223" s="60" t="s">
        <v>39</v>
      </c>
      <c r="G223" s="333">
        <v>5</v>
      </c>
      <c r="H223" s="157">
        <v>30</v>
      </c>
      <c r="I223" s="724">
        <v>753925</v>
      </c>
      <c r="J223" s="149">
        <v>756249</v>
      </c>
      <c r="K223" s="372">
        <f t="shared" si="9"/>
        <v>293.25</v>
      </c>
      <c r="L223" s="336">
        <v>255</v>
      </c>
      <c r="M223" s="936">
        <v>1.1499999999999999</v>
      </c>
      <c r="N223" s="158"/>
      <c r="O223" s="62" t="str">
        <f t="shared" si="11"/>
        <v/>
      </c>
      <c r="P223" s="645">
        <v>45</v>
      </c>
      <c r="Q223" s="159" t="s">
        <v>537</v>
      </c>
      <c r="R223" s="915">
        <v>4601887339335</v>
      </c>
    </row>
    <row r="224" spans="1:50" ht="24.95" customHeight="1" x14ac:dyDescent="0.3">
      <c r="B224" s="37" t="s">
        <v>451</v>
      </c>
      <c r="C224" s="37" t="s">
        <v>876</v>
      </c>
      <c r="D224" s="315" t="s">
        <v>1226</v>
      </c>
      <c r="E224" s="43" t="s">
        <v>36</v>
      </c>
      <c r="F224" s="60" t="s">
        <v>39</v>
      </c>
      <c r="G224" s="333">
        <v>5</v>
      </c>
      <c r="H224" s="157">
        <v>30</v>
      </c>
      <c r="I224" s="724">
        <v>390054</v>
      </c>
      <c r="J224" s="149">
        <v>756250</v>
      </c>
      <c r="K224" s="372">
        <f t="shared" si="9"/>
        <v>270.25</v>
      </c>
      <c r="L224" s="303">
        <v>235</v>
      </c>
      <c r="M224" s="936">
        <v>1.1499999999999999</v>
      </c>
      <c r="N224" s="158"/>
      <c r="O224" s="62" t="str">
        <f t="shared" si="11"/>
        <v/>
      </c>
      <c r="P224" s="645">
        <v>40</v>
      </c>
      <c r="Q224" s="159" t="s">
        <v>537</v>
      </c>
      <c r="R224" s="913">
        <v>4601887071358</v>
      </c>
    </row>
    <row r="225" spans="1:50" ht="24.95" customHeight="1" x14ac:dyDescent="0.3">
      <c r="B225" s="37" t="s">
        <v>46</v>
      </c>
      <c r="C225" s="37" t="s">
        <v>47</v>
      </c>
      <c r="D225" s="315" t="s">
        <v>1226</v>
      </c>
      <c r="E225" s="43" t="s">
        <v>288</v>
      </c>
      <c r="F225" s="60" t="s">
        <v>39</v>
      </c>
      <c r="G225" s="333">
        <v>5</v>
      </c>
      <c r="H225" s="157">
        <v>30</v>
      </c>
      <c r="I225" s="724">
        <v>390099</v>
      </c>
      <c r="J225" s="149">
        <v>756251</v>
      </c>
      <c r="K225" s="372">
        <f t="shared" si="9"/>
        <v>195.49999999999997</v>
      </c>
      <c r="L225" s="303">
        <v>170</v>
      </c>
      <c r="M225" s="936">
        <v>1.1499999999999999</v>
      </c>
      <c r="N225" s="158"/>
      <c r="O225" s="62" t="str">
        <f t="shared" si="11"/>
        <v/>
      </c>
      <c r="P225" s="645">
        <v>40</v>
      </c>
      <c r="Q225" s="159" t="s">
        <v>537</v>
      </c>
      <c r="R225" s="913">
        <v>4601887185031</v>
      </c>
    </row>
    <row r="226" spans="1:50" ht="24.95" customHeight="1" x14ac:dyDescent="0.3">
      <c r="A226" s="232"/>
      <c r="B226" s="337" t="s">
        <v>1151</v>
      </c>
      <c r="C226" s="37" t="s">
        <v>4184</v>
      </c>
      <c r="D226" s="315" t="s">
        <v>1226</v>
      </c>
      <c r="E226" s="43" t="s">
        <v>1204</v>
      </c>
      <c r="F226" s="60" t="s">
        <v>39</v>
      </c>
      <c r="G226" s="333">
        <v>5</v>
      </c>
      <c r="H226" s="157">
        <v>30</v>
      </c>
      <c r="I226" s="724">
        <v>732806</v>
      </c>
      <c r="J226" s="149">
        <v>756252</v>
      </c>
      <c r="K226" s="372">
        <f t="shared" si="9"/>
        <v>362.25</v>
      </c>
      <c r="L226" s="118">
        <v>315</v>
      </c>
      <c r="M226" s="936">
        <v>1.1499999999999999</v>
      </c>
      <c r="N226" s="158"/>
      <c r="O226" s="62" t="str">
        <f t="shared" si="11"/>
        <v/>
      </c>
      <c r="P226" s="645">
        <v>45</v>
      </c>
      <c r="Q226" s="159" t="s">
        <v>537</v>
      </c>
      <c r="R226" s="915">
        <v>4601887312246</v>
      </c>
    </row>
    <row r="227" spans="1:50" ht="24.95" customHeight="1" x14ac:dyDescent="0.3">
      <c r="A227" s="232"/>
      <c r="B227" s="343" t="s">
        <v>3063</v>
      </c>
      <c r="C227" s="344" t="s">
        <v>3062</v>
      </c>
      <c r="D227" s="315" t="s">
        <v>1227</v>
      </c>
      <c r="E227" s="738" t="s">
        <v>3064</v>
      </c>
      <c r="F227" s="60" t="s">
        <v>39</v>
      </c>
      <c r="G227" s="333">
        <v>5</v>
      </c>
      <c r="H227" s="157">
        <v>30</v>
      </c>
      <c r="I227" s="724">
        <v>390110</v>
      </c>
      <c r="J227" s="346">
        <v>756253</v>
      </c>
      <c r="K227" s="372">
        <f t="shared" ref="K227:K289" si="12">L227*M227</f>
        <v>247.24999999999997</v>
      </c>
      <c r="L227" s="347">
        <v>215</v>
      </c>
      <c r="M227" s="936">
        <v>1.1499999999999999</v>
      </c>
      <c r="N227" s="348"/>
      <c r="O227" s="62" t="str">
        <f t="shared" si="11"/>
        <v/>
      </c>
      <c r="P227" s="339">
        <v>35</v>
      </c>
      <c r="Q227" s="159" t="s">
        <v>537</v>
      </c>
      <c r="R227" s="924">
        <v>4601887149620</v>
      </c>
    </row>
    <row r="228" spans="1:50" ht="24.95" customHeight="1" x14ac:dyDescent="0.3">
      <c r="B228" s="132"/>
      <c r="C228" s="178" t="s">
        <v>620</v>
      </c>
      <c r="D228" s="173"/>
      <c r="E228" s="739"/>
      <c r="F228" s="154"/>
      <c r="G228" s="91"/>
      <c r="H228" s="91"/>
      <c r="I228" s="725"/>
      <c r="J228" s="91"/>
      <c r="K228" s="153"/>
      <c r="L228" s="91"/>
      <c r="M228" s="91"/>
      <c r="N228" s="162" t="s">
        <v>225</v>
      </c>
      <c r="O228" s="152"/>
      <c r="P228" s="155"/>
      <c r="Q228" s="156"/>
      <c r="R228" s="912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</row>
    <row r="229" spans="1:50" ht="24.95" customHeight="1" x14ac:dyDescent="0.3">
      <c r="B229" s="132" t="s">
        <v>862</v>
      </c>
      <c r="C229" s="163" t="s">
        <v>861</v>
      </c>
      <c r="D229" s="174"/>
      <c r="E229" s="734"/>
      <c r="F229" s="154"/>
      <c r="G229" s="91"/>
      <c r="H229" s="91"/>
      <c r="I229" s="725"/>
      <c r="J229" s="91"/>
      <c r="K229" s="153"/>
      <c r="L229" s="91"/>
      <c r="M229" s="91"/>
      <c r="N229" s="162" t="s">
        <v>225</v>
      </c>
      <c r="O229" s="152"/>
      <c r="P229" s="155"/>
      <c r="Q229" s="156"/>
      <c r="R229" s="912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</row>
    <row r="230" spans="1:50" ht="36.6" customHeight="1" x14ac:dyDescent="0.3">
      <c r="A230" s="561"/>
      <c r="B230" s="427" t="s">
        <v>4279</v>
      </c>
      <c r="C230" s="566" t="s">
        <v>4281</v>
      </c>
      <c r="D230" s="309" t="s">
        <v>1227</v>
      </c>
      <c r="E230" s="567" t="s">
        <v>4280</v>
      </c>
      <c r="F230" s="313" t="s">
        <v>871</v>
      </c>
      <c r="G230" s="645">
        <v>10</v>
      </c>
      <c r="H230" s="157">
        <v>50</v>
      </c>
      <c r="I230" s="724">
        <v>697936</v>
      </c>
      <c r="J230" s="149">
        <v>741605</v>
      </c>
      <c r="K230" s="372">
        <f t="shared" si="12"/>
        <v>184</v>
      </c>
      <c r="L230" s="351">
        <v>160</v>
      </c>
      <c r="M230" s="936">
        <v>1.1499999999999999</v>
      </c>
      <c r="N230" s="158"/>
      <c r="O230" s="62" t="str">
        <f>IF(N230&gt;0,N230*K230,"")</f>
        <v/>
      </c>
      <c r="P230" s="645">
        <v>30</v>
      </c>
      <c r="Q230" s="159" t="s">
        <v>864</v>
      </c>
      <c r="R230" s="913">
        <v>4601887271482</v>
      </c>
    </row>
    <row r="231" spans="1:50" ht="36.6" customHeight="1" x14ac:dyDescent="0.3">
      <c r="B231" s="37" t="s">
        <v>863</v>
      </c>
      <c r="C231" s="37" t="s">
        <v>1631</v>
      </c>
      <c r="D231" s="315" t="s">
        <v>1226</v>
      </c>
      <c r="E231" s="43" t="s">
        <v>865</v>
      </c>
      <c r="F231" s="313" t="s">
        <v>871</v>
      </c>
      <c r="G231" s="310">
        <v>10</v>
      </c>
      <c r="H231" s="157">
        <v>50</v>
      </c>
      <c r="I231" s="724">
        <v>697936</v>
      </c>
      <c r="J231" s="149">
        <v>741606</v>
      </c>
      <c r="K231" s="372">
        <f t="shared" si="12"/>
        <v>184</v>
      </c>
      <c r="L231" s="351">
        <v>160</v>
      </c>
      <c r="M231" s="936">
        <v>1.1499999999999999</v>
      </c>
      <c r="N231" s="158"/>
      <c r="O231" s="62" t="str">
        <f>IF(N231&gt;0,N231*K231,"")</f>
        <v/>
      </c>
      <c r="P231" s="645">
        <v>30</v>
      </c>
      <c r="Q231" s="159" t="s">
        <v>864</v>
      </c>
      <c r="R231" s="913">
        <v>4601887271499</v>
      </c>
    </row>
    <row r="232" spans="1:50" ht="24.95" customHeight="1" x14ac:dyDescent="0.3">
      <c r="B232" s="132" t="s">
        <v>1231</v>
      </c>
      <c r="C232" s="163" t="s">
        <v>1232</v>
      </c>
      <c r="D232" s="174"/>
      <c r="E232" s="734"/>
      <c r="F232" s="154"/>
      <c r="G232" s="91"/>
      <c r="H232" s="91"/>
      <c r="I232" s="725"/>
      <c r="J232" s="91"/>
      <c r="K232" s="153"/>
      <c r="L232" s="91"/>
      <c r="M232" s="91"/>
      <c r="N232" s="162" t="s">
        <v>225</v>
      </c>
      <c r="O232" s="152"/>
      <c r="P232" s="155"/>
      <c r="Q232" s="156"/>
      <c r="R232" s="912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</row>
    <row r="233" spans="1:50" s="124" customFormat="1" ht="28.5" customHeight="1" x14ac:dyDescent="0.3">
      <c r="A233" s="232"/>
      <c r="B233" s="38" t="s">
        <v>1233</v>
      </c>
      <c r="C233" s="15" t="s">
        <v>1234</v>
      </c>
      <c r="D233" s="315" t="s">
        <v>1226</v>
      </c>
      <c r="E233" s="43" t="s">
        <v>36</v>
      </c>
      <c r="F233" s="313" t="s">
        <v>846</v>
      </c>
      <c r="G233" s="310">
        <v>5</v>
      </c>
      <c r="H233" s="157">
        <v>50</v>
      </c>
      <c r="I233" s="724">
        <v>725213</v>
      </c>
      <c r="J233" s="149">
        <v>766490</v>
      </c>
      <c r="K233" s="372">
        <f t="shared" si="12"/>
        <v>270.25</v>
      </c>
      <c r="L233" s="351">
        <v>235</v>
      </c>
      <c r="M233" s="936">
        <v>1.1499999999999999</v>
      </c>
      <c r="N233" s="158"/>
      <c r="O233" s="62" t="str">
        <f>IF(N233&gt;0,N233*K233,"")</f>
        <v/>
      </c>
      <c r="P233" s="645">
        <v>40</v>
      </c>
      <c r="Q233" s="159" t="s">
        <v>200</v>
      </c>
      <c r="R233" s="915">
        <v>4601887312253</v>
      </c>
    </row>
    <row r="234" spans="1:50" ht="24.95" customHeight="1" x14ac:dyDescent="0.3">
      <c r="B234" s="132" t="s">
        <v>790</v>
      </c>
      <c r="C234" s="163" t="s">
        <v>593</v>
      </c>
      <c r="D234" s="174"/>
      <c r="E234" s="734"/>
      <c r="F234" s="154"/>
      <c r="G234" s="91"/>
      <c r="H234" s="91"/>
      <c r="I234" s="725"/>
      <c r="J234" s="91"/>
      <c r="K234" s="153"/>
      <c r="L234" s="91"/>
      <c r="M234" s="91"/>
      <c r="N234" s="162" t="s">
        <v>225</v>
      </c>
      <c r="O234" s="152"/>
      <c r="P234" s="155"/>
      <c r="Q234" s="156"/>
      <c r="R234" s="912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</row>
    <row r="235" spans="1:50" ht="24.95" customHeight="1" x14ac:dyDescent="0.3">
      <c r="B235" s="37" t="s">
        <v>594</v>
      </c>
      <c r="C235" s="37" t="s">
        <v>595</v>
      </c>
      <c r="D235" s="315" t="s">
        <v>1226</v>
      </c>
      <c r="E235" s="43" t="s">
        <v>596</v>
      </c>
      <c r="F235" s="313" t="s">
        <v>855</v>
      </c>
      <c r="G235" s="310">
        <v>1</v>
      </c>
      <c r="H235" s="157">
        <v>50</v>
      </c>
      <c r="I235" s="724">
        <v>160945</v>
      </c>
      <c r="J235" s="149">
        <v>745248</v>
      </c>
      <c r="K235" s="372">
        <f t="shared" si="12"/>
        <v>247.24999999999997</v>
      </c>
      <c r="L235" s="351">
        <v>215</v>
      </c>
      <c r="M235" s="936">
        <v>1.1499999999999999</v>
      </c>
      <c r="N235" s="158"/>
      <c r="O235" s="62" t="str">
        <f>IF(N235&gt;0,N235*K235,"")</f>
        <v/>
      </c>
      <c r="P235" s="645" t="s">
        <v>597</v>
      </c>
      <c r="Q235" s="310" t="s">
        <v>203</v>
      </c>
      <c r="R235" s="913">
        <v>4601887136170</v>
      </c>
    </row>
    <row r="236" spans="1:50" ht="24.95" customHeight="1" x14ac:dyDescent="0.3">
      <c r="B236" s="37" t="s">
        <v>598</v>
      </c>
      <c r="C236" s="37" t="s">
        <v>892</v>
      </c>
      <c r="D236" s="315" t="s">
        <v>1226</v>
      </c>
      <c r="E236" s="43" t="s">
        <v>528</v>
      </c>
      <c r="F236" s="313" t="s">
        <v>855</v>
      </c>
      <c r="G236" s="310">
        <v>1</v>
      </c>
      <c r="H236" s="157">
        <v>50</v>
      </c>
      <c r="I236" s="724">
        <v>160959</v>
      </c>
      <c r="J236" s="149">
        <v>745249</v>
      </c>
      <c r="K236" s="372">
        <f t="shared" si="12"/>
        <v>247.24999999999997</v>
      </c>
      <c r="L236" s="351">
        <v>215</v>
      </c>
      <c r="M236" s="936">
        <v>1.1499999999999999</v>
      </c>
      <c r="N236" s="158"/>
      <c r="O236" s="62" t="str">
        <f t="shared" ref="O236:O238" si="13">IF(N236&gt;0,N236*K236,"")</f>
        <v/>
      </c>
      <c r="P236" s="58" t="s">
        <v>597</v>
      </c>
      <c r="Q236" s="310" t="s">
        <v>203</v>
      </c>
      <c r="R236" s="304">
        <v>4601887136187</v>
      </c>
    </row>
    <row r="237" spans="1:50" ht="24.95" customHeight="1" x14ac:dyDescent="0.3">
      <c r="A237" s="56"/>
      <c r="B237" s="37" t="s">
        <v>487</v>
      </c>
      <c r="C237" s="37" t="s">
        <v>782</v>
      </c>
      <c r="D237" s="352" t="s">
        <v>1226</v>
      </c>
      <c r="E237" s="47" t="s">
        <v>36</v>
      </c>
      <c r="F237" s="313" t="s">
        <v>1361</v>
      </c>
      <c r="G237" s="310">
        <v>1</v>
      </c>
      <c r="H237" s="157">
        <v>50</v>
      </c>
      <c r="I237" s="724">
        <v>673712</v>
      </c>
      <c r="J237" s="149">
        <v>745246</v>
      </c>
      <c r="K237" s="372">
        <f t="shared" si="12"/>
        <v>264.5</v>
      </c>
      <c r="L237" s="351">
        <v>230</v>
      </c>
      <c r="M237" s="936">
        <v>1.1499999999999999</v>
      </c>
      <c r="N237" s="158"/>
      <c r="O237" s="62" t="str">
        <f t="shared" si="13"/>
        <v/>
      </c>
      <c r="P237" s="645" t="s">
        <v>597</v>
      </c>
      <c r="Q237" s="310" t="s">
        <v>203</v>
      </c>
      <c r="R237" s="913">
        <v>4601887185000</v>
      </c>
    </row>
    <row r="238" spans="1:50" ht="24.95" customHeight="1" x14ac:dyDescent="0.3">
      <c r="A238" s="75"/>
      <c r="B238" s="37" t="s">
        <v>780</v>
      </c>
      <c r="C238" s="37" t="s">
        <v>781</v>
      </c>
      <c r="D238" s="315" t="s">
        <v>1226</v>
      </c>
      <c r="E238" s="47" t="s">
        <v>190</v>
      </c>
      <c r="F238" s="313" t="s">
        <v>860</v>
      </c>
      <c r="G238" s="310">
        <v>1</v>
      </c>
      <c r="H238" s="157">
        <v>50</v>
      </c>
      <c r="I238" s="724">
        <v>723303</v>
      </c>
      <c r="J238" s="149">
        <v>745247</v>
      </c>
      <c r="K238" s="372">
        <f t="shared" si="12"/>
        <v>264.5</v>
      </c>
      <c r="L238" s="351">
        <v>230</v>
      </c>
      <c r="M238" s="936">
        <v>1.1499999999999999</v>
      </c>
      <c r="N238" s="158"/>
      <c r="O238" s="62" t="str">
        <f t="shared" si="13"/>
        <v/>
      </c>
      <c r="P238" s="645">
        <v>20</v>
      </c>
      <c r="Q238" s="310" t="s">
        <v>203</v>
      </c>
      <c r="R238" s="913">
        <v>4601887283454</v>
      </c>
    </row>
    <row r="239" spans="1:50" ht="36.6" customHeight="1" x14ac:dyDescent="0.3">
      <c r="B239" s="132"/>
      <c r="C239" s="163" t="s">
        <v>4253</v>
      </c>
      <c r="D239" s="174"/>
      <c r="E239" s="734"/>
      <c r="F239" s="164"/>
      <c r="G239" s="91"/>
      <c r="H239" s="91"/>
      <c r="I239" s="725"/>
      <c r="J239" s="91"/>
      <c r="K239" s="153"/>
      <c r="L239" s="91"/>
      <c r="M239" s="91"/>
      <c r="N239" s="162" t="s">
        <v>225</v>
      </c>
      <c r="O239" s="152"/>
      <c r="P239" s="155"/>
      <c r="Q239" s="156"/>
      <c r="R239" s="912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</row>
    <row r="240" spans="1:50" ht="24.95" customHeight="1" x14ac:dyDescent="0.3">
      <c r="A240" s="73" t="s">
        <v>3049</v>
      </c>
      <c r="B240" s="37" t="s">
        <v>4254</v>
      </c>
      <c r="C240" s="37" t="s">
        <v>4253</v>
      </c>
      <c r="D240" s="315" t="s">
        <v>1227</v>
      </c>
      <c r="E240" s="43" t="s">
        <v>4257</v>
      </c>
      <c r="F240" s="313" t="s">
        <v>1209</v>
      </c>
      <c r="G240" s="645">
        <v>5</v>
      </c>
      <c r="H240" s="157">
        <v>50</v>
      </c>
      <c r="I240" s="724"/>
      <c r="J240" s="718">
        <v>825782</v>
      </c>
      <c r="K240" s="372">
        <f t="shared" si="12"/>
        <v>172.5</v>
      </c>
      <c r="L240" s="351">
        <v>150</v>
      </c>
      <c r="M240" s="936">
        <v>1.1499999999999999</v>
      </c>
      <c r="N240" s="158"/>
      <c r="O240" s="62" t="str">
        <f>IF(N240&gt;0,N240*K240,"")</f>
        <v/>
      </c>
      <c r="P240" s="313" t="s">
        <v>327</v>
      </c>
      <c r="Q240" s="159"/>
      <c r="R240" s="917">
        <v>4601887038825</v>
      </c>
    </row>
    <row r="241" spans="1:50" ht="24.95" customHeight="1" x14ac:dyDescent="0.3">
      <c r="B241" s="132" t="s">
        <v>1307</v>
      </c>
      <c r="C241" s="163" t="s">
        <v>1306</v>
      </c>
      <c r="D241" s="174"/>
      <c r="E241" s="734"/>
      <c r="F241" s="154"/>
      <c r="G241" s="91"/>
      <c r="H241" s="91"/>
      <c r="I241" s="725"/>
      <c r="J241" s="91"/>
      <c r="K241" s="153"/>
      <c r="L241" s="91"/>
      <c r="M241" s="91"/>
      <c r="N241" s="162" t="s">
        <v>225</v>
      </c>
      <c r="O241" s="152"/>
      <c r="P241" s="155"/>
      <c r="Q241" s="156"/>
      <c r="R241" s="912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</row>
    <row r="242" spans="1:50" s="124" customFormat="1" ht="24.95" customHeight="1" x14ac:dyDescent="0.3">
      <c r="A242" s="232"/>
      <c r="B242" s="38" t="s">
        <v>1243</v>
      </c>
      <c r="C242" s="15" t="s">
        <v>1313</v>
      </c>
      <c r="D242" s="315" t="s">
        <v>1226</v>
      </c>
      <c r="E242" s="47" t="s">
        <v>786</v>
      </c>
      <c r="F242" s="313" t="s">
        <v>640</v>
      </c>
      <c r="G242" s="310">
        <v>10</v>
      </c>
      <c r="H242" s="157">
        <v>50</v>
      </c>
      <c r="I242" s="724">
        <v>732876</v>
      </c>
      <c r="J242" s="149">
        <v>766366</v>
      </c>
      <c r="K242" s="372">
        <f t="shared" si="12"/>
        <v>287.5</v>
      </c>
      <c r="L242" s="351">
        <v>250</v>
      </c>
      <c r="M242" s="936">
        <v>1.1499999999999999</v>
      </c>
      <c r="N242" s="158"/>
      <c r="O242" s="62" t="str">
        <f t="shared" ref="O242:O248" si="14">IF(N242&gt;0,N242*K242,"")</f>
        <v/>
      </c>
      <c r="P242" s="645">
        <v>10</v>
      </c>
      <c r="Q242" s="310" t="s">
        <v>537</v>
      </c>
      <c r="R242" s="915">
        <v>4601887312352</v>
      </c>
    </row>
    <row r="243" spans="1:50" s="124" customFormat="1" ht="24.95" customHeight="1" x14ac:dyDescent="0.3">
      <c r="A243" s="232"/>
      <c r="B243" s="38" t="s">
        <v>1238</v>
      </c>
      <c r="C243" s="15" t="s">
        <v>1309</v>
      </c>
      <c r="D243" s="315" t="s">
        <v>1226</v>
      </c>
      <c r="E243" s="47" t="s">
        <v>1433</v>
      </c>
      <c r="F243" s="313" t="s">
        <v>640</v>
      </c>
      <c r="G243" s="310">
        <v>10</v>
      </c>
      <c r="H243" s="157">
        <v>50</v>
      </c>
      <c r="I243" s="724">
        <v>732868</v>
      </c>
      <c r="J243" s="149">
        <v>745251</v>
      </c>
      <c r="K243" s="372">
        <f t="shared" si="12"/>
        <v>287.5</v>
      </c>
      <c r="L243" s="351">
        <v>250</v>
      </c>
      <c r="M243" s="936">
        <v>1.1499999999999999</v>
      </c>
      <c r="N243" s="158"/>
      <c r="O243" s="62" t="str">
        <f t="shared" si="14"/>
        <v/>
      </c>
      <c r="P243" s="645">
        <v>15</v>
      </c>
      <c r="Q243" s="310" t="s">
        <v>537</v>
      </c>
      <c r="R243" s="915">
        <v>4601887312284</v>
      </c>
    </row>
    <row r="244" spans="1:50" s="124" customFormat="1" ht="24.95" customHeight="1" x14ac:dyDescent="0.3">
      <c r="A244" s="232"/>
      <c r="B244" s="38" t="s">
        <v>1239</v>
      </c>
      <c r="C244" s="15" t="s">
        <v>1310</v>
      </c>
      <c r="D244" s="315" t="s">
        <v>1226</v>
      </c>
      <c r="E244" s="179" t="s">
        <v>1318</v>
      </c>
      <c r="F244" s="313" t="s">
        <v>640</v>
      </c>
      <c r="G244" s="310">
        <v>10</v>
      </c>
      <c r="H244" s="157">
        <v>50</v>
      </c>
      <c r="I244" s="724">
        <v>732871</v>
      </c>
      <c r="J244" s="149">
        <v>766361</v>
      </c>
      <c r="K244" s="372">
        <f t="shared" si="12"/>
        <v>356.5</v>
      </c>
      <c r="L244" s="351">
        <v>310</v>
      </c>
      <c r="M244" s="936">
        <v>1.1499999999999999</v>
      </c>
      <c r="N244" s="158"/>
      <c r="O244" s="62" t="str">
        <f t="shared" si="14"/>
        <v/>
      </c>
      <c r="P244" s="645">
        <v>15</v>
      </c>
      <c r="Q244" s="310" t="s">
        <v>537</v>
      </c>
      <c r="R244" s="915">
        <v>4601887312307</v>
      </c>
    </row>
    <row r="245" spans="1:50" s="124" customFormat="1" ht="24.95" customHeight="1" x14ac:dyDescent="0.3">
      <c r="A245" s="232"/>
      <c r="B245" s="38" t="s">
        <v>1242</v>
      </c>
      <c r="C245" s="15" t="s">
        <v>1411</v>
      </c>
      <c r="D245" s="315" t="s">
        <v>1226</v>
      </c>
      <c r="E245" s="47" t="s">
        <v>1373</v>
      </c>
      <c r="F245" s="313" t="s">
        <v>640</v>
      </c>
      <c r="G245" s="310">
        <v>10</v>
      </c>
      <c r="H245" s="157">
        <v>50</v>
      </c>
      <c r="I245" s="724">
        <v>732874</v>
      </c>
      <c r="J245" s="149">
        <v>766364</v>
      </c>
      <c r="K245" s="372">
        <f t="shared" si="12"/>
        <v>287.5</v>
      </c>
      <c r="L245" s="351">
        <v>250</v>
      </c>
      <c r="M245" s="936">
        <v>1.1499999999999999</v>
      </c>
      <c r="N245" s="158"/>
      <c r="O245" s="62" t="str">
        <f t="shared" si="14"/>
        <v/>
      </c>
      <c r="P245" s="645">
        <v>15</v>
      </c>
      <c r="Q245" s="310" t="s">
        <v>537</v>
      </c>
      <c r="R245" s="915">
        <v>4601887312338</v>
      </c>
    </row>
    <row r="246" spans="1:50" s="124" customFormat="1" ht="24.95" customHeight="1" x14ac:dyDescent="0.3">
      <c r="A246" s="232"/>
      <c r="B246" s="38" t="s">
        <v>1241</v>
      </c>
      <c r="C246" s="15" t="s">
        <v>1312</v>
      </c>
      <c r="D246" s="315" t="s">
        <v>1226</v>
      </c>
      <c r="E246" s="47" t="s">
        <v>1372</v>
      </c>
      <c r="F246" s="313" t="s">
        <v>640</v>
      </c>
      <c r="G246" s="310">
        <v>10</v>
      </c>
      <c r="H246" s="157">
        <v>50</v>
      </c>
      <c r="I246" s="724">
        <v>732873</v>
      </c>
      <c r="J246" s="149">
        <v>766363</v>
      </c>
      <c r="K246" s="372">
        <f t="shared" si="12"/>
        <v>287.5</v>
      </c>
      <c r="L246" s="351">
        <v>250</v>
      </c>
      <c r="M246" s="936">
        <v>1.1499999999999999</v>
      </c>
      <c r="N246" s="158"/>
      <c r="O246" s="62" t="str">
        <f t="shared" si="14"/>
        <v/>
      </c>
      <c r="P246" s="645">
        <v>15</v>
      </c>
      <c r="Q246" s="310" t="s">
        <v>537</v>
      </c>
      <c r="R246" s="915">
        <v>4601887312321</v>
      </c>
    </row>
    <row r="247" spans="1:50" s="124" customFormat="1" ht="24.95" customHeight="1" x14ac:dyDescent="0.3">
      <c r="A247" s="232"/>
      <c r="B247" s="38" t="s">
        <v>1240</v>
      </c>
      <c r="C247" s="15" t="s">
        <v>1311</v>
      </c>
      <c r="D247" s="315" t="s">
        <v>1226</v>
      </c>
      <c r="E247" s="47" t="s">
        <v>1371</v>
      </c>
      <c r="F247" s="313" t="s">
        <v>640</v>
      </c>
      <c r="G247" s="310">
        <v>10</v>
      </c>
      <c r="H247" s="157">
        <v>50</v>
      </c>
      <c r="I247" s="724">
        <v>732872</v>
      </c>
      <c r="J247" s="149">
        <v>766362</v>
      </c>
      <c r="K247" s="372">
        <f t="shared" si="12"/>
        <v>287.5</v>
      </c>
      <c r="L247" s="351">
        <v>250</v>
      </c>
      <c r="M247" s="936">
        <v>1.1499999999999999</v>
      </c>
      <c r="N247" s="158"/>
      <c r="O247" s="62" t="str">
        <f t="shared" si="14"/>
        <v/>
      </c>
      <c r="P247" s="645">
        <v>15</v>
      </c>
      <c r="Q247" s="310" t="s">
        <v>537</v>
      </c>
      <c r="R247" s="915">
        <v>4601887312314</v>
      </c>
    </row>
    <row r="248" spans="1:50" s="124" customFormat="1" ht="27.75" customHeight="1" x14ac:dyDescent="0.3">
      <c r="A248" s="139"/>
      <c r="B248" s="353" t="s">
        <v>1237</v>
      </c>
      <c r="C248" s="15" t="s">
        <v>1308</v>
      </c>
      <c r="D248" s="315" t="s">
        <v>1226</v>
      </c>
      <c r="E248" s="393" t="s">
        <v>1319</v>
      </c>
      <c r="F248" s="313" t="s">
        <v>856</v>
      </c>
      <c r="G248" s="310">
        <v>10</v>
      </c>
      <c r="H248" s="157">
        <v>50</v>
      </c>
      <c r="I248" s="724">
        <v>732867</v>
      </c>
      <c r="J248" s="149">
        <v>741649</v>
      </c>
      <c r="K248" s="372">
        <f t="shared" si="12"/>
        <v>172.5</v>
      </c>
      <c r="L248" s="351">
        <v>150</v>
      </c>
      <c r="M248" s="936">
        <v>1.1499999999999999</v>
      </c>
      <c r="N248" s="158"/>
      <c r="O248" s="62" t="str">
        <f t="shared" si="14"/>
        <v/>
      </c>
      <c r="P248" s="645">
        <v>60</v>
      </c>
      <c r="Q248" s="159" t="s">
        <v>870</v>
      </c>
      <c r="R248" s="913">
        <v>4601887271611</v>
      </c>
    </row>
    <row r="249" spans="1:50" ht="24.95" customHeight="1" x14ac:dyDescent="0.3">
      <c r="B249" s="132" t="s">
        <v>1321</v>
      </c>
      <c r="C249" s="163" t="s">
        <v>1320</v>
      </c>
      <c r="D249" s="174"/>
      <c r="E249" s="734"/>
      <c r="F249" s="154"/>
      <c r="G249" s="91"/>
      <c r="H249" s="91"/>
      <c r="I249" s="725"/>
      <c r="J249" s="91"/>
      <c r="K249" s="153"/>
      <c r="L249" s="91"/>
      <c r="M249" s="91"/>
      <c r="N249" s="162" t="s">
        <v>225</v>
      </c>
      <c r="O249" s="152"/>
      <c r="P249" s="155"/>
      <c r="Q249" s="156"/>
      <c r="R249" s="912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</row>
    <row r="250" spans="1:50" s="124" customFormat="1" ht="21" customHeight="1" x14ac:dyDescent="0.3">
      <c r="A250" s="232"/>
      <c r="B250" s="15" t="s">
        <v>1323</v>
      </c>
      <c r="C250" s="15" t="s">
        <v>1332</v>
      </c>
      <c r="D250" s="315" t="s">
        <v>1226</v>
      </c>
      <c r="E250" s="47" t="s">
        <v>1374</v>
      </c>
      <c r="F250" s="354" t="s">
        <v>1314</v>
      </c>
      <c r="G250" s="310">
        <v>3</v>
      </c>
      <c r="H250" s="157">
        <v>50</v>
      </c>
      <c r="I250" s="724">
        <v>732878</v>
      </c>
      <c r="J250" s="149">
        <v>745301</v>
      </c>
      <c r="K250" s="372">
        <f t="shared" si="12"/>
        <v>431.24999999999994</v>
      </c>
      <c r="L250" s="351">
        <v>375</v>
      </c>
      <c r="M250" s="936">
        <v>1.1499999999999999</v>
      </c>
      <c r="N250" s="158"/>
      <c r="O250" s="62" t="str">
        <f>IF(N250&gt;0,N250*K250,"")</f>
        <v/>
      </c>
      <c r="P250" s="645" t="s">
        <v>1056</v>
      </c>
      <c r="Q250" s="310" t="s">
        <v>537</v>
      </c>
      <c r="R250" s="915">
        <v>4601887312376</v>
      </c>
    </row>
    <row r="251" spans="1:50" s="124" customFormat="1" ht="21" customHeight="1" x14ac:dyDescent="0.3">
      <c r="A251" s="232"/>
      <c r="B251" s="38" t="s">
        <v>1322</v>
      </c>
      <c r="C251" s="15" t="s">
        <v>1331</v>
      </c>
      <c r="D251" s="315" t="s">
        <v>1226</v>
      </c>
      <c r="E251" s="47" t="s">
        <v>786</v>
      </c>
      <c r="F251" s="354" t="s">
        <v>1314</v>
      </c>
      <c r="G251" s="310">
        <v>5</v>
      </c>
      <c r="H251" s="157">
        <v>50</v>
      </c>
      <c r="I251" s="724">
        <v>732879</v>
      </c>
      <c r="J251" s="149">
        <v>766491</v>
      </c>
      <c r="K251" s="372">
        <f t="shared" si="12"/>
        <v>436.99999999999994</v>
      </c>
      <c r="L251" s="351">
        <v>380</v>
      </c>
      <c r="M251" s="936">
        <v>1.1499999999999999</v>
      </c>
      <c r="N251" s="158"/>
      <c r="O251" s="62" t="str">
        <f>IF(N251&gt;0,N251*K251,"")</f>
        <v/>
      </c>
      <c r="P251" s="645" t="s">
        <v>1056</v>
      </c>
      <c r="Q251" s="310" t="s">
        <v>537</v>
      </c>
      <c r="R251" s="915">
        <v>4601887312369</v>
      </c>
    </row>
    <row r="252" spans="1:50" ht="24.95" customHeight="1" x14ac:dyDescent="0.3">
      <c r="B252" s="132" t="s">
        <v>789</v>
      </c>
      <c r="C252" s="163" t="s">
        <v>608</v>
      </c>
      <c r="D252" s="174"/>
      <c r="E252" s="734"/>
      <c r="F252" s="154"/>
      <c r="G252" s="91"/>
      <c r="H252" s="91"/>
      <c r="I252" s="725"/>
      <c r="J252" s="91"/>
      <c r="K252" s="153"/>
      <c r="L252" s="91"/>
      <c r="M252" s="91"/>
      <c r="N252" s="162" t="s">
        <v>225</v>
      </c>
      <c r="O252" s="152"/>
      <c r="P252" s="155"/>
      <c r="Q252" s="156"/>
      <c r="R252" s="912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</row>
    <row r="253" spans="1:50" ht="24.95" customHeight="1" x14ac:dyDescent="0.3">
      <c r="A253" s="232"/>
      <c r="B253" s="38" t="s">
        <v>1235</v>
      </c>
      <c r="C253" s="15" t="s">
        <v>1236</v>
      </c>
      <c r="D253" s="315" t="s">
        <v>1226</v>
      </c>
      <c r="E253" s="43" t="s">
        <v>1375</v>
      </c>
      <c r="F253" s="313" t="s">
        <v>846</v>
      </c>
      <c r="G253" s="310">
        <v>3</v>
      </c>
      <c r="H253" s="157">
        <v>50</v>
      </c>
      <c r="I253" s="724">
        <v>732880</v>
      </c>
      <c r="J253" s="149">
        <v>766435</v>
      </c>
      <c r="K253" s="372">
        <f t="shared" si="12"/>
        <v>552</v>
      </c>
      <c r="L253" s="351">
        <v>480</v>
      </c>
      <c r="M253" s="936">
        <v>1.1499999999999999</v>
      </c>
      <c r="N253" s="158"/>
      <c r="O253" s="62" t="str">
        <f t="shared" ref="O253:O265" si="15">IF(N253&gt;0,N253*K253,"")</f>
        <v/>
      </c>
      <c r="P253" s="645" t="s">
        <v>699</v>
      </c>
      <c r="Q253" s="310" t="s">
        <v>866</v>
      </c>
      <c r="R253" s="915">
        <v>4601887312260</v>
      </c>
    </row>
    <row r="254" spans="1:50" s="124" customFormat="1" ht="24.75" customHeight="1" x14ac:dyDescent="0.3">
      <c r="A254" s="1"/>
      <c r="B254" s="37" t="s">
        <v>1279</v>
      </c>
      <c r="C254" s="37" t="s">
        <v>1330</v>
      </c>
      <c r="D254" s="315" t="s">
        <v>1226</v>
      </c>
      <c r="E254" s="43" t="s">
        <v>609</v>
      </c>
      <c r="F254" s="313" t="s">
        <v>856</v>
      </c>
      <c r="G254" s="310">
        <v>10</v>
      </c>
      <c r="H254" s="157">
        <v>50</v>
      </c>
      <c r="I254" s="724">
        <v>350339</v>
      </c>
      <c r="J254" s="149">
        <v>766438</v>
      </c>
      <c r="K254" s="372">
        <f t="shared" si="12"/>
        <v>299</v>
      </c>
      <c r="L254" s="351">
        <v>260</v>
      </c>
      <c r="M254" s="936">
        <v>1.1499999999999999</v>
      </c>
      <c r="N254" s="158"/>
      <c r="O254" s="62" t="str">
        <f t="shared" si="15"/>
        <v/>
      </c>
      <c r="P254" s="58">
        <v>90</v>
      </c>
      <c r="Q254" s="645" t="s">
        <v>201</v>
      </c>
      <c r="R254" s="913">
        <v>4601887116639</v>
      </c>
    </row>
    <row r="255" spans="1:50" s="124" customFormat="1" ht="24.75" customHeight="1" x14ac:dyDescent="0.3">
      <c r="A255" s="73" t="s">
        <v>3049</v>
      </c>
      <c r="B255" s="37" t="s">
        <v>4266</v>
      </c>
      <c r="C255" s="37" t="s">
        <v>4265</v>
      </c>
      <c r="D255" s="315" t="s">
        <v>1227</v>
      </c>
      <c r="E255" s="43" t="s">
        <v>4304</v>
      </c>
      <c r="F255" s="313" t="s">
        <v>640</v>
      </c>
      <c r="G255" s="645">
        <v>10</v>
      </c>
      <c r="H255" s="157">
        <v>50</v>
      </c>
      <c r="I255" s="724"/>
      <c r="J255" s="718">
        <v>825783</v>
      </c>
      <c r="K255" s="372">
        <f t="shared" si="12"/>
        <v>425.49999999999994</v>
      </c>
      <c r="L255" s="351">
        <v>370</v>
      </c>
      <c r="M255" s="936">
        <v>1.1499999999999999</v>
      </c>
      <c r="N255" s="158"/>
      <c r="O255" s="62" t="str">
        <f t="shared" si="15"/>
        <v/>
      </c>
      <c r="P255" s="58">
        <v>85</v>
      </c>
      <c r="Q255" s="58"/>
      <c r="R255" s="917">
        <v>4601887038801</v>
      </c>
    </row>
    <row r="256" spans="1:50" ht="21" customHeight="1" x14ac:dyDescent="0.3">
      <c r="A256" s="232">
        <v>2021</v>
      </c>
      <c r="B256" s="424" t="s">
        <v>3574</v>
      </c>
      <c r="C256" s="429" t="s">
        <v>3575</v>
      </c>
      <c r="D256" s="315" t="s">
        <v>1227</v>
      </c>
      <c r="E256" s="425" t="s">
        <v>3580</v>
      </c>
      <c r="F256" s="313" t="s">
        <v>3591</v>
      </c>
      <c r="G256" s="310">
        <v>1</v>
      </c>
      <c r="H256" s="157">
        <v>50</v>
      </c>
      <c r="I256" s="724">
        <v>754785</v>
      </c>
      <c r="J256" s="718">
        <v>817453</v>
      </c>
      <c r="K256" s="372">
        <f t="shared" si="12"/>
        <v>304.75</v>
      </c>
      <c r="L256" s="351">
        <v>265</v>
      </c>
      <c r="M256" s="936">
        <v>1.1499999999999999</v>
      </c>
      <c r="N256" s="158"/>
      <c r="O256" s="62" t="str">
        <f t="shared" si="15"/>
        <v/>
      </c>
      <c r="P256" s="722" t="s">
        <v>3583</v>
      </c>
      <c r="Q256" s="59" t="s">
        <v>201</v>
      </c>
      <c r="R256" s="926">
        <v>4601887130529</v>
      </c>
    </row>
    <row r="257" spans="1:50" ht="24.95" customHeight="1" x14ac:dyDescent="0.3">
      <c r="B257" s="37" t="s">
        <v>1280</v>
      </c>
      <c r="C257" s="37" t="s">
        <v>637</v>
      </c>
      <c r="D257" s="315" t="s">
        <v>1226</v>
      </c>
      <c r="E257" s="43" t="s">
        <v>610</v>
      </c>
      <c r="F257" s="313" t="s">
        <v>855</v>
      </c>
      <c r="G257" s="310">
        <v>1</v>
      </c>
      <c r="H257" s="157">
        <v>50</v>
      </c>
      <c r="I257" s="724">
        <v>350368</v>
      </c>
      <c r="J257" s="718">
        <v>766439</v>
      </c>
      <c r="K257" s="372">
        <f t="shared" si="12"/>
        <v>494.49999999999994</v>
      </c>
      <c r="L257" s="351">
        <v>430</v>
      </c>
      <c r="M257" s="936">
        <v>1.1499999999999999</v>
      </c>
      <c r="N257" s="158"/>
      <c r="O257" s="62" t="str">
        <f t="shared" si="15"/>
        <v/>
      </c>
      <c r="P257" s="58">
        <v>100</v>
      </c>
      <c r="Q257" s="310" t="s">
        <v>201</v>
      </c>
      <c r="R257" s="919">
        <v>4601887135975</v>
      </c>
    </row>
    <row r="258" spans="1:50" ht="24.95" customHeight="1" x14ac:dyDescent="0.3">
      <c r="A258" s="75"/>
      <c r="B258" s="37" t="s">
        <v>1281</v>
      </c>
      <c r="C258" s="37" t="s">
        <v>234</v>
      </c>
      <c r="D258" s="315" t="s">
        <v>1226</v>
      </c>
      <c r="E258" s="43" t="s">
        <v>234</v>
      </c>
      <c r="F258" s="313" t="s">
        <v>871</v>
      </c>
      <c r="G258" s="310">
        <v>10</v>
      </c>
      <c r="H258" s="157">
        <v>50</v>
      </c>
      <c r="I258" s="724">
        <v>350372</v>
      </c>
      <c r="J258" s="718">
        <v>766440</v>
      </c>
      <c r="K258" s="372">
        <f t="shared" si="12"/>
        <v>218.49999999999997</v>
      </c>
      <c r="L258" s="351">
        <v>190</v>
      </c>
      <c r="M258" s="936">
        <v>1.1499999999999999</v>
      </c>
      <c r="N258" s="158"/>
      <c r="O258" s="62" t="str">
        <f t="shared" si="15"/>
        <v/>
      </c>
      <c r="P258" s="58" t="s">
        <v>867</v>
      </c>
      <c r="Q258" s="58" t="s">
        <v>866</v>
      </c>
      <c r="R258" s="919">
        <v>4601887136156</v>
      </c>
    </row>
    <row r="259" spans="1:50" ht="24" customHeight="1" x14ac:dyDescent="0.3">
      <c r="A259" s="75"/>
      <c r="B259" s="37" t="s">
        <v>1282</v>
      </c>
      <c r="C259" s="37" t="s">
        <v>868</v>
      </c>
      <c r="D259" s="315" t="s">
        <v>1226</v>
      </c>
      <c r="E259" s="43" t="s">
        <v>511</v>
      </c>
      <c r="F259" s="313" t="s">
        <v>640</v>
      </c>
      <c r="G259" s="420">
        <v>10</v>
      </c>
      <c r="H259" s="157">
        <v>50</v>
      </c>
      <c r="I259" s="724">
        <v>350374</v>
      </c>
      <c r="J259" s="718">
        <v>766441</v>
      </c>
      <c r="K259" s="372">
        <f t="shared" si="12"/>
        <v>161</v>
      </c>
      <c r="L259" s="351">
        <v>140</v>
      </c>
      <c r="M259" s="936">
        <v>1.1499999999999999</v>
      </c>
      <c r="N259" s="158"/>
      <c r="O259" s="62" t="str">
        <f t="shared" si="15"/>
        <v/>
      </c>
      <c r="P259" s="645" t="s">
        <v>869</v>
      </c>
      <c r="Q259" s="326" t="s">
        <v>870</v>
      </c>
      <c r="R259" s="913">
        <v>4601887263791</v>
      </c>
    </row>
    <row r="260" spans="1:50" ht="24" customHeight="1" x14ac:dyDescent="0.3">
      <c r="B260" s="37" t="s">
        <v>1283</v>
      </c>
      <c r="C260" s="37" t="s">
        <v>638</v>
      </c>
      <c r="D260" s="315" t="s">
        <v>1226</v>
      </c>
      <c r="E260" s="43" t="s">
        <v>611</v>
      </c>
      <c r="F260" s="313" t="s">
        <v>855</v>
      </c>
      <c r="G260" s="420">
        <v>1</v>
      </c>
      <c r="H260" s="157">
        <v>50</v>
      </c>
      <c r="I260" s="724">
        <v>350388</v>
      </c>
      <c r="J260" s="718">
        <v>766443</v>
      </c>
      <c r="K260" s="372">
        <f t="shared" si="12"/>
        <v>287.5</v>
      </c>
      <c r="L260" s="351">
        <v>250</v>
      </c>
      <c r="M260" s="936">
        <v>1.1499999999999999</v>
      </c>
      <c r="N260" s="158"/>
      <c r="O260" s="62" t="str">
        <f t="shared" si="15"/>
        <v/>
      </c>
      <c r="P260" s="645">
        <v>100</v>
      </c>
      <c r="Q260" s="59" t="s">
        <v>201</v>
      </c>
      <c r="R260" s="913">
        <v>4601887135982</v>
      </c>
    </row>
    <row r="261" spans="1:50" ht="24" customHeight="1" x14ac:dyDescent="0.3">
      <c r="A261" s="232">
        <v>2021</v>
      </c>
      <c r="B261" s="424" t="s">
        <v>3576</v>
      </c>
      <c r="C261" s="429" t="s">
        <v>3577</v>
      </c>
      <c r="D261" s="315" t="s">
        <v>1227</v>
      </c>
      <c r="E261" s="425" t="s">
        <v>3581</v>
      </c>
      <c r="F261" s="313" t="s">
        <v>855</v>
      </c>
      <c r="G261" s="420">
        <v>1</v>
      </c>
      <c r="H261" s="157">
        <v>50</v>
      </c>
      <c r="I261" s="724">
        <v>817524</v>
      </c>
      <c r="J261" s="718">
        <v>817454</v>
      </c>
      <c r="K261" s="372">
        <f t="shared" si="12"/>
        <v>494.49999999999994</v>
      </c>
      <c r="L261" s="351">
        <v>430</v>
      </c>
      <c r="M261" s="936">
        <v>1.1499999999999999</v>
      </c>
      <c r="N261" s="158"/>
      <c r="O261" s="62" t="str">
        <f t="shared" si="15"/>
        <v/>
      </c>
      <c r="P261" s="431" t="s">
        <v>3584</v>
      </c>
      <c r="Q261" s="59" t="s">
        <v>201</v>
      </c>
      <c r="R261" s="778">
        <v>4601887130406</v>
      </c>
    </row>
    <row r="262" spans="1:50" ht="24.95" customHeight="1" x14ac:dyDescent="0.3">
      <c r="A262" s="232">
        <v>2021</v>
      </c>
      <c r="B262" s="424" t="s">
        <v>3578</v>
      </c>
      <c r="C262" s="429" t="s">
        <v>3579</v>
      </c>
      <c r="D262" s="315" t="s">
        <v>1227</v>
      </c>
      <c r="E262" s="425" t="s">
        <v>3582</v>
      </c>
      <c r="F262" s="313" t="s">
        <v>846</v>
      </c>
      <c r="G262" s="310">
        <v>3</v>
      </c>
      <c r="H262" s="157">
        <v>50</v>
      </c>
      <c r="I262" s="724">
        <v>817526</v>
      </c>
      <c r="J262" s="718">
        <v>817455</v>
      </c>
      <c r="K262" s="372">
        <f t="shared" si="12"/>
        <v>379.49999999999994</v>
      </c>
      <c r="L262" s="351">
        <v>330</v>
      </c>
      <c r="M262" s="936">
        <v>1.1499999999999999</v>
      </c>
      <c r="N262" s="158"/>
      <c r="O262" s="62" t="str">
        <f t="shared" si="15"/>
        <v/>
      </c>
      <c r="P262" s="431" t="s">
        <v>3585</v>
      </c>
      <c r="Q262" s="59" t="s">
        <v>201</v>
      </c>
      <c r="R262" s="778">
        <v>4601887130574</v>
      </c>
    </row>
    <row r="263" spans="1:50" ht="24.95" customHeight="1" x14ac:dyDescent="0.3">
      <c r="A263" s="73" t="s">
        <v>3049</v>
      </c>
      <c r="B263" s="424" t="s">
        <v>4264</v>
      </c>
      <c r="C263" s="429" t="s">
        <v>4262</v>
      </c>
      <c r="D263" s="315" t="s">
        <v>1227</v>
      </c>
      <c r="E263" s="425" t="s">
        <v>4263</v>
      </c>
      <c r="F263" s="313" t="s">
        <v>640</v>
      </c>
      <c r="G263" s="645">
        <v>10</v>
      </c>
      <c r="H263" s="157">
        <v>50</v>
      </c>
      <c r="I263" s="724"/>
      <c r="J263" s="718">
        <v>825784</v>
      </c>
      <c r="K263" s="372">
        <f t="shared" si="12"/>
        <v>425.49999999999994</v>
      </c>
      <c r="L263" s="351">
        <v>370</v>
      </c>
      <c r="M263" s="936">
        <v>1.1499999999999999</v>
      </c>
      <c r="N263" s="158"/>
      <c r="O263" s="62" t="str">
        <f t="shared" si="15"/>
        <v/>
      </c>
      <c r="P263" s="722" t="s">
        <v>3525</v>
      </c>
      <c r="Q263" s="159"/>
      <c r="R263" s="917">
        <v>4601887038788</v>
      </c>
    </row>
    <row r="264" spans="1:50" ht="24.95" customHeight="1" x14ac:dyDescent="0.3">
      <c r="A264" s="73" t="s">
        <v>3049</v>
      </c>
      <c r="B264" s="424" t="s">
        <v>4261</v>
      </c>
      <c r="C264" s="429" t="s">
        <v>4259</v>
      </c>
      <c r="D264" s="315" t="s">
        <v>1227</v>
      </c>
      <c r="E264" s="425" t="s">
        <v>4260</v>
      </c>
      <c r="F264" s="313" t="s">
        <v>640</v>
      </c>
      <c r="G264" s="645">
        <v>10</v>
      </c>
      <c r="H264" s="157">
        <v>50</v>
      </c>
      <c r="I264" s="724"/>
      <c r="J264" s="718">
        <v>825785</v>
      </c>
      <c r="K264" s="372">
        <f t="shared" si="12"/>
        <v>333.5</v>
      </c>
      <c r="L264" s="351">
        <v>290</v>
      </c>
      <c r="M264" s="936">
        <v>1.1499999999999999</v>
      </c>
      <c r="N264" s="158"/>
      <c r="O264" s="62" t="str">
        <f t="shared" si="15"/>
        <v/>
      </c>
      <c r="P264" s="722" t="s">
        <v>3584</v>
      </c>
      <c r="Q264" s="159"/>
      <c r="R264" s="917">
        <v>4601887038795</v>
      </c>
    </row>
    <row r="265" spans="1:50" s="124" customFormat="1" ht="24.95" customHeight="1" x14ac:dyDescent="0.3">
      <c r="A265" s="232"/>
      <c r="B265" s="38" t="s">
        <v>783</v>
      </c>
      <c r="C265" s="15" t="s">
        <v>1255</v>
      </c>
      <c r="D265" s="315" t="s">
        <v>1226</v>
      </c>
      <c r="E265" s="43" t="s">
        <v>1284</v>
      </c>
      <c r="F265" s="313" t="s">
        <v>858</v>
      </c>
      <c r="G265" s="310">
        <v>10</v>
      </c>
      <c r="H265" s="157">
        <v>50</v>
      </c>
      <c r="I265" s="724">
        <v>732881</v>
      </c>
      <c r="J265" s="149">
        <v>766436</v>
      </c>
      <c r="K265" s="372">
        <f t="shared" si="12"/>
        <v>161</v>
      </c>
      <c r="L265" s="351">
        <v>140</v>
      </c>
      <c r="M265" s="936">
        <v>1.1499999999999999</v>
      </c>
      <c r="N265" s="158"/>
      <c r="O265" s="62" t="str">
        <f t="shared" si="15"/>
        <v/>
      </c>
      <c r="P265" s="58" t="s">
        <v>327</v>
      </c>
      <c r="Q265" s="159" t="s">
        <v>870</v>
      </c>
      <c r="R265" s="915">
        <v>4601887312277</v>
      </c>
    </row>
    <row r="266" spans="1:50" ht="24.95" customHeight="1" x14ac:dyDescent="0.3">
      <c r="B266" s="132"/>
      <c r="C266" s="163" t="s">
        <v>4186</v>
      </c>
      <c r="D266" s="174"/>
      <c r="E266" s="734"/>
      <c r="F266" s="154"/>
      <c r="G266" s="91"/>
      <c r="H266" s="91"/>
      <c r="I266" s="725"/>
      <c r="J266" s="91"/>
      <c r="K266" s="153"/>
      <c r="L266" s="91"/>
      <c r="M266" s="91"/>
      <c r="N266" s="162" t="s">
        <v>225</v>
      </c>
      <c r="O266" s="152"/>
      <c r="P266" s="155"/>
      <c r="Q266" s="156"/>
      <c r="R266" s="912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</row>
    <row r="267" spans="1:50" ht="24.95" customHeight="1" x14ac:dyDescent="0.3">
      <c r="A267" s="75"/>
      <c r="B267" s="559" t="s">
        <v>4185</v>
      </c>
      <c r="C267" s="566" t="s">
        <v>4187</v>
      </c>
      <c r="D267" s="309" t="s">
        <v>1227</v>
      </c>
      <c r="E267" s="572" t="s">
        <v>1324</v>
      </c>
      <c r="F267" s="313" t="s">
        <v>856</v>
      </c>
      <c r="G267" s="432">
        <v>10</v>
      </c>
      <c r="H267" s="157">
        <v>50</v>
      </c>
      <c r="I267" s="724">
        <v>737776</v>
      </c>
      <c r="J267" s="149">
        <v>741622</v>
      </c>
      <c r="K267" s="372">
        <f t="shared" si="12"/>
        <v>235.74999999999997</v>
      </c>
      <c r="L267" s="351">
        <v>205</v>
      </c>
      <c r="M267" s="936">
        <v>1.1499999999999999</v>
      </c>
      <c r="N267" s="158"/>
      <c r="O267" s="62" t="str">
        <f t="shared" ref="O267" si="16">IF(N267&gt;0,N267*K267,"")</f>
        <v/>
      </c>
      <c r="P267" s="645" t="s">
        <v>83</v>
      </c>
      <c r="Q267" s="432"/>
      <c r="R267" s="913">
        <v>4601887312659</v>
      </c>
    </row>
    <row r="268" spans="1:50" ht="19.5" customHeight="1" x14ac:dyDescent="0.3">
      <c r="B268" s="132" t="s">
        <v>788</v>
      </c>
      <c r="C268" s="163" t="s">
        <v>612</v>
      </c>
      <c r="D268" s="174"/>
      <c r="E268" s="734"/>
      <c r="F268" s="164"/>
      <c r="G268" s="91"/>
      <c r="H268" s="91"/>
      <c r="I268" s="725"/>
      <c r="J268" s="91"/>
      <c r="K268" s="153"/>
      <c r="L268" s="91"/>
      <c r="M268" s="91"/>
      <c r="N268" s="162" t="s">
        <v>225</v>
      </c>
      <c r="O268" s="152"/>
      <c r="P268" s="155"/>
      <c r="Q268" s="156"/>
      <c r="R268" s="912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</row>
    <row r="269" spans="1:50" ht="22.5" customHeight="1" x14ac:dyDescent="0.3">
      <c r="B269" s="37" t="s">
        <v>1286</v>
      </c>
      <c r="C269" s="37" t="s">
        <v>1299</v>
      </c>
      <c r="D269" s="315" t="s">
        <v>1226</v>
      </c>
      <c r="E269" s="43" t="s">
        <v>613</v>
      </c>
      <c r="F269" s="313" t="s">
        <v>857</v>
      </c>
      <c r="G269" s="310">
        <v>10</v>
      </c>
      <c r="H269" s="157">
        <v>50</v>
      </c>
      <c r="I269" s="724">
        <v>673713</v>
      </c>
      <c r="J269" s="149">
        <v>766446</v>
      </c>
      <c r="K269" s="372">
        <f t="shared" si="12"/>
        <v>218.49999999999997</v>
      </c>
      <c r="L269" s="351">
        <v>190</v>
      </c>
      <c r="M269" s="936">
        <v>1.1499999999999999</v>
      </c>
      <c r="N269" s="158"/>
      <c r="O269" s="62" t="str">
        <f t="shared" ref="O269:O284" si="17">IF(N269&gt;0,N269*K269,"")</f>
        <v/>
      </c>
      <c r="P269" s="645" t="s">
        <v>473</v>
      </c>
      <c r="Q269" s="159" t="s">
        <v>537</v>
      </c>
      <c r="R269" s="913">
        <v>4601887116592</v>
      </c>
    </row>
    <row r="270" spans="1:50" ht="22.5" customHeight="1" x14ac:dyDescent="0.3">
      <c r="A270" s="232"/>
      <c r="B270" s="38" t="s">
        <v>1290</v>
      </c>
      <c r="C270" s="15" t="s">
        <v>1244</v>
      </c>
      <c r="D270" s="315" t="s">
        <v>1226</v>
      </c>
      <c r="E270" s="43" t="s">
        <v>1376</v>
      </c>
      <c r="F270" s="313" t="s">
        <v>856</v>
      </c>
      <c r="G270" s="310">
        <v>10</v>
      </c>
      <c r="H270" s="157">
        <v>50</v>
      </c>
      <c r="I270" s="724">
        <v>370714</v>
      </c>
      <c r="J270" s="149">
        <v>766457</v>
      </c>
      <c r="K270" s="372">
        <f t="shared" si="12"/>
        <v>184</v>
      </c>
      <c r="L270" s="351">
        <v>160</v>
      </c>
      <c r="M270" s="936">
        <v>1.1499999999999999</v>
      </c>
      <c r="N270" s="158"/>
      <c r="O270" s="62" t="str">
        <f t="shared" si="17"/>
        <v/>
      </c>
      <c r="P270" s="645" t="s">
        <v>473</v>
      </c>
      <c r="Q270" s="159" t="s">
        <v>537</v>
      </c>
      <c r="R270" s="915">
        <v>4601887312383</v>
      </c>
    </row>
    <row r="271" spans="1:50" ht="22.5" customHeight="1" x14ac:dyDescent="0.3">
      <c r="B271" s="37" t="s">
        <v>1287</v>
      </c>
      <c r="C271" s="37" t="s">
        <v>1300</v>
      </c>
      <c r="D271" s="315" t="s">
        <v>1226</v>
      </c>
      <c r="E271" s="43" t="s">
        <v>614</v>
      </c>
      <c r="F271" s="313" t="s">
        <v>856</v>
      </c>
      <c r="G271" s="310">
        <v>10</v>
      </c>
      <c r="H271" s="157">
        <v>50</v>
      </c>
      <c r="I271" s="724">
        <v>370684</v>
      </c>
      <c r="J271" s="149">
        <v>766455</v>
      </c>
      <c r="K271" s="372">
        <f t="shared" si="12"/>
        <v>184</v>
      </c>
      <c r="L271" s="351">
        <v>160</v>
      </c>
      <c r="M271" s="936">
        <v>1.1499999999999999</v>
      </c>
      <c r="N271" s="158"/>
      <c r="O271" s="62" t="str">
        <f t="shared" si="17"/>
        <v/>
      </c>
      <c r="P271" s="645" t="s">
        <v>473</v>
      </c>
      <c r="Q271" s="159" t="s">
        <v>537</v>
      </c>
      <c r="R271" s="913">
        <v>4601887151647</v>
      </c>
    </row>
    <row r="272" spans="1:50" ht="22.5" customHeight="1" x14ac:dyDescent="0.3">
      <c r="A272" s="232"/>
      <c r="B272" s="38" t="s">
        <v>1291</v>
      </c>
      <c r="C272" s="15" t="s">
        <v>1245</v>
      </c>
      <c r="D272" s="315" t="s">
        <v>1226</v>
      </c>
      <c r="E272" s="43" t="s">
        <v>254</v>
      </c>
      <c r="F272" s="313" t="s">
        <v>856</v>
      </c>
      <c r="G272" s="310">
        <v>10</v>
      </c>
      <c r="H272" s="157">
        <v>50</v>
      </c>
      <c r="I272" s="724">
        <v>732883</v>
      </c>
      <c r="J272" s="149">
        <v>766449</v>
      </c>
      <c r="K272" s="372">
        <f t="shared" si="12"/>
        <v>218.49999999999997</v>
      </c>
      <c r="L272" s="351">
        <v>190</v>
      </c>
      <c r="M272" s="936">
        <v>1.1499999999999999</v>
      </c>
      <c r="N272" s="158"/>
      <c r="O272" s="62" t="str">
        <f t="shared" si="17"/>
        <v/>
      </c>
      <c r="P272" s="645" t="s">
        <v>473</v>
      </c>
      <c r="Q272" s="159" t="s">
        <v>537</v>
      </c>
      <c r="R272" s="915">
        <v>4601887312390</v>
      </c>
    </row>
    <row r="273" spans="1:50" ht="22.5" customHeight="1" x14ac:dyDescent="0.3">
      <c r="A273" s="232"/>
      <c r="B273" s="38" t="s">
        <v>1292</v>
      </c>
      <c r="C273" s="15" t="s">
        <v>1246</v>
      </c>
      <c r="D273" s="315" t="s">
        <v>1226</v>
      </c>
      <c r="E273" s="43" t="s">
        <v>36</v>
      </c>
      <c r="F273" s="313" t="s">
        <v>3509</v>
      </c>
      <c r="G273" s="310">
        <v>10</v>
      </c>
      <c r="H273" s="157">
        <v>50</v>
      </c>
      <c r="I273" s="726"/>
      <c r="J273" s="149">
        <v>766450</v>
      </c>
      <c r="K273" s="372">
        <f t="shared" si="12"/>
        <v>218.49999999999997</v>
      </c>
      <c r="L273" s="351">
        <v>190</v>
      </c>
      <c r="M273" s="936">
        <v>1.1499999999999999</v>
      </c>
      <c r="N273" s="158"/>
      <c r="O273" s="62" t="str">
        <f t="shared" si="17"/>
        <v/>
      </c>
      <c r="P273" s="645" t="s">
        <v>473</v>
      </c>
      <c r="Q273" s="159" t="s">
        <v>537</v>
      </c>
      <c r="R273" s="915">
        <v>4601887312406</v>
      </c>
    </row>
    <row r="274" spans="1:50" s="124" customFormat="1" ht="22.5" customHeight="1" x14ac:dyDescent="0.3">
      <c r="A274" s="1"/>
      <c r="B274" s="37" t="s">
        <v>1288</v>
      </c>
      <c r="C274" s="37" t="s">
        <v>1301</v>
      </c>
      <c r="D274" s="315" t="s">
        <v>1226</v>
      </c>
      <c r="E274" s="43" t="s">
        <v>615</v>
      </c>
      <c r="F274" s="313" t="s">
        <v>640</v>
      </c>
      <c r="G274" s="310">
        <v>10</v>
      </c>
      <c r="H274" s="157">
        <v>50</v>
      </c>
      <c r="I274" s="724">
        <v>673714</v>
      </c>
      <c r="J274" s="149">
        <v>766447</v>
      </c>
      <c r="K274" s="372">
        <f t="shared" si="12"/>
        <v>333.5</v>
      </c>
      <c r="L274" s="351">
        <v>290</v>
      </c>
      <c r="M274" s="936">
        <v>1.1499999999999999</v>
      </c>
      <c r="N274" s="158"/>
      <c r="O274" s="62" t="str">
        <f t="shared" si="17"/>
        <v/>
      </c>
      <c r="P274" s="59" t="s">
        <v>473</v>
      </c>
      <c r="Q274" s="159" t="s">
        <v>537</v>
      </c>
      <c r="R274" s="913">
        <v>4601887116608</v>
      </c>
    </row>
    <row r="275" spans="1:50" s="124" customFormat="1" ht="22.5" customHeight="1" x14ac:dyDescent="0.3">
      <c r="A275" s="232"/>
      <c r="B275" s="38" t="s">
        <v>1294</v>
      </c>
      <c r="C275" s="15" t="s">
        <v>1413</v>
      </c>
      <c r="D275" s="315" t="s">
        <v>1226</v>
      </c>
      <c r="E275" s="43" t="s">
        <v>1379</v>
      </c>
      <c r="F275" s="313" t="s">
        <v>856</v>
      </c>
      <c r="G275" s="310">
        <v>10</v>
      </c>
      <c r="H275" s="157">
        <v>50</v>
      </c>
      <c r="I275" s="724">
        <v>732892</v>
      </c>
      <c r="J275" s="149">
        <v>766453</v>
      </c>
      <c r="K275" s="372">
        <f t="shared" si="12"/>
        <v>218.49999999999997</v>
      </c>
      <c r="L275" s="351">
        <v>190</v>
      </c>
      <c r="M275" s="936">
        <v>1.1499999999999999</v>
      </c>
      <c r="N275" s="158"/>
      <c r="O275" s="62" t="str">
        <f t="shared" si="17"/>
        <v/>
      </c>
      <c r="P275" s="59" t="s">
        <v>473</v>
      </c>
      <c r="Q275" s="159" t="s">
        <v>537</v>
      </c>
      <c r="R275" s="915">
        <v>4601887312413</v>
      </c>
    </row>
    <row r="276" spans="1:50" s="124" customFormat="1" ht="22.5" customHeight="1" x14ac:dyDescent="0.3">
      <c r="A276" s="232"/>
      <c r="B276" s="38" t="s">
        <v>1295</v>
      </c>
      <c r="C276" s="15" t="s">
        <v>1414</v>
      </c>
      <c r="D276" s="315" t="s">
        <v>1226</v>
      </c>
      <c r="E276" s="43" t="s">
        <v>1380</v>
      </c>
      <c r="F276" s="313" t="s">
        <v>858</v>
      </c>
      <c r="G276" s="310">
        <v>5</v>
      </c>
      <c r="H276" s="157">
        <v>50</v>
      </c>
      <c r="I276" s="724">
        <v>732894</v>
      </c>
      <c r="J276" s="149">
        <v>745278</v>
      </c>
      <c r="K276" s="372">
        <f t="shared" si="12"/>
        <v>529</v>
      </c>
      <c r="L276" s="351">
        <v>460</v>
      </c>
      <c r="M276" s="936">
        <v>1.1499999999999999</v>
      </c>
      <c r="N276" s="158"/>
      <c r="O276" s="62" t="str">
        <f t="shared" si="17"/>
        <v/>
      </c>
      <c r="P276" s="316" t="s">
        <v>1445</v>
      </c>
      <c r="Q276" s="159" t="s">
        <v>537</v>
      </c>
      <c r="R276" s="915">
        <v>4601887312420</v>
      </c>
    </row>
    <row r="277" spans="1:50" s="124" customFormat="1" ht="22.5" customHeight="1" x14ac:dyDescent="0.3">
      <c r="A277" s="1"/>
      <c r="B277" s="37" t="s">
        <v>1289</v>
      </c>
      <c r="C277" s="37" t="s">
        <v>1302</v>
      </c>
      <c r="D277" s="315" t="s">
        <v>1226</v>
      </c>
      <c r="E277" s="43" t="s">
        <v>614</v>
      </c>
      <c r="F277" s="313" t="s">
        <v>856</v>
      </c>
      <c r="G277" s="310">
        <v>10</v>
      </c>
      <c r="H277" s="157">
        <v>50</v>
      </c>
      <c r="I277" s="724">
        <v>370710</v>
      </c>
      <c r="J277" s="149">
        <v>766456</v>
      </c>
      <c r="K277" s="372">
        <f t="shared" si="12"/>
        <v>218.49999999999997</v>
      </c>
      <c r="L277" s="351">
        <v>190</v>
      </c>
      <c r="M277" s="936">
        <v>1.1499999999999999</v>
      </c>
      <c r="N277" s="158"/>
      <c r="O277" s="62" t="str">
        <f t="shared" si="17"/>
        <v/>
      </c>
      <c r="P277" s="59" t="s">
        <v>473</v>
      </c>
      <c r="Q277" s="159" t="s">
        <v>537</v>
      </c>
      <c r="R277" s="913">
        <v>4601887151654</v>
      </c>
    </row>
    <row r="278" spans="1:50" s="124" customFormat="1" ht="22.5" customHeight="1" x14ac:dyDescent="0.3">
      <c r="A278" s="75"/>
      <c r="B278" s="340" t="s">
        <v>1296</v>
      </c>
      <c r="C278" s="340" t="s">
        <v>938</v>
      </c>
      <c r="D278" s="341" t="s">
        <v>1226</v>
      </c>
      <c r="E278" s="393" t="s">
        <v>36</v>
      </c>
      <c r="F278" s="313" t="s">
        <v>857</v>
      </c>
      <c r="G278" s="320">
        <v>10</v>
      </c>
      <c r="H278" s="157">
        <v>50</v>
      </c>
      <c r="I278" s="724">
        <v>723305</v>
      </c>
      <c r="J278" s="149">
        <v>766454</v>
      </c>
      <c r="K278" s="372">
        <f t="shared" si="12"/>
        <v>218.49999999999997</v>
      </c>
      <c r="L278" s="351">
        <v>190</v>
      </c>
      <c r="M278" s="936">
        <v>1.1499999999999999</v>
      </c>
      <c r="N278" s="158"/>
      <c r="O278" s="62" t="str">
        <f t="shared" si="17"/>
        <v/>
      </c>
      <c r="P278" s="355" t="s">
        <v>473</v>
      </c>
      <c r="Q278" s="159" t="s">
        <v>537</v>
      </c>
      <c r="R278" s="913">
        <v>4601887285212</v>
      </c>
    </row>
    <row r="279" spans="1:50" s="124" customFormat="1" ht="22.5" customHeight="1" x14ac:dyDescent="0.3">
      <c r="A279" s="232"/>
      <c r="B279" s="15" t="s">
        <v>1293</v>
      </c>
      <c r="C279" s="15" t="s">
        <v>1247</v>
      </c>
      <c r="D279" s="315" t="s">
        <v>1226</v>
      </c>
      <c r="E279" s="43" t="s">
        <v>1377</v>
      </c>
      <c r="F279" s="313" t="s">
        <v>1285</v>
      </c>
      <c r="G279" s="310">
        <v>5</v>
      </c>
      <c r="H279" s="157">
        <v>50</v>
      </c>
      <c r="I279" s="724">
        <v>732889</v>
      </c>
      <c r="J279" s="149">
        <v>766451</v>
      </c>
      <c r="K279" s="372">
        <f t="shared" si="12"/>
        <v>546.25</v>
      </c>
      <c r="L279" s="351">
        <v>475</v>
      </c>
      <c r="M279" s="936">
        <v>1.1499999999999999</v>
      </c>
      <c r="N279" s="158"/>
      <c r="O279" s="62" t="str">
        <f t="shared" si="17"/>
        <v/>
      </c>
      <c r="P279" s="316" t="s">
        <v>1445</v>
      </c>
      <c r="Q279" s="159" t="s">
        <v>537</v>
      </c>
      <c r="R279" s="915">
        <v>4601887312437</v>
      </c>
    </row>
    <row r="280" spans="1:50" ht="22.5" customHeight="1" x14ac:dyDescent="0.3">
      <c r="A280" s="232"/>
      <c r="B280" s="38" t="s">
        <v>1248</v>
      </c>
      <c r="C280" s="15" t="s">
        <v>1412</v>
      </c>
      <c r="D280" s="315" t="s">
        <v>1226</v>
      </c>
      <c r="E280" s="43" t="s">
        <v>1378</v>
      </c>
      <c r="F280" s="313" t="s">
        <v>769</v>
      </c>
      <c r="G280" s="310">
        <v>10</v>
      </c>
      <c r="H280" s="157">
        <v>50</v>
      </c>
      <c r="I280" s="724">
        <v>797147</v>
      </c>
      <c r="J280" s="149">
        <v>766452</v>
      </c>
      <c r="K280" s="372">
        <f t="shared" si="12"/>
        <v>276</v>
      </c>
      <c r="L280" s="351">
        <v>240</v>
      </c>
      <c r="M280" s="936">
        <v>1.1499999999999999</v>
      </c>
      <c r="N280" s="158"/>
      <c r="O280" s="62" t="str">
        <f t="shared" si="17"/>
        <v/>
      </c>
      <c r="P280" s="316" t="s">
        <v>1446</v>
      </c>
      <c r="Q280" s="159" t="s">
        <v>537</v>
      </c>
      <c r="R280" s="922">
        <v>4601887312444</v>
      </c>
    </row>
    <row r="281" spans="1:50" ht="22.5" customHeight="1" x14ac:dyDescent="0.3">
      <c r="B281" s="37" t="s">
        <v>1297</v>
      </c>
      <c r="C281" s="37" t="s">
        <v>1303</v>
      </c>
      <c r="D281" s="315" t="s">
        <v>1226</v>
      </c>
      <c r="E281" s="43" t="s">
        <v>616</v>
      </c>
      <c r="F281" s="313" t="s">
        <v>856</v>
      </c>
      <c r="G281" s="310">
        <v>10</v>
      </c>
      <c r="H281" s="157">
        <v>50</v>
      </c>
      <c r="I281" s="724">
        <v>370738</v>
      </c>
      <c r="J281" s="149">
        <v>766458</v>
      </c>
      <c r="K281" s="372">
        <f t="shared" si="12"/>
        <v>276</v>
      </c>
      <c r="L281" s="351">
        <v>240</v>
      </c>
      <c r="M281" s="936">
        <v>1.1499999999999999</v>
      </c>
      <c r="N281" s="158"/>
      <c r="O281" s="62" t="str">
        <f t="shared" si="17"/>
        <v/>
      </c>
      <c r="P281" s="320" t="s">
        <v>473</v>
      </c>
      <c r="Q281" s="159" t="s">
        <v>537</v>
      </c>
      <c r="R281" s="913">
        <v>4601887116622</v>
      </c>
    </row>
    <row r="282" spans="1:50" ht="22.5" customHeight="1" x14ac:dyDescent="0.3">
      <c r="A282" s="73" t="s">
        <v>3049</v>
      </c>
      <c r="B282" s="37" t="s">
        <v>4258</v>
      </c>
      <c r="C282" s="37" t="s">
        <v>4255</v>
      </c>
      <c r="D282" s="315" t="s">
        <v>1227</v>
      </c>
      <c r="E282" s="43" t="s">
        <v>4256</v>
      </c>
      <c r="F282" s="313" t="s">
        <v>857</v>
      </c>
      <c r="G282" s="645">
        <v>5</v>
      </c>
      <c r="H282" s="157">
        <v>50</v>
      </c>
      <c r="I282" s="724"/>
      <c r="J282" s="718">
        <v>825786</v>
      </c>
      <c r="K282" s="372">
        <f t="shared" si="12"/>
        <v>327.75</v>
      </c>
      <c r="L282" s="351">
        <v>285</v>
      </c>
      <c r="M282" s="936">
        <v>1.1499999999999999</v>
      </c>
      <c r="N282" s="158"/>
      <c r="O282" s="62" t="str">
        <f t="shared" si="17"/>
        <v/>
      </c>
      <c r="P282" s="320">
        <v>25</v>
      </c>
      <c r="Q282" s="159" t="s">
        <v>537</v>
      </c>
      <c r="R282" s="917">
        <v>4601887038818</v>
      </c>
    </row>
    <row r="283" spans="1:50" ht="22.5" customHeight="1" x14ac:dyDescent="0.3">
      <c r="B283" s="340" t="s">
        <v>1298</v>
      </c>
      <c r="C283" s="340" t="s">
        <v>1304</v>
      </c>
      <c r="D283" s="341" t="s">
        <v>1226</v>
      </c>
      <c r="E283" s="393" t="s">
        <v>617</v>
      </c>
      <c r="F283" s="313" t="s">
        <v>857</v>
      </c>
      <c r="G283" s="320">
        <v>10</v>
      </c>
      <c r="H283" s="157">
        <v>50</v>
      </c>
      <c r="I283" s="724">
        <v>733886</v>
      </c>
      <c r="J283" s="149">
        <v>766448</v>
      </c>
      <c r="K283" s="372">
        <f t="shared" si="12"/>
        <v>184</v>
      </c>
      <c r="L283" s="351">
        <v>160</v>
      </c>
      <c r="M283" s="936">
        <v>1.1499999999999999</v>
      </c>
      <c r="N283" s="158"/>
      <c r="O283" s="62" t="str">
        <f t="shared" si="17"/>
        <v/>
      </c>
      <c r="P283" s="320">
        <v>25</v>
      </c>
      <c r="Q283" s="159" t="s">
        <v>537</v>
      </c>
      <c r="R283" s="913">
        <v>4601887151661</v>
      </c>
    </row>
    <row r="284" spans="1:50" ht="22.5" customHeight="1" x14ac:dyDescent="0.3">
      <c r="B284" s="38" t="s">
        <v>1256</v>
      </c>
      <c r="C284" s="340" t="s">
        <v>1400</v>
      </c>
      <c r="D284" s="341" t="s">
        <v>1226</v>
      </c>
      <c r="E284" s="393" t="s">
        <v>1402</v>
      </c>
      <c r="F284" s="313" t="s">
        <v>640</v>
      </c>
      <c r="G284" s="320">
        <v>10</v>
      </c>
      <c r="H284" s="157">
        <v>50</v>
      </c>
      <c r="I284" s="724">
        <v>799105</v>
      </c>
      <c r="J284" s="149">
        <v>766459</v>
      </c>
      <c r="K284" s="372">
        <f t="shared" si="12"/>
        <v>218.49999999999997</v>
      </c>
      <c r="L284" s="351">
        <v>190</v>
      </c>
      <c r="M284" s="936">
        <v>1.1499999999999999</v>
      </c>
      <c r="N284" s="158"/>
      <c r="O284" s="62" t="str">
        <f t="shared" si="17"/>
        <v/>
      </c>
      <c r="P284" s="320" t="s">
        <v>473</v>
      </c>
      <c r="Q284" s="159" t="s">
        <v>537</v>
      </c>
      <c r="R284" s="913">
        <v>4601887285229</v>
      </c>
    </row>
    <row r="285" spans="1:50" ht="24" customHeight="1" x14ac:dyDescent="0.3">
      <c r="B285" s="189" t="s">
        <v>599</v>
      </c>
      <c r="C285" s="165" t="s">
        <v>600</v>
      </c>
      <c r="D285" s="193"/>
      <c r="E285" s="734"/>
      <c r="F285" s="164"/>
      <c r="G285" s="91"/>
      <c r="H285" s="91"/>
      <c r="I285" s="725"/>
      <c r="J285" s="91"/>
      <c r="K285" s="153"/>
      <c r="L285" s="91"/>
      <c r="M285" s="91"/>
      <c r="N285" s="162" t="s">
        <v>225</v>
      </c>
      <c r="O285" s="152"/>
      <c r="P285" s="155"/>
      <c r="Q285" s="156"/>
      <c r="R285" s="912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</row>
    <row r="286" spans="1:50" ht="22.5" customHeight="1" x14ac:dyDescent="0.3">
      <c r="B286" s="356" t="s">
        <v>601</v>
      </c>
      <c r="C286" s="356" t="s">
        <v>602</v>
      </c>
      <c r="D286" s="357" t="s">
        <v>1226</v>
      </c>
      <c r="E286" s="740" t="s">
        <v>284</v>
      </c>
      <c r="F286" s="313" t="s">
        <v>856</v>
      </c>
      <c r="G286" s="313" t="s">
        <v>622</v>
      </c>
      <c r="H286" s="157">
        <v>50</v>
      </c>
      <c r="I286" s="724">
        <v>440198</v>
      </c>
      <c r="J286" s="149">
        <v>766460</v>
      </c>
      <c r="K286" s="372">
        <f t="shared" si="12"/>
        <v>276</v>
      </c>
      <c r="L286" s="351">
        <v>240</v>
      </c>
      <c r="M286" s="936">
        <v>1.1499999999999999</v>
      </c>
      <c r="N286" s="158"/>
      <c r="O286" s="62" t="str">
        <f>IF(N286&gt;0,N286*K286,"")</f>
        <v/>
      </c>
      <c r="P286" s="313" t="s">
        <v>603</v>
      </c>
      <c r="Q286" s="159" t="s">
        <v>537</v>
      </c>
      <c r="R286" s="913">
        <v>4601887116561</v>
      </c>
    </row>
    <row r="287" spans="1:50" ht="22.5" customHeight="1" x14ac:dyDescent="0.3">
      <c r="B287" s="37" t="s">
        <v>604</v>
      </c>
      <c r="C287" s="37" t="s">
        <v>605</v>
      </c>
      <c r="D287" s="315" t="s">
        <v>1227</v>
      </c>
      <c r="E287" s="43" t="s">
        <v>606</v>
      </c>
      <c r="F287" s="313" t="s">
        <v>856</v>
      </c>
      <c r="G287" s="310">
        <v>10</v>
      </c>
      <c r="H287" s="157">
        <v>50</v>
      </c>
      <c r="I287" s="724">
        <v>440207</v>
      </c>
      <c r="J287" s="149">
        <v>766461</v>
      </c>
      <c r="K287" s="372">
        <f t="shared" si="12"/>
        <v>276</v>
      </c>
      <c r="L287" s="351">
        <v>240</v>
      </c>
      <c r="M287" s="936">
        <v>1.1499999999999999</v>
      </c>
      <c r="N287" s="158"/>
      <c r="O287" s="62" t="str">
        <f t="shared" ref="O287:O289" si="18">IF(N287&gt;0,N287*K287,"")</f>
        <v/>
      </c>
      <c r="P287" s="58">
        <v>25</v>
      </c>
      <c r="Q287" s="329" t="s">
        <v>537</v>
      </c>
      <c r="R287" s="919">
        <v>4601887116554</v>
      </c>
    </row>
    <row r="288" spans="1:50" ht="22.5" customHeight="1" x14ac:dyDescent="0.3">
      <c r="B288" s="37" t="s">
        <v>589</v>
      </c>
      <c r="C288" s="37" t="s">
        <v>592</v>
      </c>
      <c r="D288" s="315" t="s">
        <v>1227</v>
      </c>
      <c r="E288" s="43" t="s">
        <v>607</v>
      </c>
      <c r="F288" s="313" t="s">
        <v>856</v>
      </c>
      <c r="G288" s="310">
        <v>10</v>
      </c>
      <c r="H288" s="157">
        <v>50</v>
      </c>
      <c r="I288" s="724">
        <v>440214</v>
      </c>
      <c r="J288" s="149">
        <v>766462</v>
      </c>
      <c r="K288" s="372">
        <f t="shared" si="12"/>
        <v>276</v>
      </c>
      <c r="L288" s="351">
        <v>240</v>
      </c>
      <c r="M288" s="936">
        <v>1.1499999999999999</v>
      </c>
      <c r="N288" s="158"/>
      <c r="O288" s="62" t="str">
        <f t="shared" si="18"/>
        <v/>
      </c>
      <c r="P288" s="645">
        <v>25</v>
      </c>
      <c r="Q288" s="159" t="s">
        <v>537</v>
      </c>
      <c r="R288" s="913">
        <v>4601887116578</v>
      </c>
    </row>
    <row r="289" spans="1:50" ht="22.5" customHeight="1" x14ac:dyDescent="0.3">
      <c r="A289" s="75"/>
      <c r="B289" s="37" t="s">
        <v>783</v>
      </c>
      <c r="C289" s="37" t="s">
        <v>1255</v>
      </c>
      <c r="D289" s="315" t="s">
        <v>1227</v>
      </c>
      <c r="E289" s="43" t="s">
        <v>826</v>
      </c>
      <c r="F289" s="313" t="s">
        <v>856</v>
      </c>
      <c r="G289" s="310">
        <v>10</v>
      </c>
      <c r="H289" s="157">
        <v>50</v>
      </c>
      <c r="I289" s="724">
        <v>725153</v>
      </c>
      <c r="J289" s="149">
        <v>745284</v>
      </c>
      <c r="K289" s="372">
        <f t="shared" si="12"/>
        <v>276</v>
      </c>
      <c r="L289" s="351">
        <v>240</v>
      </c>
      <c r="M289" s="936">
        <v>1.1499999999999999</v>
      </c>
      <c r="N289" s="158"/>
      <c r="O289" s="62" t="str">
        <f t="shared" si="18"/>
        <v/>
      </c>
      <c r="P289" s="58">
        <v>25</v>
      </c>
      <c r="Q289" s="329" t="s">
        <v>537</v>
      </c>
      <c r="R289" s="913">
        <v>4601887116585</v>
      </c>
    </row>
    <row r="290" spans="1:50" ht="27.75" customHeight="1" x14ac:dyDescent="0.3">
      <c r="B290" s="132" t="s">
        <v>799</v>
      </c>
      <c r="C290" s="163" t="s">
        <v>798</v>
      </c>
      <c r="D290" s="174"/>
      <c r="E290" s="734"/>
      <c r="F290" s="164"/>
      <c r="G290" s="91"/>
      <c r="H290" s="91"/>
      <c r="I290" s="725"/>
      <c r="J290" s="91"/>
      <c r="K290" s="153"/>
      <c r="L290" s="91"/>
      <c r="M290" s="91"/>
      <c r="N290" s="162" t="s">
        <v>225</v>
      </c>
      <c r="O290" s="152"/>
      <c r="P290" s="155"/>
      <c r="Q290" s="156"/>
      <c r="R290" s="912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</row>
    <row r="291" spans="1:50" ht="24.95" customHeight="1" x14ac:dyDescent="0.3">
      <c r="A291" s="75"/>
      <c r="B291" s="37" t="s">
        <v>799</v>
      </c>
      <c r="C291" s="37" t="s">
        <v>1305</v>
      </c>
      <c r="D291" s="315" t="s">
        <v>1226</v>
      </c>
      <c r="E291" s="43" t="s">
        <v>254</v>
      </c>
      <c r="F291" s="313" t="s">
        <v>640</v>
      </c>
      <c r="G291" s="310">
        <v>10</v>
      </c>
      <c r="H291" s="157">
        <v>50</v>
      </c>
      <c r="I291" s="724">
        <v>440451</v>
      </c>
      <c r="J291" s="149">
        <v>766494</v>
      </c>
      <c r="K291" s="372">
        <f t="shared" ref="K291:K354" si="19">L291*M291</f>
        <v>172.5</v>
      </c>
      <c r="L291" s="351">
        <v>150</v>
      </c>
      <c r="M291" s="936">
        <v>1.1499999999999999</v>
      </c>
      <c r="N291" s="158"/>
      <c r="O291" s="62" t="str">
        <f>IF(N291&gt;0,N291*K291,"")</f>
        <v/>
      </c>
      <c r="P291" s="313" t="s">
        <v>1445</v>
      </c>
      <c r="Q291" s="159" t="s">
        <v>537</v>
      </c>
      <c r="R291" s="913">
        <v>4601887263692</v>
      </c>
    </row>
    <row r="292" spans="1:50" ht="24.95" customHeight="1" x14ac:dyDescent="0.3">
      <c r="B292" s="132" t="s">
        <v>791</v>
      </c>
      <c r="C292" s="163" t="s">
        <v>784</v>
      </c>
      <c r="D292" s="174"/>
      <c r="E292" s="734"/>
      <c r="F292" s="164"/>
      <c r="G292" s="91"/>
      <c r="H292" s="91"/>
      <c r="I292" s="725"/>
      <c r="J292" s="91"/>
      <c r="K292" s="153"/>
      <c r="L292" s="91"/>
      <c r="M292" s="91"/>
      <c r="N292" s="162" t="s">
        <v>225</v>
      </c>
      <c r="O292" s="152"/>
      <c r="P292" s="155"/>
      <c r="Q292" s="156"/>
      <c r="R292" s="912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</row>
    <row r="293" spans="1:50" ht="25.5" customHeight="1" x14ac:dyDescent="0.3">
      <c r="A293" s="232"/>
      <c r="B293" s="15" t="s">
        <v>1278</v>
      </c>
      <c r="C293" s="15" t="s">
        <v>1274</v>
      </c>
      <c r="D293" s="315" t="s">
        <v>1226</v>
      </c>
      <c r="E293" s="179" t="s">
        <v>1339</v>
      </c>
      <c r="F293" s="313" t="s">
        <v>640</v>
      </c>
      <c r="G293" s="310">
        <v>10</v>
      </c>
      <c r="H293" s="157">
        <v>50</v>
      </c>
      <c r="I293" s="724">
        <v>732903</v>
      </c>
      <c r="J293" s="149">
        <v>766467</v>
      </c>
      <c r="K293" s="372">
        <f t="shared" si="19"/>
        <v>195.49999999999997</v>
      </c>
      <c r="L293" s="351">
        <v>170</v>
      </c>
      <c r="M293" s="936">
        <v>1.1499999999999999</v>
      </c>
      <c r="N293" s="158"/>
      <c r="O293" s="62" t="str">
        <f t="shared" ref="O293:O301" si="20">IF(N293&gt;0,N293*K293,"")</f>
        <v/>
      </c>
      <c r="P293" s="645" t="s">
        <v>1058</v>
      </c>
      <c r="Q293" s="159" t="s">
        <v>537</v>
      </c>
      <c r="R293" s="915">
        <v>4601887312451</v>
      </c>
    </row>
    <row r="294" spans="1:50" ht="25.5" customHeight="1" x14ac:dyDescent="0.3">
      <c r="A294" s="75"/>
      <c r="B294" s="37" t="s">
        <v>792</v>
      </c>
      <c r="C294" s="37" t="s">
        <v>1325</v>
      </c>
      <c r="D294" s="315" t="s">
        <v>1227</v>
      </c>
      <c r="E294" s="43" t="s">
        <v>785</v>
      </c>
      <c r="F294" s="313" t="s">
        <v>859</v>
      </c>
      <c r="G294" s="310">
        <v>1</v>
      </c>
      <c r="H294" s="157">
        <v>50</v>
      </c>
      <c r="I294" s="724">
        <v>723307</v>
      </c>
      <c r="J294" s="149">
        <v>766468</v>
      </c>
      <c r="K294" s="372">
        <f t="shared" si="19"/>
        <v>362.25</v>
      </c>
      <c r="L294" s="351">
        <v>315</v>
      </c>
      <c r="M294" s="936">
        <v>1.1499999999999999</v>
      </c>
      <c r="N294" s="158"/>
      <c r="O294" s="62" t="str">
        <f t="shared" si="20"/>
        <v/>
      </c>
      <c r="P294" s="645" t="s">
        <v>699</v>
      </c>
      <c r="Q294" s="159" t="s">
        <v>200</v>
      </c>
      <c r="R294" s="913">
        <v>4601887284901</v>
      </c>
    </row>
    <row r="295" spans="1:50" ht="25.5" customHeight="1" x14ac:dyDescent="0.3">
      <c r="A295" s="75"/>
      <c r="B295" s="37" t="s">
        <v>793</v>
      </c>
      <c r="C295" s="37" t="s">
        <v>1326</v>
      </c>
      <c r="D295" s="315" t="s">
        <v>1227</v>
      </c>
      <c r="E295" s="43" t="s">
        <v>786</v>
      </c>
      <c r="F295" s="313" t="s">
        <v>859</v>
      </c>
      <c r="G295" s="310">
        <v>1</v>
      </c>
      <c r="H295" s="157">
        <v>50</v>
      </c>
      <c r="I295" s="724">
        <v>723308</v>
      </c>
      <c r="J295" s="149">
        <v>766469</v>
      </c>
      <c r="K295" s="372">
        <f t="shared" si="19"/>
        <v>442.74999999999994</v>
      </c>
      <c r="L295" s="351">
        <v>385</v>
      </c>
      <c r="M295" s="936">
        <v>1.1499999999999999</v>
      </c>
      <c r="N295" s="158"/>
      <c r="O295" s="62" t="str">
        <f t="shared" si="20"/>
        <v/>
      </c>
      <c r="P295" s="645" t="s">
        <v>699</v>
      </c>
      <c r="Q295" s="159" t="s">
        <v>200</v>
      </c>
      <c r="R295" s="913">
        <v>4601887284918</v>
      </c>
    </row>
    <row r="296" spans="1:50" ht="25.5" customHeight="1" x14ac:dyDescent="0.3">
      <c r="A296" s="75"/>
      <c r="B296" s="37" t="s">
        <v>794</v>
      </c>
      <c r="C296" s="37" t="s">
        <v>1327</v>
      </c>
      <c r="D296" s="315" t="s">
        <v>1227</v>
      </c>
      <c r="E296" s="43" t="s">
        <v>100</v>
      </c>
      <c r="F296" s="313" t="s">
        <v>859</v>
      </c>
      <c r="G296" s="310">
        <v>1</v>
      </c>
      <c r="H296" s="157">
        <v>50</v>
      </c>
      <c r="I296" s="724">
        <v>723309</v>
      </c>
      <c r="J296" s="149">
        <v>766470</v>
      </c>
      <c r="K296" s="372">
        <f t="shared" si="19"/>
        <v>402.49999999999994</v>
      </c>
      <c r="L296" s="351">
        <v>350</v>
      </c>
      <c r="M296" s="936">
        <v>1.1499999999999999</v>
      </c>
      <c r="N296" s="158"/>
      <c r="O296" s="62" t="str">
        <f t="shared" si="20"/>
        <v/>
      </c>
      <c r="P296" s="645" t="s">
        <v>699</v>
      </c>
      <c r="Q296" s="159" t="s">
        <v>200</v>
      </c>
      <c r="R296" s="913">
        <v>4601887284925</v>
      </c>
    </row>
    <row r="297" spans="1:50" s="124" customFormat="1" ht="25.5" customHeight="1" x14ac:dyDescent="0.3">
      <c r="A297" s="232"/>
      <c r="B297" s="15" t="s">
        <v>1275</v>
      </c>
      <c r="C297" s="15" t="s">
        <v>1360</v>
      </c>
      <c r="D297" s="315" t="s">
        <v>1226</v>
      </c>
      <c r="E297" s="179" t="s">
        <v>1338</v>
      </c>
      <c r="F297" s="313" t="s">
        <v>859</v>
      </c>
      <c r="G297" s="310">
        <v>1</v>
      </c>
      <c r="H297" s="157">
        <v>50</v>
      </c>
      <c r="I297" s="724">
        <v>732898</v>
      </c>
      <c r="J297" s="149">
        <v>766464</v>
      </c>
      <c r="K297" s="372">
        <f t="shared" si="19"/>
        <v>442.74999999999994</v>
      </c>
      <c r="L297" s="351">
        <v>385</v>
      </c>
      <c r="M297" s="936">
        <v>1.1499999999999999</v>
      </c>
      <c r="N297" s="158"/>
      <c r="O297" s="62" t="str">
        <f t="shared" si="20"/>
        <v/>
      </c>
      <c r="P297" s="645" t="s">
        <v>1447</v>
      </c>
      <c r="Q297" s="159" t="s">
        <v>200</v>
      </c>
      <c r="R297" s="915">
        <v>4601887312468</v>
      </c>
    </row>
    <row r="298" spans="1:50" s="124" customFormat="1" ht="25.5" customHeight="1" x14ac:dyDescent="0.3">
      <c r="A298" s="232"/>
      <c r="B298" s="15" t="s">
        <v>1277</v>
      </c>
      <c r="C298" s="15" t="s">
        <v>1273</v>
      </c>
      <c r="D298" s="315" t="s">
        <v>1227</v>
      </c>
      <c r="E298" s="43" t="s">
        <v>1381</v>
      </c>
      <c r="F298" s="313" t="s">
        <v>640</v>
      </c>
      <c r="G298" s="310">
        <v>10</v>
      </c>
      <c r="H298" s="157">
        <v>50</v>
      </c>
      <c r="I298" s="724">
        <v>732902</v>
      </c>
      <c r="J298" s="149">
        <v>766466</v>
      </c>
      <c r="K298" s="372">
        <f t="shared" si="19"/>
        <v>563.5</v>
      </c>
      <c r="L298" s="351">
        <v>490</v>
      </c>
      <c r="M298" s="936">
        <v>1.1499999999999999</v>
      </c>
      <c r="N298" s="158"/>
      <c r="O298" s="62" t="str">
        <f t="shared" si="20"/>
        <v/>
      </c>
      <c r="P298" s="645" t="s">
        <v>1056</v>
      </c>
      <c r="Q298" s="159" t="s">
        <v>537</v>
      </c>
      <c r="R298" s="915">
        <v>4601887312475</v>
      </c>
    </row>
    <row r="299" spans="1:50" s="124" customFormat="1" ht="25.5" customHeight="1" x14ac:dyDescent="0.3">
      <c r="A299" s="75"/>
      <c r="B299" s="37" t="s">
        <v>795</v>
      </c>
      <c r="C299" s="37" t="s">
        <v>1328</v>
      </c>
      <c r="D299" s="315" t="s">
        <v>1227</v>
      </c>
      <c r="E299" s="43" t="s">
        <v>827</v>
      </c>
      <c r="F299" s="313" t="s">
        <v>855</v>
      </c>
      <c r="G299" s="310">
        <v>1</v>
      </c>
      <c r="H299" s="157">
        <v>50</v>
      </c>
      <c r="I299" s="724">
        <v>734261</v>
      </c>
      <c r="J299" s="149">
        <v>766471</v>
      </c>
      <c r="K299" s="372">
        <f t="shared" si="19"/>
        <v>316.25</v>
      </c>
      <c r="L299" s="351">
        <v>275</v>
      </c>
      <c r="M299" s="936">
        <v>1.1499999999999999</v>
      </c>
      <c r="N299" s="158"/>
      <c r="O299" s="62" t="str">
        <f t="shared" si="20"/>
        <v/>
      </c>
      <c r="P299" s="645" t="s">
        <v>1059</v>
      </c>
      <c r="Q299" s="159" t="s">
        <v>200</v>
      </c>
      <c r="R299" s="913">
        <v>4601887284932</v>
      </c>
    </row>
    <row r="300" spans="1:50" s="124" customFormat="1" ht="25.5" customHeight="1" x14ac:dyDescent="0.3">
      <c r="A300" s="75"/>
      <c r="B300" s="37" t="s">
        <v>796</v>
      </c>
      <c r="C300" s="37" t="s">
        <v>1401</v>
      </c>
      <c r="D300" s="315" t="s">
        <v>1227</v>
      </c>
      <c r="E300" s="43" t="s">
        <v>1329</v>
      </c>
      <c r="F300" s="313" t="s">
        <v>640</v>
      </c>
      <c r="G300" s="310">
        <v>10</v>
      </c>
      <c r="H300" s="157">
        <v>50</v>
      </c>
      <c r="I300" s="724">
        <v>725152</v>
      </c>
      <c r="J300" s="149">
        <v>766463</v>
      </c>
      <c r="K300" s="372">
        <f t="shared" si="19"/>
        <v>276</v>
      </c>
      <c r="L300" s="351">
        <v>240</v>
      </c>
      <c r="M300" s="936">
        <v>1.1499999999999999</v>
      </c>
      <c r="N300" s="158"/>
      <c r="O300" s="62" t="str">
        <f t="shared" si="20"/>
        <v/>
      </c>
      <c r="P300" s="645" t="s">
        <v>1060</v>
      </c>
      <c r="Q300" s="159" t="s">
        <v>200</v>
      </c>
      <c r="R300" s="913">
        <v>4601887285236</v>
      </c>
    </row>
    <row r="301" spans="1:50" ht="24.95" customHeight="1" x14ac:dyDescent="0.3">
      <c r="A301" s="232"/>
      <c r="B301" s="15" t="s">
        <v>1276</v>
      </c>
      <c r="C301" s="15" t="s">
        <v>1272</v>
      </c>
      <c r="D301" s="315" t="s">
        <v>1226</v>
      </c>
      <c r="E301" s="43" t="s">
        <v>36</v>
      </c>
      <c r="F301" s="313" t="s">
        <v>640</v>
      </c>
      <c r="G301" s="310">
        <v>10</v>
      </c>
      <c r="H301" s="157">
        <v>50</v>
      </c>
      <c r="I301" s="724">
        <v>732900</v>
      </c>
      <c r="J301" s="149">
        <v>766465</v>
      </c>
      <c r="K301" s="372">
        <f t="shared" si="19"/>
        <v>390.99999999999994</v>
      </c>
      <c r="L301" s="351">
        <v>340</v>
      </c>
      <c r="M301" s="936">
        <v>1.1499999999999999</v>
      </c>
      <c r="N301" s="158"/>
      <c r="O301" s="62" t="str">
        <f t="shared" si="20"/>
        <v/>
      </c>
      <c r="P301" s="645" t="s">
        <v>1056</v>
      </c>
      <c r="Q301" s="159" t="s">
        <v>537</v>
      </c>
      <c r="R301" s="915">
        <v>4601887312482</v>
      </c>
    </row>
    <row r="302" spans="1:50" ht="24.95" customHeight="1" x14ac:dyDescent="0.3">
      <c r="B302" s="132" t="s">
        <v>1249</v>
      </c>
      <c r="C302" s="163" t="s">
        <v>1315</v>
      </c>
      <c r="D302" s="174"/>
      <c r="E302" s="734"/>
      <c r="F302" s="164"/>
      <c r="G302" s="91"/>
      <c r="H302" s="91"/>
      <c r="I302" s="725"/>
      <c r="J302" s="91"/>
      <c r="K302" s="153"/>
      <c r="L302" s="91"/>
      <c r="M302" s="91"/>
      <c r="N302" s="162" t="s">
        <v>225</v>
      </c>
      <c r="O302" s="152"/>
      <c r="P302" s="155"/>
      <c r="Q302" s="156"/>
      <c r="R302" s="912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</row>
    <row r="303" spans="1:50" s="124" customFormat="1" ht="27" customHeight="1" x14ac:dyDescent="0.3">
      <c r="A303" s="139"/>
      <c r="B303" s="358" t="s">
        <v>1250</v>
      </c>
      <c r="C303" s="358" t="s">
        <v>1316</v>
      </c>
      <c r="D303" s="315" t="s">
        <v>1226</v>
      </c>
      <c r="E303" s="43" t="s">
        <v>1324</v>
      </c>
      <c r="F303" s="313" t="s">
        <v>858</v>
      </c>
      <c r="G303" s="310">
        <v>10</v>
      </c>
      <c r="H303" s="157">
        <v>50</v>
      </c>
      <c r="I303" s="724">
        <v>712263</v>
      </c>
      <c r="J303" s="149">
        <v>741652</v>
      </c>
      <c r="K303" s="372">
        <f t="shared" si="19"/>
        <v>218.49999999999997</v>
      </c>
      <c r="L303" s="351">
        <v>190</v>
      </c>
      <c r="M303" s="936">
        <v>1.1499999999999999</v>
      </c>
      <c r="N303" s="158"/>
      <c r="O303" s="62" t="str">
        <f>IF(N303&gt;0,N303*K303,"")</f>
        <v/>
      </c>
      <c r="P303" s="645">
        <v>40</v>
      </c>
      <c r="Q303" s="159" t="s">
        <v>1435</v>
      </c>
      <c r="R303" s="913">
        <v>4601887271789</v>
      </c>
    </row>
    <row r="304" spans="1:50" s="124" customFormat="1" ht="27" customHeight="1" x14ac:dyDescent="0.3">
      <c r="A304" s="139"/>
      <c r="B304" s="358" t="s">
        <v>1251</v>
      </c>
      <c r="C304" s="358" t="s">
        <v>1317</v>
      </c>
      <c r="D304" s="315" t="s">
        <v>1226</v>
      </c>
      <c r="E304" s="43" t="s">
        <v>1324</v>
      </c>
      <c r="F304" s="313" t="s">
        <v>858</v>
      </c>
      <c r="G304" s="310">
        <v>10</v>
      </c>
      <c r="H304" s="157">
        <v>50</v>
      </c>
      <c r="I304" s="724">
        <v>712262</v>
      </c>
      <c r="J304" s="149">
        <v>741651</v>
      </c>
      <c r="K304" s="372">
        <f t="shared" si="19"/>
        <v>206.99999999999997</v>
      </c>
      <c r="L304" s="351">
        <v>180</v>
      </c>
      <c r="M304" s="936">
        <v>1.1499999999999999</v>
      </c>
      <c r="N304" s="158"/>
      <c r="O304" s="62" t="str">
        <f>IF(N304&gt;0,N304*K304,"")</f>
        <v/>
      </c>
      <c r="P304" s="645">
        <v>40</v>
      </c>
      <c r="Q304" s="159" t="s">
        <v>1435</v>
      </c>
      <c r="R304" s="913">
        <v>4601887271734</v>
      </c>
    </row>
    <row r="305" spans="1:50" ht="24.75" customHeight="1" x14ac:dyDescent="0.3">
      <c r="B305" s="132" t="s">
        <v>797</v>
      </c>
      <c r="C305" s="163" t="s">
        <v>787</v>
      </c>
      <c r="D305" s="174"/>
      <c r="E305" s="734"/>
      <c r="F305" s="164"/>
      <c r="G305" s="91"/>
      <c r="H305" s="91"/>
      <c r="I305" s="725"/>
      <c r="J305" s="91"/>
      <c r="K305" s="153"/>
      <c r="L305" s="91"/>
      <c r="M305" s="91"/>
      <c r="N305" s="162" t="s">
        <v>225</v>
      </c>
      <c r="O305" s="152"/>
      <c r="P305" s="155"/>
      <c r="Q305" s="156"/>
      <c r="R305" s="912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</row>
    <row r="306" spans="1:50" ht="24.95" customHeight="1" x14ac:dyDescent="0.3">
      <c r="A306" s="232">
        <v>2021</v>
      </c>
      <c r="B306" s="424" t="s">
        <v>3586</v>
      </c>
      <c r="C306" s="427" t="s">
        <v>3587</v>
      </c>
      <c r="D306" s="315" t="s">
        <v>1227</v>
      </c>
      <c r="E306" s="425" t="s">
        <v>36</v>
      </c>
      <c r="F306" s="313" t="s">
        <v>858</v>
      </c>
      <c r="G306" s="420">
        <v>10</v>
      </c>
      <c r="H306" s="157">
        <v>50</v>
      </c>
      <c r="I306" s="724">
        <v>817527</v>
      </c>
      <c r="J306" s="718">
        <v>817456</v>
      </c>
      <c r="K306" s="372">
        <f t="shared" si="19"/>
        <v>206.99999999999997</v>
      </c>
      <c r="L306" s="351">
        <v>180</v>
      </c>
      <c r="M306" s="936">
        <v>1.1499999999999999</v>
      </c>
      <c r="N306" s="158"/>
      <c r="O306" s="62" t="str">
        <f>IF(N306&gt;0,N306*K306,"")</f>
        <v/>
      </c>
      <c r="P306" s="645">
        <v>15</v>
      </c>
      <c r="Q306" s="159" t="s">
        <v>537</v>
      </c>
      <c r="R306" s="778">
        <v>4601887130659</v>
      </c>
    </row>
    <row r="307" spans="1:50" ht="24.95" customHeight="1" x14ac:dyDescent="0.3">
      <c r="A307" s="75"/>
      <c r="B307" s="37" t="s">
        <v>872</v>
      </c>
      <c r="C307" s="37" t="s">
        <v>4282</v>
      </c>
      <c r="D307" s="315" t="s">
        <v>1227</v>
      </c>
      <c r="E307" s="43" t="s">
        <v>828</v>
      </c>
      <c r="F307" s="313" t="s">
        <v>858</v>
      </c>
      <c r="G307" s="420">
        <v>10</v>
      </c>
      <c r="H307" s="157">
        <v>50</v>
      </c>
      <c r="I307" s="724">
        <v>694824</v>
      </c>
      <c r="J307" s="149">
        <v>766493</v>
      </c>
      <c r="K307" s="372">
        <f t="shared" si="19"/>
        <v>195.49999999999997</v>
      </c>
      <c r="L307" s="351">
        <v>170</v>
      </c>
      <c r="M307" s="936">
        <v>1.1499999999999999</v>
      </c>
      <c r="N307" s="158"/>
      <c r="O307" s="62" t="str">
        <f>IF(N307&gt;0,N307*K307,"")</f>
        <v/>
      </c>
      <c r="P307" s="645">
        <v>15</v>
      </c>
      <c r="Q307" s="159" t="s">
        <v>537</v>
      </c>
      <c r="R307" s="913">
        <v>4601887263708</v>
      </c>
    </row>
    <row r="308" spans="1:50" ht="24.95" customHeight="1" x14ac:dyDescent="0.3">
      <c r="A308" s="232">
        <v>2021</v>
      </c>
      <c r="B308" s="424" t="s">
        <v>3588</v>
      </c>
      <c r="C308" s="427" t="s">
        <v>3589</v>
      </c>
      <c r="D308" s="315" t="s">
        <v>1227</v>
      </c>
      <c r="E308" s="425" t="s">
        <v>3590</v>
      </c>
      <c r="F308" s="313" t="s">
        <v>858</v>
      </c>
      <c r="G308" s="420">
        <v>10</v>
      </c>
      <c r="H308" s="157">
        <v>50</v>
      </c>
      <c r="I308" s="724">
        <v>817528</v>
      </c>
      <c r="J308" s="718">
        <v>817457</v>
      </c>
      <c r="K308" s="372">
        <f t="shared" si="19"/>
        <v>224.24999999999997</v>
      </c>
      <c r="L308" s="351">
        <v>195</v>
      </c>
      <c r="M308" s="936">
        <v>1.1499999999999999</v>
      </c>
      <c r="N308" s="158"/>
      <c r="O308" s="62" t="str">
        <f>IF(N308&gt;0,N308*K308,"")</f>
        <v/>
      </c>
      <c r="P308" s="645">
        <v>15</v>
      </c>
      <c r="Q308" s="159" t="s">
        <v>537</v>
      </c>
      <c r="R308" s="778">
        <v>4601887217336</v>
      </c>
    </row>
    <row r="309" spans="1:50" ht="24.95" customHeight="1" x14ac:dyDescent="0.3">
      <c r="B309" s="132"/>
      <c r="C309" s="166" t="s">
        <v>621</v>
      </c>
      <c r="D309" s="169"/>
      <c r="E309" s="734"/>
      <c r="F309" s="154"/>
      <c r="G309" s="91"/>
      <c r="H309" s="91"/>
      <c r="I309" s="725"/>
      <c r="J309" s="91"/>
      <c r="K309" s="153"/>
      <c r="L309" s="91"/>
      <c r="M309" s="91"/>
      <c r="N309" s="162" t="s">
        <v>225</v>
      </c>
      <c r="O309" s="162"/>
      <c r="P309" s="155"/>
      <c r="Q309" s="156"/>
      <c r="R309" s="912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</row>
    <row r="310" spans="1:50" ht="24.95" customHeight="1" x14ac:dyDescent="0.3">
      <c r="B310" s="133"/>
      <c r="C310" s="134" t="s">
        <v>51</v>
      </c>
      <c r="D310" s="173"/>
      <c r="E310" s="734"/>
      <c r="F310" s="154"/>
      <c r="G310" s="91"/>
      <c r="H310" s="91"/>
      <c r="I310" s="725"/>
      <c r="J310" s="91"/>
      <c r="K310" s="153"/>
      <c r="L310" s="91"/>
      <c r="M310" s="91"/>
      <c r="N310" s="162" t="s">
        <v>225</v>
      </c>
      <c r="O310" s="162"/>
      <c r="P310" s="155"/>
      <c r="Q310" s="156"/>
      <c r="R310" s="912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</row>
    <row r="311" spans="1:50" ht="24.95" customHeight="1" x14ac:dyDescent="0.3">
      <c r="A311" s="232"/>
      <c r="B311" s="64" t="s">
        <v>1506</v>
      </c>
      <c r="C311" s="64" t="s">
        <v>1507</v>
      </c>
      <c r="D311" s="315" t="s">
        <v>1227</v>
      </c>
      <c r="E311" s="236" t="s">
        <v>1632</v>
      </c>
      <c r="F311" s="60" t="s">
        <v>217</v>
      </c>
      <c r="G311" s="82">
        <v>10</v>
      </c>
      <c r="H311" s="157">
        <v>30</v>
      </c>
      <c r="I311" s="724">
        <v>753612</v>
      </c>
      <c r="J311" s="149">
        <v>756257</v>
      </c>
      <c r="K311" s="372">
        <f t="shared" si="19"/>
        <v>477.24999999999994</v>
      </c>
      <c r="L311" s="336">
        <v>415</v>
      </c>
      <c r="M311" s="936">
        <v>1.1499999999999999</v>
      </c>
      <c r="N311" s="158"/>
      <c r="O311" s="62" t="str">
        <f t="shared" ref="O311:O340" si="21">IF(N311&gt;0,N311*K311,"")</f>
        <v/>
      </c>
      <c r="P311" s="645">
        <v>50</v>
      </c>
      <c r="Q311" s="159" t="s">
        <v>537</v>
      </c>
      <c r="R311" s="915">
        <v>4601887339359</v>
      </c>
    </row>
    <row r="312" spans="1:50" ht="24.95" customHeight="1" x14ac:dyDescent="0.3">
      <c r="A312" s="75"/>
      <c r="B312" s="359" t="s">
        <v>657</v>
      </c>
      <c r="C312" s="135" t="s">
        <v>1061</v>
      </c>
      <c r="D312" s="315" t="s">
        <v>1226</v>
      </c>
      <c r="E312" s="736" t="s">
        <v>677</v>
      </c>
      <c r="F312" s="60" t="s">
        <v>217</v>
      </c>
      <c r="G312" s="82">
        <v>10</v>
      </c>
      <c r="H312" s="157">
        <v>30</v>
      </c>
      <c r="I312" s="724">
        <v>693765</v>
      </c>
      <c r="J312" s="149">
        <v>756258</v>
      </c>
      <c r="K312" s="372">
        <f t="shared" si="19"/>
        <v>534.75</v>
      </c>
      <c r="L312" s="336">
        <v>465</v>
      </c>
      <c r="M312" s="936">
        <v>1.1499999999999999</v>
      </c>
      <c r="N312" s="158"/>
      <c r="O312" s="62" t="str">
        <f t="shared" si="21"/>
        <v/>
      </c>
      <c r="P312" s="645">
        <v>40</v>
      </c>
      <c r="Q312" s="159" t="s">
        <v>537</v>
      </c>
      <c r="R312" s="330">
        <v>4601887314806</v>
      </c>
    </row>
    <row r="313" spans="1:50" ht="24.95" customHeight="1" x14ac:dyDescent="0.3">
      <c r="A313" s="232"/>
      <c r="B313" s="14" t="s">
        <v>941</v>
      </c>
      <c r="C313" s="14" t="s">
        <v>942</v>
      </c>
      <c r="D313" s="312" t="s">
        <v>1226</v>
      </c>
      <c r="E313" s="736" t="s">
        <v>1085</v>
      </c>
      <c r="F313" s="60" t="s">
        <v>217</v>
      </c>
      <c r="G313" s="82">
        <v>10</v>
      </c>
      <c r="H313" s="157">
        <v>30</v>
      </c>
      <c r="I313" s="724">
        <v>732905</v>
      </c>
      <c r="J313" s="149">
        <v>756259</v>
      </c>
      <c r="K313" s="372">
        <f t="shared" si="19"/>
        <v>327.75</v>
      </c>
      <c r="L313" s="336">
        <v>285</v>
      </c>
      <c r="M313" s="936">
        <v>1.1499999999999999</v>
      </c>
      <c r="N313" s="158"/>
      <c r="O313" s="62" t="str">
        <f t="shared" si="21"/>
        <v/>
      </c>
      <c r="P313" s="645" t="s">
        <v>328</v>
      </c>
      <c r="Q313" s="159" t="s">
        <v>537</v>
      </c>
      <c r="R313" s="915">
        <v>4601887310860</v>
      </c>
    </row>
    <row r="314" spans="1:50" ht="24.95" customHeight="1" x14ac:dyDescent="0.3">
      <c r="B314" s="14" t="s">
        <v>52</v>
      </c>
      <c r="C314" s="37" t="s">
        <v>53</v>
      </c>
      <c r="D314" s="315" t="s">
        <v>1227</v>
      </c>
      <c r="E314" s="43" t="s">
        <v>54</v>
      </c>
      <c r="F314" s="60" t="s">
        <v>217</v>
      </c>
      <c r="G314" s="82">
        <v>10</v>
      </c>
      <c r="H314" s="157">
        <v>30</v>
      </c>
      <c r="I314" s="724">
        <v>520886</v>
      </c>
      <c r="J314" s="149">
        <v>756260</v>
      </c>
      <c r="K314" s="372">
        <f t="shared" si="19"/>
        <v>327.75</v>
      </c>
      <c r="L314" s="336">
        <v>285</v>
      </c>
      <c r="M314" s="936">
        <v>1.1499999999999999</v>
      </c>
      <c r="N314" s="158"/>
      <c r="O314" s="62" t="str">
        <f t="shared" si="21"/>
        <v/>
      </c>
      <c r="P314" s="645" t="s">
        <v>327</v>
      </c>
      <c r="Q314" s="159" t="s">
        <v>537</v>
      </c>
      <c r="R314" s="913">
        <v>4601887101703</v>
      </c>
    </row>
    <row r="315" spans="1:50" ht="24.95" customHeight="1" x14ac:dyDescent="0.3">
      <c r="B315" s="14" t="s">
        <v>55</v>
      </c>
      <c r="C315" s="37" t="s">
        <v>1062</v>
      </c>
      <c r="D315" s="315" t="s">
        <v>1226</v>
      </c>
      <c r="E315" s="43" t="s">
        <v>56</v>
      </c>
      <c r="F315" s="60" t="s">
        <v>217</v>
      </c>
      <c r="G315" s="82">
        <v>10</v>
      </c>
      <c r="H315" s="157">
        <v>30</v>
      </c>
      <c r="I315" s="724">
        <v>520899</v>
      </c>
      <c r="J315" s="149">
        <v>756261</v>
      </c>
      <c r="K315" s="372">
        <f t="shared" si="19"/>
        <v>569.25</v>
      </c>
      <c r="L315" s="336">
        <v>495</v>
      </c>
      <c r="M315" s="936">
        <v>1.1499999999999999</v>
      </c>
      <c r="N315" s="158"/>
      <c r="O315" s="62" t="str">
        <f t="shared" si="21"/>
        <v/>
      </c>
      <c r="P315" s="645">
        <v>60</v>
      </c>
      <c r="Q315" s="159" t="s">
        <v>537</v>
      </c>
      <c r="R315" s="913">
        <v>4601887314813</v>
      </c>
    </row>
    <row r="316" spans="1:50" ht="24.95" customHeight="1" x14ac:dyDescent="0.3">
      <c r="A316" s="73"/>
      <c r="B316" s="360" t="s">
        <v>708</v>
      </c>
      <c r="C316" s="37" t="s">
        <v>724</v>
      </c>
      <c r="D316" s="315" t="s">
        <v>1226</v>
      </c>
      <c r="E316" s="43" t="s">
        <v>716</v>
      </c>
      <c r="F316" s="60" t="s">
        <v>217</v>
      </c>
      <c r="G316" s="82">
        <v>10</v>
      </c>
      <c r="H316" s="157">
        <v>30</v>
      </c>
      <c r="I316" s="724">
        <v>703353</v>
      </c>
      <c r="J316" s="149">
        <v>756262</v>
      </c>
      <c r="K316" s="372">
        <f t="shared" si="19"/>
        <v>546.25</v>
      </c>
      <c r="L316" s="336">
        <v>475</v>
      </c>
      <c r="M316" s="936">
        <v>1.1499999999999999</v>
      </c>
      <c r="N316" s="158"/>
      <c r="O316" s="62" t="str">
        <f t="shared" si="21"/>
        <v/>
      </c>
      <c r="P316" s="645">
        <v>40</v>
      </c>
      <c r="Q316" s="159" t="s">
        <v>537</v>
      </c>
      <c r="R316" s="913">
        <v>4601887314677</v>
      </c>
    </row>
    <row r="317" spans="1:50" ht="24.95" customHeight="1" x14ac:dyDescent="0.3">
      <c r="B317" s="14" t="s">
        <v>58</v>
      </c>
      <c r="C317" s="37" t="s">
        <v>59</v>
      </c>
      <c r="D317" s="315" t="s">
        <v>1227</v>
      </c>
      <c r="E317" s="43" t="s">
        <v>513</v>
      </c>
      <c r="F317" s="60" t="s">
        <v>907</v>
      </c>
      <c r="G317" s="82">
        <v>5</v>
      </c>
      <c r="H317" s="157">
        <v>30</v>
      </c>
      <c r="I317" s="724">
        <v>520914</v>
      </c>
      <c r="J317" s="718">
        <v>825789</v>
      </c>
      <c r="K317" s="372">
        <f t="shared" si="19"/>
        <v>241.49999999999997</v>
      </c>
      <c r="L317" s="336">
        <v>210</v>
      </c>
      <c r="M317" s="936">
        <v>1.1499999999999999</v>
      </c>
      <c r="N317" s="158"/>
      <c r="O317" s="62" t="str">
        <f t="shared" si="21"/>
        <v/>
      </c>
      <c r="P317" s="645">
        <v>50</v>
      </c>
      <c r="Q317" s="159" t="s">
        <v>537</v>
      </c>
      <c r="R317" s="913"/>
    </row>
    <row r="318" spans="1:50" ht="24.95" customHeight="1" x14ac:dyDescent="0.3">
      <c r="A318" s="75"/>
      <c r="B318" s="359" t="s">
        <v>658</v>
      </c>
      <c r="C318" s="135" t="s">
        <v>1052</v>
      </c>
      <c r="D318" s="315" t="s">
        <v>1227</v>
      </c>
      <c r="E318" s="736" t="s">
        <v>678</v>
      </c>
      <c r="F318" s="60" t="s">
        <v>907</v>
      </c>
      <c r="G318" s="82">
        <v>5</v>
      </c>
      <c r="H318" s="157">
        <v>50</v>
      </c>
      <c r="I318" s="724">
        <v>693766</v>
      </c>
      <c r="J318" s="149">
        <v>756264</v>
      </c>
      <c r="K318" s="372">
        <f t="shared" si="19"/>
        <v>281.75</v>
      </c>
      <c r="L318" s="336">
        <v>245</v>
      </c>
      <c r="M318" s="936">
        <v>1.1499999999999999</v>
      </c>
      <c r="N318" s="158"/>
      <c r="O318" s="62" t="str">
        <f t="shared" si="21"/>
        <v/>
      </c>
      <c r="P318" s="645">
        <v>45</v>
      </c>
      <c r="Q318" s="159" t="s">
        <v>537</v>
      </c>
      <c r="R318" s="330">
        <v>4601887209386</v>
      </c>
    </row>
    <row r="319" spans="1:50" ht="24.95" customHeight="1" x14ac:dyDescent="0.3">
      <c r="A319" s="232"/>
      <c r="B319" s="14" t="s">
        <v>852</v>
      </c>
      <c r="C319" s="14" t="s">
        <v>853</v>
      </c>
      <c r="D319" s="312" t="s">
        <v>1226</v>
      </c>
      <c r="E319" s="736" t="s">
        <v>1087</v>
      </c>
      <c r="F319" s="60" t="s">
        <v>217</v>
      </c>
      <c r="G319" s="82">
        <v>10</v>
      </c>
      <c r="H319" s="157">
        <v>30</v>
      </c>
      <c r="I319" s="724">
        <v>732909</v>
      </c>
      <c r="J319" s="149">
        <v>756265</v>
      </c>
      <c r="K319" s="372">
        <f t="shared" si="19"/>
        <v>477.24999999999994</v>
      </c>
      <c r="L319" s="336">
        <v>415</v>
      </c>
      <c r="M319" s="936">
        <v>1.1499999999999999</v>
      </c>
      <c r="N319" s="158"/>
      <c r="O319" s="62" t="str">
        <f t="shared" si="21"/>
        <v/>
      </c>
      <c r="P319" s="645" t="s">
        <v>328</v>
      </c>
      <c r="Q319" s="159" t="s">
        <v>537</v>
      </c>
      <c r="R319" s="915">
        <v>4601887310884</v>
      </c>
    </row>
    <row r="320" spans="1:50" ht="24.95" customHeight="1" x14ac:dyDescent="0.3">
      <c r="A320" s="73"/>
      <c r="B320" s="360" t="s">
        <v>706</v>
      </c>
      <c r="C320" s="37" t="s">
        <v>1063</v>
      </c>
      <c r="D320" s="315" t="s">
        <v>1227</v>
      </c>
      <c r="E320" s="43" t="s">
        <v>717</v>
      </c>
      <c r="F320" s="60" t="s">
        <v>217</v>
      </c>
      <c r="G320" s="82">
        <v>10</v>
      </c>
      <c r="H320" s="157">
        <v>30</v>
      </c>
      <c r="I320" s="724">
        <v>704186</v>
      </c>
      <c r="J320" s="149">
        <v>756266</v>
      </c>
      <c r="K320" s="372">
        <f t="shared" si="19"/>
        <v>477.24999999999994</v>
      </c>
      <c r="L320" s="336">
        <v>415</v>
      </c>
      <c r="M320" s="936">
        <v>1.1499999999999999</v>
      </c>
      <c r="N320" s="158"/>
      <c r="O320" s="62" t="str">
        <f t="shared" si="21"/>
        <v/>
      </c>
      <c r="P320" s="645">
        <v>35</v>
      </c>
      <c r="Q320" s="159" t="s">
        <v>537</v>
      </c>
      <c r="R320" s="913">
        <v>4601887314820</v>
      </c>
    </row>
    <row r="321" spans="1:18" ht="24.95" customHeight="1" x14ac:dyDescent="0.3">
      <c r="A321" s="232"/>
      <c r="B321" s="64" t="s">
        <v>1508</v>
      </c>
      <c r="C321" s="64" t="s">
        <v>1509</v>
      </c>
      <c r="D321" s="315" t="s">
        <v>1227</v>
      </c>
      <c r="E321" s="236" t="s">
        <v>1633</v>
      </c>
      <c r="F321" s="60" t="s">
        <v>217</v>
      </c>
      <c r="G321" s="82">
        <v>10</v>
      </c>
      <c r="H321" s="157">
        <v>30</v>
      </c>
      <c r="I321" s="724">
        <v>753613</v>
      </c>
      <c r="J321" s="149">
        <v>756267</v>
      </c>
      <c r="K321" s="372">
        <f t="shared" si="19"/>
        <v>500.24999999999994</v>
      </c>
      <c r="L321" s="336">
        <v>435</v>
      </c>
      <c r="M321" s="936">
        <v>1.1499999999999999</v>
      </c>
      <c r="N321" s="158"/>
      <c r="O321" s="62" t="str">
        <f t="shared" si="21"/>
        <v/>
      </c>
      <c r="P321" s="645">
        <v>35</v>
      </c>
      <c r="Q321" s="159" t="s">
        <v>537</v>
      </c>
      <c r="R321" s="915">
        <v>4601887339366</v>
      </c>
    </row>
    <row r="322" spans="1:18" ht="24.95" customHeight="1" x14ac:dyDescent="0.3">
      <c r="B322" s="14" t="s">
        <v>60</v>
      </c>
      <c r="C322" s="37" t="s">
        <v>61</v>
      </c>
      <c r="D322" s="315" t="s">
        <v>1226</v>
      </c>
      <c r="E322" s="43" t="s">
        <v>62</v>
      </c>
      <c r="F322" s="60" t="s">
        <v>217</v>
      </c>
      <c r="G322" s="82">
        <v>10</v>
      </c>
      <c r="H322" s="157">
        <v>30</v>
      </c>
      <c r="I322" s="724">
        <v>520929</v>
      </c>
      <c r="J322" s="149">
        <v>756269</v>
      </c>
      <c r="K322" s="372">
        <f t="shared" si="19"/>
        <v>316.25</v>
      </c>
      <c r="L322" s="336">
        <v>275</v>
      </c>
      <c r="M322" s="936">
        <v>1.1499999999999999</v>
      </c>
      <c r="N322" s="158"/>
      <c r="O322" s="62" t="str">
        <f t="shared" si="21"/>
        <v/>
      </c>
      <c r="P322" s="645">
        <v>60</v>
      </c>
      <c r="Q322" s="159" t="s">
        <v>537</v>
      </c>
      <c r="R322" s="913">
        <v>4601887071259</v>
      </c>
    </row>
    <row r="323" spans="1:18" ht="24.95" customHeight="1" x14ac:dyDescent="0.3">
      <c r="B323" s="14" t="s">
        <v>63</v>
      </c>
      <c r="C323" s="37" t="s">
        <v>625</v>
      </c>
      <c r="D323" s="315" t="s">
        <v>1226</v>
      </c>
      <c r="E323" s="43" t="s">
        <v>64</v>
      </c>
      <c r="F323" s="60" t="s">
        <v>907</v>
      </c>
      <c r="G323" s="82">
        <v>5</v>
      </c>
      <c r="H323" s="157">
        <v>30</v>
      </c>
      <c r="I323" s="724">
        <v>520938</v>
      </c>
      <c r="J323" s="149">
        <v>761858</v>
      </c>
      <c r="K323" s="372">
        <f t="shared" si="19"/>
        <v>299</v>
      </c>
      <c r="L323" s="336">
        <v>260</v>
      </c>
      <c r="M323" s="936">
        <v>1.1499999999999999</v>
      </c>
      <c r="N323" s="158"/>
      <c r="O323" s="62" t="str">
        <f t="shared" si="21"/>
        <v/>
      </c>
      <c r="P323" s="645" t="s">
        <v>328</v>
      </c>
      <c r="Q323" s="159" t="s">
        <v>537</v>
      </c>
      <c r="R323" s="913"/>
    </row>
    <row r="324" spans="1:18" ht="24.95" customHeight="1" x14ac:dyDescent="0.3">
      <c r="A324" s="232"/>
      <c r="B324" s="209" t="s">
        <v>1655</v>
      </c>
      <c r="C324" s="209" t="s">
        <v>1511</v>
      </c>
      <c r="D324" s="315" t="s">
        <v>1227</v>
      </c>
      <c r="E324" s="168" t="s">
        <v>1634</v>
      </c>
      <c r="F324" s="60" t="s">
        <v>907</v>
      </c>
      <c r="G324" s="82">
        <v>5</v>
      </c>
      <c r="H324" s="157">
        <v>30</v>
      </c>
      <c r="I324" s="724">
        <v>753615</v>
      </c>
      <c r="J324" s="149">
        <v>756272</v>
      </c>
      <c r="K324" s="372">
        <f t="shared" si="19"/>
        <v>247.24999999999997</v>
      </c>
      <c r="L324" s="336">
        <v>215</v>
      </c>
      <c r="M324" s="936">
        <v>1.1499999999999999</v>
      </c>
      <c r="N324" s="158"/>
      <c r="O324" s="62" t="str">
        <f t="shared" si="21"/>
        <v/>
      </c>
      <c r="P324" s="645">
        <v>40</v>
      </c>
      <c r="Q324" s="159" t="s">
        <v>537</v>
      </c>
      <c r="R324" s="915">
        <v>4601887339380</v>
      </c>
    </row>
    <row r="325" spans="1:18" ht="24.95" customHeight="1" x14ac:dyDescent="0.3">
      <c r="A325" s="56"/>
      <c r="B325" s="14" t="s">
        <v>22</v>
      </c>
      <c r="C325" s="37" t="s">
        <v>1064</v>
      </c>
      <c r="D325" s="315" t="s">
        <v>1226</v>
      </c>
      <c r="E325" s="43" t="s">
        <v>648</v>
      </c>
      <c r="F325" s="60" t="s">
        <v>217</v>
      </c>
      <c r="G325" s="304">
        <v>10</v>
      </c>
      <c r="H325" s="157">
        <v>30</v>
      </c>
      <c r="I325" s="724">
        <v>673716</v>
      </c>
      <c r="J325" s="149">
        <v>756274</v>
      </c>
      <c r="K325" s="372">
        <f t="shared" si="19"/>
        <v>465.74999999999994</v>
      </c>
      <c r="L325" s="336">
        <v>405</v>
      </c>
      <c r="M325" s="936">
        <v>1.1499999999999999</v>
      </c>
      <c r="N325" s="158"/>
      <c r="O325" s="62" t="str">
        <f t="shared" si="21"/>
        <v/>
      </c>
      <c r="P325" s="645">
        <v>40</v>
      </c>
      <c r="Q325" s="159" t="s">
        <v>537</v>
      </c>
      <c r="R325" s="913">
        <v>4601887314837</v>
      </c>
    </row>
    <row r="326" spans="1:18" ht="24.95" customHeight="1" x14ac:dyDescent="0.3">
      <c r="A326" s="232"/>
      <c r="B326" s="64" t="s">
        <v>1512</v>
      </c>
      <c r="C326" s="64" t="s">
        <v>1513</v>
      </c>
      <c r="D326" s="315" t="s">
        <v>1227</v>
      </c>
      <c r="E326" s="236" t="s">
        <v>1635</v>
      </c>
      <c r="F326" s="60" t="s">
        <v>217</v>
      </c>
      <c r="G326" s="82">
        <v>10</v>
      </c>
      <c r="H326" s="157">
        <v>30</v>
      </c>
      <c r="I326" s="724">
        <v>797154</v>
      </c>
      <c r="J326" s="149">
        <v>797020</v>
      </c>
      <c r="K326" s="372">
        <f t="shared" si="19"/>
        <v>465.74999999999994</v>
      </c>
      <c r="L326" s="336">
        <v>405</v>
      </c>
      <c r="M326" s="936">
        <v>1.1499999999999999</v>
      </c>
      <c r="N326" s="158"/>
      <c r="O326" s="62" t="str">
        <f t="shared" si="21"/>
        <v/>
      </c>
      <c r="P326" s="645">
        <v>45</v>
      </c>
      <c r="Q326" s="159" t="s">
        <v>537</v>
      </c>
      <c r="R326" s="915">
        <v>4601887339397</v>
      </c>
    </row>
    <row r="327" spans="1:18" ht="24.95" customHeight="1" x14ac:dyDescent="0.3">
      <c r="B327" s="14" t="s">
        <v>65</v>
      </c>
      <c r="C327" s="37" t="s">
        <v>626</v>
      </c>
      <c r="D327" s="315" t="s">
        <v>1226</v>
      </c>
      <c r="E327" s="43" t="s">
        <v>66</v>
      </c>
      <c r="F327" s="60" t="s">
        <v>217</v>
      </c>
      <c r="G327" s="82">
        <v>10</v>
      </c>
      <c r="H327" s="157">
        <v>30</v>
      </c>
      <c r="I327" s="724">
        <v>520969</v>
      </c>
      <c r="J327" s="149">
        <v>756275</v>
      </c>
      <c r="K327" s="372">
        <f t="shared" si="19"/>
        <v>534.75</v>
      </c>
      <c r="L327" s="336">
        <v>465</v>
      </c>
      <c r="M327" s="936">
        <v>1.1499999999999999</v>
      </c>
      <c r="N327" s="158"/>
      <c r="O327" s="62" t="str">
        <f t="shared" si="21"/>
        <v/>
      </c>
      <c r="P327" s="645">
        <v>40</v>
      </c>
      <c r="Q327" s="159" t="s">
        <v>537</v>
      </c>
      <c r="R327" s="913">
        <v>4601887314844</v>
      </c>
    </row>
    <row r="328" spans="1:18" ht="22.5" customHeight="1" x14ac:dyDescent="0.3">
      <c r="A328" s="56"/>
      <c r="B328" s="14" t="s">
        <v>15</v>
      </c>
      <c r="C328" s="37" t="s">
        <v>627</v>
      </c>
      <c r="D328" s="315" t="s">
        <v>1227</v>
      </c>
      <c r="E328" s="43" t="s">
        <v>511</v>
      </c>
      <c r="F328" s="60" t="s">
        <v>217</v>
      </c>
      <c r="G328" s="304">
        <v>10</v>
      </c>
      <c r="H328" s="157">
        <v>30</v>
      </c>
      <c r="I328" s="724">
        <v>673717</v>
      </c>
      <c r="J328" s="149">
        <v>756277</v>
      </c>
      <c r="K328" s="372">
        <f t="shared" si="19"/>
        <v>419.74999999999994</v>
      </c>
      <c r="L328" s="336">
        <v>365</v>
      </c>
      <c r="M328" s="936">
        <v>1.1499999999999999</v>
      </c>
      <c r="N328" s="158"/>
      <c r="O328" s="62" t="str">
        <f t="shared" si="21"/>
        <v/>
      </c>
      <c r="P328" s="645">
        <v>40</v>
      </c>
      <c r="Q328" s="159" t="s">
        <v>537</v>
      </c>
      <c r="R328" s="913">
        <v>4601887314691</v>
      </c>
    </row>
    <row r="329" spans="1:18" ht="24.95" customHeight="1" x14ac:dyDescent="0.3">
      <c r="B329" s="14" t="s">
        <v>276</v>
      </c>
      <c r="C329" s="37" t="s">
        <v>218</v>
      </c>
      <c r="D329" s="315" t="s">
        <v>1226</v>
      </c>
      <c r="E329" s="43" t="s">
        <v>67</v>
      </c>
      <c r="F329" s="60" t="s">
        <v>217</v>
      </c>
      <c r="G329" s="82">
        <v>10</v>
      </c>
      <c r="H329" s="157">
        <v>30</v>
      </c>
      <c r="I329" s="724">
        <v>520989</v>
      </c>
      <c r="J329" s="149">
        <v>756278</v>
      </c>
      <c r="K329" s="372">
        <f t="shared" si="19"/>
        <v>419.74999999999994</v>
      </c>
      <c r="L329" s="336">
        <v>365</v>
      </c>
      <c r="M329" s="936">
        <v>1.1499999999999999</v>
      </c>
      <c r="N329" s="158"/>
      <c r="O329" s="62" t="str">
        <f t="shared" si="21"/>
        <v/>
      </c>
      <c r="P329" s="645">
        <v>50</v>
      </c>
      <c r="Q329" s="159" t="s">
        <v>537</v>
      </c>
      <c r="R329" s="913">
        <v>4601887043621</v>
      </c>
    </row>
    <row r="330" spans="1:18" ht="24.95" customHeight="1" x14ac:dyDescent="0.3">
      <c r="A330" s="232"/>
      <c r="B330" s="64" t="s">
        <v>1514</v>
      </c>
      <c r="C330" s="64" t="s">
        <v>1515</v>
      </c>
      <c r="D330" s="315" t="s">
        <v>1227</v>
      </c>
      <c r="E330" s="236" t="s">
        <v>1636</v>
      </c>
      <c r="F330" s="60" t="s">
        <v>907</v>
      </c>
      <c r="G330" s="82">
        <v>5</v>
      </c>
      <c r="H330" s="157">
        <v>30</v>
      </c>
      <c r="I330" s="724">
        <v>753617</v>
      </c>
      <c r="J330" s="149">
        <v>756279</v>
      </c>
      <c r="K330" s="372">
        <f t="shared" si="19"/>
        <v>235.74999999999997</v>
      </c>
      <c r="L330" s="336">
        <v>205</v>
      </c>
      <c r="M330" s="936">
        <v>1.1499999999999999</v>
      </c>
      <c r="N330" s="158"/>
      <c r="O330" s="62" t="str">
        <f t="shared" si="21"/>
        <v/>
      </c>
      <c r="P330" s="645">
        <v>40</v>
      </c>
      <c r="Q330" s="159" t="s">
        <v>537</v>
      </c>
      <c r="R330" s="915">
        <v>4601887339403</v>
      </c>
    </row>
    <row r="331" spans="1:18" ht="24.95" customHeight="1" x14ac:dyDescent="0.3">
      <c r="B331" s="14" t="s">
        <v>68</v>
      </c>
      <c r="C331" s="37" t="s">
        <v>224</v>
      </c>
      <c r="D331" s="315" t="s">
        <v>1226</v>
      </c>
      <c r="E331" s="43" t="s">
        <v>36</v>
      </c>
      <c r="F331" s="60" t="s">
        <v>217</v>
      </c>
      <c r="G331" s="82">
        <v>10</v>
      </c>
      <c r="H331" s="157">
        <v>30</v>
      </c>
      <c r="I331" s="724">
        <v>520997</v>
      </c>
      <c r="J331" s="149">
        <v>756280</v>
      </c>
      <c r="K331" s="372">
        <f t="shared" si="19"/>
        <v>419.74999999999994</v>
      </c>
      <c r="L331" s="336">
        <v>365</v>
      </c>
      <c r="M331" s="936">
        <v>1.1499999999999999</v>
      </c>
      <c r="N331" s="158"/>
      <c r="O331" s="62" t="str">
        <f t="shared" si="21"/>
        <v/>
      </c>
      <c r="P331" s="645">
        <v>40</v>
      </c>
      <c r="Q331" s="159" t="s">
        <v>537</v>
      </c>
      <c r="R331" s="913">
        <v>4601887150350</v>
      </c>
    </row>
    <row r="332" spans="1:18" ht="24.95" customHeight="1" x14ac:dyDescent="0.3">
      <c r="A332" s="75"/>
      <c r="B332" s="359" t="s">
        <v>656</v>
      </c>
      <c r="C332" s="135" t="s">
        <v>1065</v>
      </c>
      <c r="D332" s="315" t="s">
        <v>1226</v>
      </c>
      <c r="E332" s="736" t="s">
        <v>679</v>
      </c>
      <c r="F332" s="60" t="s">
        <v>217</v>
      </c>
      <c r="G332" s="82">
        <v>10</v>
      </c>
      <c r="H332" s="157">
        <v>30</v>
      </c>
      <c r="I332" s="724">
        <v>693767</v>
      </c>
      <c r="J332" s="149">
        <v>756281</v>
      </c>
      <c r="K332" s="372">
        <f t="shared" si="19"/>
        <v>488.74999999999994</v>
      </c>
      <c r="L332" s="336">
        <v>425</v>
      </c>
      <c r="M332" s="936">
        <v>1.1499999999999999</v>
      </c>
      <c r="N332" s="158"/>
      <c r="O332" s="62" t="str">
        <f t="shared" si="21"/>
        <v/>
      </c>
      <c r="P332" s="645">
        <v>45</v>
      </c>
      <c r="Q332" s="159" t="s">
        <v>537</v>
      </c>
      <c r="R332" s="330">
        <v>4601887314851</v>
      </c>
    </row>
    <row r="333" spans="1:18" ht="24.95" customHeight="1" x14ac:dyDescent="0.3">
      <c r="A333" s="232"/>
      <c r="B333" s="14" t="s">
        <v>945</v>
      </c>
      <c r="C333" s="14" t="s">
        <v>946</v>
      </c>
      <c r="D333" s="312" t="s">
        <v>1226</v>
      </c>
      <c r="E333" s="736" t="s">
        <v>1449</v>
      </c>
      <c r="F333" s="60" t="s">
        <v>217</v>
      </c>
      <c r="G333" s="82">
        <v>10</v>
      </c>
      <c r="H333" s="157">
        <v>30</v>
      </c>
      <c r="I333" s="724">
        <v>732914</v>
      </c>
      <c r="J333" s="149">
        <v>756282</v>
      </c>
      <c r="K333" s="372">
        <f t="shared" si="19"/>
        <v>488.74999999999994</v>
      </c>
      <c r="L333" s="336">
        <v>425</v>
      </c>
      <c r="M333" s="936">
        <v>1.1499999999999999</v>
      </c>
      <c r="N333" s="158"/>
      <c r="O333" s="62" t="str">
        <f t="shared" si="21"/>
        <v/>
      </c>
      <c r="P333" s="645" t="s">
        <v>328</v>
      </c>
      <c r="Q333" s="159" t="s">
        <v>537</v>
      </c>
      <c r="R333" s="915">
        <v>4601887310914</v>
      </c>
    </row>
    <row r="334" spans="1:18" ht="24.95" customHeight="1" x14ac:dyDescent="0.3">
      <c r="B334" s="14" t="s">
        <v>69</v>
      </c>
      <c r="C334" s="37" t="s">
        <v>4284</v>
      </c>
      <c r="D334" s="315" t="s">
        <v>1226</v>
      </c>
      <c r="E334" s="43" t="s">
        <v>1670</v>
      </c>
      <c r="F334" s="60" t="s">
        <v>907</v>
      </c>
      <c r="G334" s="82">
        <v>5</v>
      </c>
      <c r="H334" s="157">
        <v>30</v>
      </c>
      <c r="I334" s="724">
        <v>530007</v>
      </c>
      <c r="J334" s="149">
        <v>756283</v>
      </c>
      <c r="K334" s="372">
        <f t="shared" si="19"/>
        <v>281.75</v>
      </c>
      <c r="L334" s="336">
        <v>245</v>
      </c>
      <c r="M334" s="936">
        <v>1.1499999999999999</v>
      </c>
      <c r="N334" s="158"/>
      <c r="O334" s="62" t="str">
        <f t="shared" si="21"/>
        <v/>
      </c>
      <c r="P334" s="645">
        <v>40</v>
      </c>
      <c r="Q334" s="159" t="s">
        <v>537</v>
      </c>
      <c r="R334" s="913">
        <v>4601887314868</v>
      </c>
    </row>
    <row r="335" spans="1:18" ht="24.95" customHeight="1" x14ac:dyDescent="0.3">
      <c r="B335" s="14" t="s">
        <v>70</v>
      </c>
      <c r="C335" s="37" t="s">
        <v>71</v>
      </c>
      <c r="D335" s="315" t="s">
        <v>1226</v>
      </c>
      <c r="E335" s="43" t="s">
        <v>72</v>
      </c>
      <c r="F335" s="60" t="s">
        <v>217</v>
      </c>
      <c r="G335" s="82">
        <v>10</v>
      </c>
      <c r="H335" s="157">
        <v>30</v>
      </c>
      <c r="I335" s="724">
        <v>530015</v>
      </c>
      <c r="J335" s="149">
        <v>756285</v>
      </c>
      <c r="K335" s="372">
        <f t="shared" si="19"/>
        <v>396.74999999999994</v>
      </c>
      <c r="L335" s="336">
        <v>345</v>
      </c>
      <c r="M335" s="936">
        <v>1.1499999999999999</v>
      </c>
      <c r="N335" s="158"/>
      <c r="O335" s="62" t="str">
        <f t="shared" si="21"/>
        <v/>
      </c>
      <c r="P335" s="645">
        <v>50</v>
      </c>
      <c r="Q335" s="159" t="s">
        <v>537</v>
      </c>
      <c r="R335" s="913">
        <v>4601887043614</v>
      </c>
    </row>
    <row r="336" spans="1:18" ht="24.95" customHeight="1" x14ac:dyDescent="0.3">
      <c r="B336" s="14" t="s">
        <v>73</v>
      </c>
      <c r="C336" s="37" t="s">
        <v>74</v>
      </c>
      <c r="D336" s="315" t="s">
        <v>1226</v>
      </c>
      <c r="E336" s="43" t="s">
        <v>75</v>
      </c>
      <c r="F336" s="60" t="s">
        <v>217</v>
      </c>
      <c r="G336" s="82">
        <v>10</v>
      </c>
      <c r="H336" s="157">
        <v>30</v>
      </c>
      <c r="I336" s="724">
        <v>530047</v>
      </c>
      <c r="J336" s="149">
        <v>756286</v>
      </c>
      <c r="K336" s="372">
        <f t="shared" si="19"/>
        <v>442.74999999999994</v>
      </c>
      <c r="L336" s="336">
        <v>385</v>
      </c>
      <c r="M336" s="936">
        <v>1.1499999999999999</v>
      </c>
      <c r="N336" s="158"/>
      <c r="O336" s="62" t="str">
        <f t="shared" si="21"/>
        <v/>
      </c>
      <c r="P336" s="645">
        <v>65</v>
      </c>
      <c r="Q336" s="159" t="s">
        <v>537</v>
      </c>
      <c r="R336" s="913">
        <v>4601887048404</v>
      </c>
    </row>
    <row r="337" spans="1:18" ht="24.95" customHeight="1" x14ac:dyDescent="0.3">
      <c r="A337" s="232">
        <v>2021</v>
      </c>
      <c r="B337" s="426" t="s">
        <v>3514</v>
      </c>
      <c r="C337" s="424" t="s">
        <v>4195</v>
      </c>
      <c r="D337" s="315" t="s">
        <v>1227</v>
      </c>
      <c r="E337" s="425" t="s">
        <v>3521</v>
      </c>
      <c r="F337" s="60" t="s">
        <v>217</v>
      </c>
      <c r="G337" s="82">
        <v>10</v>
      </c>
      <c r="H337" s="157">
        <v>30</v>
      </c>
      <c r="I337" s="724">
        <v>817529</v>
      </c>
      <c r="J337" s="718">
        <v>817458</v>
      </c>
      <c r="K337" s="372">
        <f t="shared" si="19"/>
        <v>419.74999999999994</v>
      </c>
      <c r="L337" s="336">
        <v>365</v>
      </c>
      <c r="M337" s="936">
        <v>1.1499999999999999</v>
      </c>
      <c r="N337" s="158"/>
      <c r="O337" s="62" t="str">
        <f t="shared" si="21"/>
        <v/>
      </c>
      <c r="P337" s="791" t="s">
        <v>3120</v>
      </c>
      <c r="Q337" s="159" t="s">
        <v>537</v>
      </c>
      <c r="R337" s="913">
        <v>4601887049302</v>
      </c>
    </row>
    <row r="338" spans="1:18" ht="24.95" customHeight="1" x14ac:dyDescent="0.3">
      <c r="A338" s="56"/>
      <c r="B338" s="14" t="s">
        <v>16</v>
      </c>
      <c r="C338" s="37" t="s">
        <v>1067</v>
      </c>
      <c r="D338" s="315" t="s">
        <v>1226</v>
      </c>
      <c r="E338" s="43" t="s">
        <v>528</v>
      </c>
      <c r="F338" s="60" t="s">
        <v>217</v>
      </c>
      <c r="G338" s="304">
        <v>10</v>
      </c>
      <c r="H338" s="157">
        <v>30</v>
      </c>
      <c r="I338" s="724">
        <v>673718</v>
      </c>
      <c r="J338" s="149">
        <v>756287</v>
      </c>
      <c r="K338" s="372">
        <f t="shared" si="19"/>
        <v>534.75</v>
      </c>
      <c r="L338" s="336">
        <v>465</v>
      </c>
      <c r="M338" s="936">
        <v>1.1499999999999999</v>
      </c>
      <c r="N338" s="158"/>
      <c r="O338" s="62" t="str">
        <f t="shared" si="21"/>
        <v/>
      </c>
      <c r="P338" s="645">
        <v>40</v>
      </c>
      <c r="Q338" s="159" t="s">
        <v>537</v>
      </c>
      <c r="R338" s="913">
        <v>4601887314707</v>
      </c>
    </row>
    <row r="339" spans="1:18" ht="24.95" customHeight="1" x14ac:dyDescent="0.3">
      <c r="A339" s="232"/>
      <c r="B339" s="66" t="s">
        <v>1072</v>
      </c>
      <c r="C339" s="66" t="s">
        <v>929</v>
      </c>
      <c r="D339" s="361" t="s">
        <v>1226</v>
      </c>
      <c r="E339" s="736" t="s">
        <v>1089</v>
      </c>
      <c r="F339" s="60" t="s">
        <v>217</v>
      </c>
      <c r="G339" s="82">
        <v>10</v>
      </c>
      <c r="H339" s="157">
        <v>30</v>
      </c>
      <c r="I339" s="724">
        <v>530060</v>
      </c>
      <c r="J339" s="149">
        <v>756288</v>
      </c>
      <c r="K339" s="372">
        <f t="shared" si="19"/>
        <v>419.74999999999994</v>
      </c>
      <c r="L339" s="336">
        <v>365</v>
      </c>
      <c r="M339" s="936">
        <v>1.1499999999999999</v>
      </c>
      <c r="N339" s="158"/>
      <c r="O339" s="62" t="str">
        <f t="shared" si="21"/>
        <v/>
      </c>
      <c r="P339" s="645">
        <v>45</v>
      </c>
      <c r="Q339" s="159" t="s">
        <v>537</v>
      </c>
      <c r="R339" s="915">
        <v>4601887310938</v>
      </c>
    </row>
    <row r="340" spans="1:18" ht="24.95" customHeight="1" x14ac:dyDescent="0.3">
      <c r="A340" s="56"/>
      <c r="B340" s="14" t="s">
        <v>17</v>
      </c>
      <c r="C340" s="37" t="s">
        <v>1068</v>
      </c>
      <c r="D340" s="315" t="s">
        <v>1226</v>
      </c>
      <c r="E340" s="43" t="s">
        <v>649</v>
      </c>
      <c r="F340" s="60" t="s">
        <v>217</v>
      </c>
      <c r="G340" s="304">
        <v>10</v>
      </c>
      <c r="H340" s="157">
        <v>30</v>
      </c>
      <c r="I340" s="724">
        <v>673719</v>
      </c>
      <c r="J340" s="149">
        <v>756289</v>
      </c>
      <c r="K340" s="372">
        <f t="shared" si="19"/>
        <v>465.74999999999994</v>
      </c>
      <c r="L340" s="336">
        <v>405</v>
      </c>
      <c r="M340" s="936">
        <v>1.1499999999999999</v>
      </c>
      <c r="N340" s="158"/>
      <c r="O340" s="62" t="str">
        <f t="shared" si="21"/>
        <v/>
      </c>
      <c r="P340" s="645">
        <v>40</v>
      </c>
      <c r="Q340" s="159" t="s">
        <v>537</v>
      </c>
      <c r="R340" s="913">
        <v>4601887185086</v>
      </c>
    </row>
    <row r="341" spans="1:18" ht="24.95" customHeight="1" x14ac:dyDescent="0.3">
      <c r="A341" s="75"/>
      <c r="B341" s="359" t="s">
        <v>655</v>
      </c>
      <c r="C341" s="135" t="s">
        <v>928</v>
      </c>
      <c r="D341" s="315" t="s">
        <v>1227</v>
      </c>
      <c r="E341" s="736" t="s">
        <v>650</v>
      </c>
      <c r="F341" s="60" t="s">
        <v>217</v>
      </c>
      <c r="G341" s="82">
        <v>10</v>
      </c>
      <c r="H341" s="157">
        <v>30</v>
      </c>
      <c r="I341" s="724">
        <v>693768</v>
      </c>
      <c r="J341" s="149">
        <v>756290</v>
      </c>
      <c r="K341" s="372">
        <f t="shared" si="19"/>
        <v>465.74999999999994</v>
      </c>
      <c r="L341" s="336">
        <v>405</v>
      </c>
      <c r="M341" s="936">
        <v>1.1499999999999999</v>
      </c>
      <c r="N341" s="158"/>
      <c r="O341" s="62" t="str">
        <f t="shared" ref="O341:O367" si="22">IF(N341&gt;0,N341*K341,"")</f>
        <v/>
      </c>
      <c r="P341" s="645" t="s">
        <v>680</v>
      </c>
      <c r="Q341" s="159" t="s">
        <v>537</v>
      </c>
      <c r="R341" s="330">
        <v>4601887314875</v>
      </c>
    </row>
    <row r="342" spans="1:18" ht="24.95" customHeight="1" x14ac:dyDescent="0.3">
      <c r="A342" s="232"/>
      <c r="B342" s="14" t="s">
        <v>943</v>
      </c>
      <c r="C342" s="14" t="s">
        <v>944</v>
      </c>
      <c r="D342" s="312" t="s">
        <v>1226</v>
      </c>
      <c r="E342" s="736" t="s">
        <v>1088</v>
      </c>
      <c r="F342" s="60" t="s">
        <v>217</v>
      </c>
      <c r="G342" s="82">
        <v>10</v>
      </c>
      <c r="H342" s="157">
        <v>30</v>
      </c>
      <c r="I342" s="724">
        <v>732911</v>
      </c>
      <c r="J342" s="149">
        <v>756291</v>
      </c>
      <c r="K342" s="372">
        <f t="shared" si="19"/>
        <v>350.75</v>
      </c>
      <c r="L342" s="336">
        <v>305</v>
      </c>
      <c r="M342" s="936">
        <v>1.1499999999999999</v>
      </c>
      <c r="N342" s="158"/>
      <c r="O342" s="62" t="str">
        <f t="shared" si="22"/>
        <v/>
      </c>
      <c r="P342" s="645">
        <v>55</v>
      </c>
      <c r="Q342" s="159" t="s">
        <v>537</v>
      </c>
      <c r="R342" s="915">
        <v>4601887310945</v>
      </c>
    </row>
    <row r="343" spans="1:18" ht="24.95" customHeight="1" x14ac:dyDescent="0.3">
      <c r="A343" s="56"/>
      <c r="B343" s="14" t="s">
        <v>590</v>
      </c>
      <c r="C343" s="37" t="s">
        <v>628</v>
      </c>
      <c r="D343" s="315" t="s">
        <v>1227</v>
      </c>
      <c r="E343" s="43" t="s">
        <v>650</v>
      </c>
      <c r="F343" s="60" t="s">
        <v>217</v>
      </c>
      <c r="G343" s="82">
        <v>10</v>
      </c>
      <c r="H343" s="157">
        <v>30</v>
      </c>
      <c r="I343" s="724">
        <v>673720</v>
      </c>
      <c r="J343" s="149">
        <v>756293</v>
      </c>
      <c r="K343" s="372">
        <f t="shared" si="19"/>
        <v>511.74999999999994</v>
      </c>
      <c r="L343" s="336">
        <v>445</v>
      </c>
      <c r="M343" s="936">
        <v>1.1499999999999999</v>
      </c>
      <c r="N343" s="158"/>
      <c r="O343" s="62" t="str">
        <f t="shared" si="22"/>
        <v/>
      </c>
      <c r="P343" s="645">
        <v>40</v>
      </c>
      <c r="Q343" s="159" t="s">
        <v>537</v>
      </c>
      <c r="R343" s="913">
        <v>4601887185093</v>
      </c>
    </row>
    <row r="344" spans="1:18" ht="24.95" customHeight="1" x14ac:dyDescent="0.3">
      <c r="A344" s="56"/>
      <c r="B344" s="14" t="s">
        <v>18</v>
      </c>
      <c r="C344" s="37" t="s">
        <v>629</v>
      </c>
      <c r="D344" s="315" t="s">
        <v>1227</v>
      </c>
      <c r="E344" s="43" t="s">
        <v>579</v>
      </c>
      <c r="F344" s="60" t="s">
        <v>217</v>
      </c>
      <c r="G344" s="304">
        <v>10</v>
      </c>
      <c r="H344" s="157">
        <v>30</v>
      </c>
      <c r="I344" s="724">
        <v>673721</v>
      </c>
      <c r="J344" s="149">
        <v>756294</v>
      </c>
      <c r="K344" s="372">
        <f t="shared" si="19"/>
        <v>442.74999999999994</v>
      </c>
      <c r="L344" s="336">
        <v>385</v>
      </c>
      <c r="M344" s="936">
        <v>1.1499999999999999</v>
      </c>
      <c r="N344" s="158"/>
      <c r="O344" s="62" t="str">
        <f t="shared" si="22"/>
        <v/>
      </c>
      <c r="P344" s="645">
        <v>40</v>
      </c>
      <c r="Q344" s="159" t="s">
        <v>537</v>
      </c>
      <c r="R344" s="913">
        <v>4601887285052</v>
      </c>
    </row>
    <row r="345" spans="1:18" ht="24.95" customHeight="1" x14ac:dyDescent="0.3">
      <c r="A345" s="232"/>
      <c r="B345" s="14" t="s">
        <v>926</v>
      </c>
      <c r="C345" s="14" t="s">
        <v>927</v>
      </c>
      <c r="D345" s="312" t="s">
        <v>1226</v>
      </c>
      <c r="E345" s="735" t="s">
        <v>1090</v>
      </c>
      <c r="F345" s="60" t="s">
        <v>217</v>
      </c>
      <c r="G345" s="82">
        <v>10</v>
      </c>
      <c r="H345" s="157">
        <v>30</v>
      </c>
      <c r="I345" s="724">
        <v>530073</v>
      </c>
      <c r="J345" s="149">
        <v>756297</v>
      </c>
      <c r="K345" s="372">
        <f t="shared" si="19"/>
        <v>350.75</v>
      </c>
      <c r="L345" s="336">
        <v>305</v>
      </c>
      <c r="M345" s="936">
        <v>1.1499999999999999</v>
      </c>
      <c r="N345" s="158"/>
      <c r="O345" s="62" t="str">
        <f t="shared" si="22"/>
        <v/>
      </c>
      <c r="P345" s="645">
        <v>50</v>
      </c>
      <c r="Q345" s="159" t="s">
        <v>537</v>
      </c>
      <c r="R345" s="915">
        <v>4601887310969</v>
      </c>
    </row>
    <row r="346" spans="1:18" ht="24.95" customHeight="1" x14ac:dyDescent="0.3">
      <c r="A346" s="232">
        <v>2021</v>
      </c>
      <c r="B346" s="424" t="s">
        <v>3515</v>
      </c>
      <c r="C346" s="424" t="s">
        <v>3516</v>
      </c>
      <c r="D346" s="315" t="s">
        <v>1227</v>
      </c>
      <c r="E346" s="425" t="s">
        <v>3522</v>
      </c>
      <c r="F346" s="60" t="s">
        <v>217</v>
      </c>
      <c r="G346" s="82">
        <v>10</v>
      </c>
      <c r="H346" s="157">
        <v>30</v>
      </c>
      <c r="I346" s="724">
        <v>817530</v>
      </c>
      <c r="J346" s="718">
        <v>817459</v>
      </c>
      <c r="K346" s="372">
        <f t="shared" si="19"/>
        <v>511.74999999999994</v>
      </c>
      <c r="L346" s="336">
        <v>445</v>
      </c>
      <c r="M346" s="936">
        <v>1.1499999999999999</v>
      </c>
      <c r="N346" s="158"/>
      <c r="O346" s="62" t="str">
        <f t="shared" si="22"/>
        <v/>
      </c>
      <c r="P346" s="791" t="s">
        <v>2341</v>
      </c>
      <c r="Q346" s="159" t="s">
        <v>537</v>
      </c>
      <c r="R346" s="913">
        <v>4601887170488</v>
      </c>
    </row>
    <row r="347" spans="1:18" ht="24.95" customHeight="1" x14ac:dyDescent="0.3">
      <c r="B347" s="14" t="s">
        <v>77</v>
      </c>
      <c r="C347" s="37" t="s">
        <v>78</v>
      </c>
      <c r="D347" s="315" t="s">
        <v>1227</v>
      </c>
      <c r="E347" s="43" t="s">
        <v>79</v>
      </c>
      <c r="F347" s="60" t="s">
        <v>217</v>
      </c>
      <c r="G347" s="82">
        <v>10</v>
      </c>
      <c r="H347" s="157">
        <v>30</v>
      </c>
      <c r="I347" s="724">
        <v>530082</v>
      </c>
      <c r="J347" s="149">
        <v>756298</v>
      </c>
      <c r="K347" s="372">
        <f t="shared" si="19"/>
        <v>396.74999999999994</v>
      </c>
      <c r="L347" s="336">
        <v>345</v>
      </c>
      <c r="M347" s="936">
        <v>1.1499999999999999</v>
      </c>
      <c r="N347" s="158"/>
      <c r="O347" s="62" t="str">
        <f t="shared" si="22"/>
        <v/>
      </c>
      <c r="P347" s="645">
        <v>40</v>
      </c>
      <c r="Q347" s="159" t="s">
        <v>537</v>
      </c>
      <c r="R347" s="913">
        <v>4601887048411</v>
      </c>
    </row>
    <row r="348" spans="1:18" ht="24.95" customHeight="1" x14ac:dyDescent="0.3">
      <c r="B348" s="14" t="s">
        <v>80</v>
      </c>
      <c r="C348" s="37" t="s">
        <v>81</v>
      </c>
      <c r="D348" s="315" t="s">
        <v>1226</v>
      </c>
      <c r="E348" s="43" t="s">
        <v>34</v>
      </c>
      <c r="F348" s="60" t="s">
        <v>217</v>
      </c>
      <c r="G348" s="82">
        <v>10</v>
      </c>
      <c r="H348" s="157">
        <v>30</v>
      </c>
      <c r="I348" s="724">
        <v>530110</v>
      </c>
      <c r="J348" s="149">
        <v>756301</v>
      </c>
      <c r="K348" s="372">
        <f t="shared" si="19"/>
        <v>373.74999999999994</v>
      </c>
      <c r="L348" s="336">
        <v>325</v>
      </c>
      <c r="M348" s="936">
        <v>1.1499999999999999</v>
      </c>
      <c r="N348" s="158"/>
      <c r="O348" s="62" t="str">
        <f t="shared" si="22"/>
        <v/>
      </c>
      <c r="P348" s="645">
        <v>50</v>
      </c>
      <c r="Q348" s="159" t="s">
        <v>537</v>
      </c>
      <c r="R348" s="913">
        <v>4601887083566</v>
      </c>
    </row>
    <row r="349" spans="1:18" ht="24.95" customHeight="1" x14ac:dyDescent="0.3">
      <c r="A349" s="232">
        <v>2021</v>
      </c>
      <c r="B349" s="424" t="s">
        <v>3517</v>
      </c>
      <c r="C349" s="424" t="s">
        <v>3518</v>
      </c>
      <c r="D349" s="315" t="s">
        <v>1227</v>
      </c>
      <c r="E349" s="425" t="s">
        <v>3523</v>
      </c>
      <c r="F349" s="60" t="s">
        <v>217</v>
      </c>
      <c r="G349" s="82">
        <v>10</v>
      </c>
      <c r="H349" s="157">
        <v>30</v>
      </c>
      <c r="I349" s="724">
        <v>817531</v>
      </c>
      <c r="J349" s="718">
        <v>817460</v>
      </c>
      <c r="K349" s="372">
        <f t="shared" si="19"/>
        <v>373.74999999999994</v>
      </c>
      <c r="L349" s="336">
        <v>325</v>
      </c>
      <c r="M349" s="936">
        <v>1.1499999999999999</v>
      </c>
      <c r="N349" s="158"/>
      <c r="O349" s="62" t="str">
        <f t="shared" si="22"/>
        <v/>
      </c>
      <c r="P349" s="791" t="s">
        <v>3525</v>
      </c>
      <c r="Q349" s="159" t="s">
        <v>537</v>
      </c>
      <c r="R349" s="913">
        <v>4601887049296</v>
      </c>
    </row>
    <row r="350" spans="1:18" ht="24.95" customHeight="1" x14ac:dyDescent="0.3">
      <c r="A350" s="232"/>
      <c r="B350" s="14" t="s">
        <v>933</v>
      </c>
      <c r="C350" s="14" t="s">
        <v>1071</v>
      </c>
      <c r="D350" s="312" t="s">
        <v>1226</v>
      </c>
      <c r="E350" s="736" t="s">
        <v>1086</v>
      </c>
      <c r="F350" s="60" t="s">
        <v>217</v>
      </c>
      <c r="G350" s="82">
        <v>5</v>
      </c>
      <c r="H350" s="157">
        <v>50</v>
      </c>
      <c r="I350" s="724">
        <v>732908</v>
      </c>
      <c r="J350" s="149">
        <v>756303</v>
      </c>
      <c r="K350" s="372">
        <f t="shared" si="19"/>
        <v>310.5</v>
      </c>
      <c r="L350" s="336">
        <v>270</v>
      </c>
      <c r="M350" s="936">
        <v>1.1499999999999999</v>
      </c>
      <c r="N350" s="158"/>
      <c r="O350" s="62" t="str">
        <f t="shared" si="22"/>
        <v/>
      </c>
      <c r="P350" s="645" t="s">
        <v>328</v>
      </c>
      <c r="Q350" s="159" t="s">
        <v>537</v>
      </c>
      <c r="R350" s="915">
        <v>4601887310976</v>
      </c>
    </row>
    <row r="351" spans="1:18" ht="24.95" customHeight="1" x14ac:dyDescent="0.3">
      <c r="A351" s="232"/>
      <c r="B351" s="14" t="s">
        <v>3066</v>
      </c>
      <c r="C351" s="14" t="s">
        <v>3065</v>
      </c>
      <c r="D351" s="312" t="s">
        <v>1227</v>
      </c>
      <c r="E351" s="736" t="s">
        <v>3067</v>
      </c>
      <c r="F351" s="60" t="s">
        <v>217</v>
      </c>
      <c r="G351" s="82">
        <v>10</v>
      </c>
      <c r="H351" s="157">
        <v>30</v>
      </c>
      <c r="I351" s="724">
        <v>530123</v>
      </c>
      <c r="J351" s="149">
        <v>756304</v>
      </c>
      <c r="K351" s="372">
        <f t="shared" si="19"/>
        <v>442.74999999999994</v>
      </c>
      <c r="L351" s="336">
        <v>385</v>
      </c>
      <c r="M351" s="936">
        <v>1.1499999999999999</v>
      </c>
      <c r="N351" s="158"/>
      <c r="O351" s="62" t="str">
        <f t="shared" si="22"/>
        <v/>
      </c>
      <c r="P351" s="645" t="s">
        <v>328</v>
      </c>
      <c r="Q351" s="159" t="s">
        <v>537</v>
      </c>
      <c r="R351" s="915">
        <v>4601887310983</v>
      </c>
    </row>
    <row r="352" spans="1:18" ht="24.95" customHeight="1" x14ac:dyDescent="0.3">
      <c r="B352" s="14" t="s">
        <v>82</v>
      </c>
      <c r="C352" s="37" t="s">
        <v>1069</v>
      </c>
      <c r="D352" s="315" t="s">
        <v>1226</v>
      </c>
      <c r="E352" s="43" t="s">
        <v>84</v>
      </c>
      <c r="F352" s="60" t="s">
        <v>217</v>
      </c>
      <c r="G352" s="82">
        <v>10</v>
      </c>
      <c r="H352" s="157">
        <v>30</v>
      </c>
      <c r="I352" s="724">
        <v>530131</v>
      </c>
      <c r="J352" s="149">
        <v>756305</v>
      </c>
      <c r="K352" s="372">
        <f t="shared" si="19"/>
        <v>511.74999999999994</v>
      </c>
      <c r="L352" s="336">
        <v>445</v>
      </c>
      <c r="M352" s="936">
        <v>1.1499999999999999</v>
      </c>
      <c r="N352" s="158"/>
      <c r="O352" s="62" t="str">
        <f t="shared" si="22"/>
        <v/>
      </c>
      <c r="P352" s="645" t="s">
        <v>328</v>
      </c>
      <c r="Q352" s="159" t="s">
        <v>537</v>
      </c>
      <c r="R352" s="913">
        <v>4601887285069</v>
      </c>
    </row>
    <row r="353" spans="1:18" ht="24.95" customHeight="1" x14ac:dyDescent="0.3">
      <c r="A353" s="232"/>
      <c r="B353" s="209" t="s">
        <v>1516</v>
      </c>
      <c r="C353" s="209" t="s">
        <v>1625</v>
      </c>
      <c r="D353" s="315" t="s">
        <v>1227</v>
      </c>
      <c r="E353" s="168" t="s">
        <v>1637</v>
      </c>
      <c r="F353" s="60" t="s">
        <v>907</v>
      </c>
      <c r="G353" s="82">
        <v>5</v>
      </c>
      <c r="H353" s="157">
        <v>30</v>
      </c>
      <c r="I353" s="724">
        <v>753622</v>
      </c>
      <c r="J353" s="149">
        <v>756306</v>
      </c>
      <c r="K353" s="372">
        <f t="shared" si="19"/>
        <v>293.25</v>
      </c>
      <c r="L353" s="336">
        <v>255</v>
      </c>
      <c r="M353" s="936">
        <v>1.1499999999999999</v>
      </c>
      <c r="N353" s="158"/>
      <c r="O353" s="62" t="str">
        <f t="shared" si="22"/>
        <v/>
      </c>
      <c r="P353" s="645">
        <v>45</v>
      </c>
      <c r="Q353" s="159" t="s">
        <v>537</v>
      </c>
      <c r="R353" s="915">
        <v>4601887339458</v>
      </c>
    </row>
    <row r="354" spans="1:18" ht="24.95" customHeight="1" x14ac:dyDescent="0.3">
      <c r="A354" s="232"/>
      <c r="B354" s="64" t="s">
        <v>1517</v>
      </c>
      <c r="C354" s="64" t="s">
        <v>1518</v>
      </c>
      <c r="D354" s="315" t="s">
        <v>1227</v>
      </c>
      <c r="E354" s="236" t="s">
        <v>1638</v>
      </c>
      <c r="F354" s="60" t="s">
        <v>217</v>
      </c>
      <c r="G354" s="82">
        <v>10</v>
      </c>
      <c r="H354" s="157">
        <v>30</v>
      </c>
      <c r="I354" s="724">
        <v>753623</v>
      </c>
      <c r="J354" s="149">
        <v>756307</v>
      </c>
      <c r="K354" s="372">
        <f t="shared" si="19"/>
        <v>488.74999999999994</v>
      </c>
      <c r="L354" s="336">
        <v>425</v>
      </c>
      <c r="M354" s="936">
        <v>1.1499999999999999</v>
      </c>
      <c r="N354" s="158"/>
      <c r="O354" s="62" t="str">
        <f t="shared" si="22"/>
        <v/>
      </c>
      <c r="P354" s="645">
        <v>45</v>
      </c>
      <c r="Q354" s="159" t="s">
        <v>537</v>
      </c>
      <c r="R354" s="915">
        <v>4601887339465</v>
      </c>
    </row>
    <row r="355" spans="1:18" ht="24.95" customHeight="1" x14ac:dyDescent="0.3">
      <c r="A355" s="75"/>
      <c r="B355" s="359" t="s">
        <v>800</v>
      </c>
      <c r="C355" s="135" t="s">
        <v>801</v>
      </c>
      <c r="D355" s="315" t="s">
        <v>1226</v>
      </c>
      <c r="E355" s="736" t="s">
        <v>829</v>
      </c>
      <c r="F355" s="60" t="s">
        <v>217</v>
      </c>
      <c r="G355" s="82">
        <v>10</v>
      </c>
      <c r="H355" s="157">
        <v>30</v>
      </c>
      <c r="I355" s="724">
        <v>723311</v>
      </c>
      <c r="J355" s="149">
        <v>756308</v>
      </c>
      <c r="K355" s="372">
        <f t="shared" ref="K355:K418" si="23">L355*M355</f>
        <v>419.74999999999994</v>
      </c>
      <c r="L355" s="336">
        <v>365</v>
      </c>
      <c r="M355" s="936">
        <v>1.1499999999999999</v>
      </c>
      <c r="N355" s="158"/>
      <c r="O355" s="62" t="str">
        <f t="shared" si="22"/>
        <v/>
      </c>
      <c r="P355" s="645">
        <v>30</v>
      </c>
      <c r="Q355" s="159" t="s">
        <v>537</v>
      </c>
      <c r="R355" s="913">
        <v>4601887284949</v>
      </c>
    </row>
    <row r="356" spans="1:18" ht="24.95" customHeight="1" x14ac:dyDescent="0.3">
      <c r="A356" s="232"/>
      <c r="B356" s="209" t="s">
        <v>1519</v>
      </c>
      <c r="C356" s="209" t="s">
        <v>1520</v>
      </c>
      <c r="D356" s="315" t="s">
        <v>1227</v>
      </c>
      <c r="E356" s="168" t="s">
        <v>1671</v>
      </c>
      <c r="F356" s="60" t="s">
        <v>907</v>
      </c>
      <c r="G356" s="82">
        <v>5</v>
      </c>
      <c r="H356" s="157">
        <v>30</v>
      </c>
      <c r="I356" s="724">
        <v>753624</v>
      </c>
      <c r="J356" s="149">
        <v>756310</v>
      </c>
      <c r="K356" s="372">
        <f t="shared" si="23"/>
        <v>235.74999999999997</v>
      </c>
      <c r="L356" s="336">
        <v>205</v>
      </c>
      <c r="M356" s="936">
        <v>1.1499999999999999</v>
      </c>
      <c r="N356" s="158"/>
      <c r="O356" s="62" t="str">
        <f t="shared" si="22"/>
        <v/>
      </c>
      <c r="P356" s="645">
        <v>50</v>
      </c>
      <c r="Q356" s="159" t="s">
        <v>537</v>
      </c>
      <c r="R356" s="915">
        <v>4601887339472</v>
      </c>
    </row>
    <row r="357" spans="1:18" ht="24.95" customHeight="1" x14ac:dyDescent="0.3">
      <c r="A357" s="56"/>
      <c r="B357" s="14" t="s">
        <v>19</v>
      </c>
      <c r="C357" s="37" t="s">
        <v>630</v>
      </c>
      <c r="D357" s="315" t="s">
        <v>1226</v>
      </c>
      <c r="E357" s="398" t="s">
        <v>651</v>
      </c>
      <c r="F357" s="60" t="s">
        <v>907</v>
      </c>
      <c r="G357" s="82">
        <v>5</v>
      </c>
      <c r="H357" s="157">
        <v>30</v>
      </c>
      <c r="I357" s="724">
        <v>673722</v>
      </c>
      <c r="J357" s="718">
        <v>825790</v>
      </c>
      <c r="K357" s="372">
        <f t="shared" si="23"/>
        <v>235.74999999999997</v>
      </c>
      <c r="L357" s="336">
        <v>205</v>
      </c>
      <c r="M357" s="936">
        <v>1.1499999999999999</v>
      </c>
      <c r="N357" s="158"/>
      <c r="O357" s="62" t="str">
        <f t="shared" si="22"/>
        <v/>
      </c>
      <c r="P357" s="645">
        <v>40</v>
      </c>
      <c r="Q357" s="159" t="s">
        <v>537</v>
      </c>
      <c r="R357" s="913"/>
    </row>
    <row r="358" spans="1:18" ht="26.25" customHeight="1" x14ac:dyDescent="0.3">
      <c r="A358" s="232"/>
      <c r="B358" s="64" t="s">
        <v>1521</v>
      </c>
      <c r="C358" s="64" t="s">
        <v>1522</v>
      </c>
      <c r="D358" s="315" t="s">
        <v>1227</v>
      </c>
      <c r="E358" s="236" t="s">
        <v>1639</v>
      </c>
      <c r="F358" s="60" t="s">
        <v>907</v>
      </c>
      <c r="G358" s="82">
        <v>5</v>
      </c>
      <c r="H358" s="157">
        <v>30</v>
      </c>
      <c r="I358" s="724">
        <v>753625</v>
      </c>
      <c r="J358" s="149">
        <v>756313</v>
      </c>
      <c r="K358" s="372">
        <f t="shared" si="23"/>
        <v>247.24999999999997</v>
      </c>
      <c r="L358" s="336">
        <v>215</v>
      </c>
      <c r="M358" s="936">
        <v>1.1499999999999999</v>
      </c>
      <c r="N358" s="158"/>
      <c r="O358" s="62" t="str">
        <f t="shared" si="22"/>
        <v/>
      </c>
      <c r="P358" s="645">
        <v>35</v>
      </c>
      <c r="Q358" s="159" t="s">
        <v>537</v>
      </c>
      <c r="R358" s="915">
        <v>4601887339489</v>
      </c>
    </row>
    <row r="359" spans="1:18" ht="24.95" customHeight="1" x14ac:dyDescent="0.3">
      <c r="B359" s="14" t="s">
        <v>85</v>
      </c>
      <c r="C359" s="37" t="s">
        <v>631</v>
      </c>
      <c r="D359" s="315" t="s">
        <v>1226</v>
      </c>
      <c r="E359" s="43" t="s">
        <v>86</v>
      </c>
      <c r="F359" s="60" t="s">
        <v>217</v>
      </c>
      <c r="G359" s="82">
        <v>10</v>
      </c>
      <c r="H359" s="157">
        <v>30</v>
      </c>
      <c r="I359" s="724">
        <v>530149</v>
      </c>
      <c r="J359" s="149">
        <v>756314</v>
      </c>
      <c r="K359" s="372">
        <f t="shared" si="23"/>
        <v>488.74999999999994</v>
      </c>
      <c r="L359" s="336">
        <v>425</v>
      </c>
      <c r="M359" s="936">
        <v>1.1499999999999999</v>
      </c>
      <c r="N359" s="158"/>
      <c r="O359" s="62" t="str">
        <f t="shared" si="22"/>
        <v/>
      </c>
      <c r="P359" s="645">
        <v>45</v>
      </c>
      <c r="Q359" s="159" t="s">
        <v>537</v>
      </c>
      <c r="R359" s="913">
        <v>4601887151296</v>
      </c>
    </row>
    <row r="360" spans="1:18" ht="24.95" customHeight="1" x14ac:dyDescent="0.3">
      <c r="A360" s="73"/>
      <c r="B360" s="360" t="s">
        <v>707</v>
      </c>
      <c r="C360" s="37" t="s">
        <v>725</v>
      </c>
      <c r="D360" s="315" t="s">
        <v>1226</v>
      </c>
      <c r="E360" s="43" t="s">
        <v>718</v>
      </c>
      <c r="F360" s="60" t="s">
        <v>217</v>
      </c>
      <c r="G360" s="82">
        <v>10</v>
      </c>
      <c r="H360" s="157">
        <v>30</v>
      </c>
      <c r="I360" s="724">
        <v>704187</v>
      </c>
      <c r="J360" s="149">
        <v>756315</v>
      </c>
      <c r="K360" s="372">
        <f t="shared" si="23"/>
        <v>442.74999999999994</v>
      </c>
      <c r="L360" s="336">
        <v>385</v>
      </c>
      <c r="M360" s="936">
        <v>1.1499999999999999</v>
      </c>
      <c r="N360" s="158"/>
      <c r="O360" s="62" t="str">
        <f t="shared" si="22"/>
        <v/>
      </c>
      <c r="P360" s="645">
        <v>40</v>
      </c>
      <c r="Q360" s="159" t="s">
        <v>537</v>
      </c>
      <c r="R360" s="913">
        <v>4601887314714</v>
      </c>
    </row>
    <row r="361" spans="1:18" ht="24.95" customHeight="1" x14ac:dyDescent="0.3">
      <c r="B361" s="14" t="s">
        <v>87</v>
      </c>
      <c r="C361" s="37" t="s">
        <v>1351</v>
      </c>
      <c r="D361" s="315" t="s">
        <v>1226</v>
      </c>
      <c r="E361" s="43" t="s">
        <v>88</v>
      </c>
      <c r="F361" s="60" t="s">
        <v>217</v>
      </c>
      <c r="G361" s="82">
        <v>10</v>
      </c>
      <c r="H361" s="157">
        <v>30</v>
      </c>
      <c r="I361" s="724">
        <v>530155</v>
      </c>
      <c r="J361" s="149">
        <v>756318</v>
      </c>
      <c r="K361" s="372">
        <f t="shared" si="23"/>
        <v>569.25</v>
      </c>
      <c r="L361" s="336">
        <v>495</v>
      </c>
      <c r="M361" s="936">
        <v>1.1499999999999999</v>
      </c>
      <c r="N361" s="158"/>
      <c r="O361" s="62" t="str">
        <f t="shared" si="22"/>
        <v/>
      </c>
      <c r="P361" s="645">
        <v>45</v>
      </c>
      <c r="Q361" s="159" t="s">
        <v>537</v>
      </c>
      <c r="R361" s="913">
        <v>4601887314899</v>
      </c>
    </row>
    <row r="362" spans="1:18" ht="24.95" customHeight="1" x14ac:dyDescent="0.3">
      <c r="A362" s="232"/>
      <c r="B362" s="209" t="s">
        <v>1523</v>
      </c>
      <c r="C362" s="209" t="s">
        <v>1629</v>
      </c>
      <c r="D362" s="315" t="s">
        <v>1227</v>
      </c>
      <c r="E362" s="168" t="s">
        <v>1640</v>
      </c>
      <c r="F362" s="60" t="s">
        <v>217</v>
      </c>
      <c r="G362" s="82">
        <v>10</v>
      </c>
      <c r="H362" s="157">
        <v>30</v>
      </c>
      <c r="I362" s="724">
        <v>753628</v>
      </c>
      <c r="J362" s="149">
        <v>756319</v>
      </c>
      <c r="K362" s="372">
        <f t="shared" si="23"/>
        <v>419.74999999999994</v>
      </c>
      <c r="L362" s="336">
        <v>365</v>
      </c>
      <c r="M362" s="936">
        <v>1.1499999999999999</v>
      </c>
      <c r="N362" s="158"/>
      <c r="O362" s="62" t="str">
        <f t="shared" si="22"/>
        <v/>
      </c>
      <c r="P362" s="645">
        <v>40</v>
      </c>
      <c r="Q362" s="159" t="s">
        <v>537</v>
      </c>
      <c r="R362" s="915">
        <v>4601887339519</v>
      </c>
    </row>
    <row r="363" spans="1:18" ht="24.95" customHeight="1" x14ac:dyDescent="0.3">
      <c r="A363" s="56"/>
      <c r="B363" s="14" t="s">
        <v>591</v>
      </c>
      <c r="C363" s="37" t="s">
        <v>486</v>
      </c>
      <c r="D363" s="315" t="s">
        <v>1226</v>
      </c>
      <c r="E363" s="398" t="s">
        <v>178</v>
      </c>
      <c r="F363" s="60" t="s">
        <v>217</v>
      </c>
      <c r="G363" s="304">
        <v>10</v>
      </c>
      <c r="H363" s="157">
        <v>30</v>
      </c>
      <c r="I363" s="724">
        <v>530160</v>
      </c>
      <c r="J363" s="149">
        <v>756320</v>
      </c>
      <c r="K363" s="372">
        <f t="shared" si="23"/>
        <v>373.74999999999994</v>
      </c>
      <c r="L363" s="336">
        <v>325</v>
      </c>
      <c r="M363" s="936">
        <v>1.1499999999999999</v>
      </c>
      <c r="N363" s="158"/>
      <c r="O363" s="62" t="str">
        <f t="shared" si="22"/>
        <v/>
      </c>
      <c r="P363" s="645">
        <v>40</v>
      </c>
      <c r="Q363" s="159" t="s">
        <v>537</v>
      </c>
      <c r="R363" s="304">
        <v>4601887185147</v>
      </c>
    </row>
    <row r="364" spans="1:18" ht="24.95" customHeight="1" x14ac:dyDescent="0.3">
      <c r="A364" s="73"/>
      <c r="B364" s="140" t="s">
        <v>252</v>
      </c>
      <c r="C364" s="140" t="s">
        <v>753</v>
      </c>
      <c r="D364" s="312" t="s">
        <v>1226</v>
      </c>
      <c r="E364" s="741" t="s">
        <v>576</v>
      </c>
      <c r="F364" s="60" t="s">
        <v>217</v>
      </c>
      <c r="G364" s="304">
        <v>10</v>
      </c>
      <c r="H364" s="157">
        <v>30</v>
      </c>
      <c r="I364" s="724">
        <v>714430</v>
      </c>
      <c r="J364" s="149">
        <v>756321</v>
      </c>
      <c r="K364" s="372">
        <f t="shared" si="23"/>
        <v>511.74999999999994</v>
      </c>
      <c r="L364" s="336">
        <v>445</v>
      </c>
      <c r="M364" s="936">
        <v>1.1499999999999999</v>
      </c>
      <c r="N364" s="158"/>
      <c r="O364" s="62" t="str">
        <f t="shared" si="22"/>
        <v/>
      </c>
      <c r="P364" s="645">
        <v>35</v>
      </c>
      <c r="Q364" s="159" t="s">
        <v>537</v>
      </c>
      <c r="R364" s="330">
        <v>4601887314905</v>
      </c>
    </row>
    <row r="365" spans="1:18" ht="24.95" customHeight="1" x14ac:dyDescent="0.3">
      <c r="A365" s="56"/>
      <c r="B365" s="14" t="s">
        <v>20</v>
      </c>
      <c r="C365" s="37" t="s">
        <v>21</v>
      </c>
      <c r="D365" s="315" t="s">
        <v>1226</v>
      </c>
      <c r="E365" s="398" t="s">
        <v>24</v>
      </c>
      <c r="F365" s="60" t="s">
        <v>217</v>
      </c>
      <c r="G365" s="304">
        <v>10</v>
      </c>
      <c r="H365" s="157">
        <v>30</v>
      </c>
      <c r="I365" s="724">
        <v>673723</v>
      </c>
      <c r="J365" s="149">
        <v>756324</v>
      </c>
      <c r="K365" s="372">
        <f t="shared" si="23"/>
        <v>419.74999999999994</v>
      </c>
      <c r="L365" s="336">
        <v>365</v>
      </c>
      <c r="M365" s="936">
        <v>1.1499999999999999</v>
      </c>
      <c r="N365" s="158"/>
      <c r="O365" s="62" t="str">
        <f t="shared" si="22"/>
        <v/>
      </c>
      <c r="P365" s="645">
        <v>50</v>
      </c>
      <c r="Q365" s="159" t="s">
        <v>537</v>
      </c>
      <c r="R365" s="913">
        <v>4601887185154</v>
      </c>
    </row>
    <row r="366" spans="1:18" ht="24.95" customHeight="1" x14ac:dyDescent="0.3">
      <c r="A366" s="232">
        <v>2021</v>
      </c>
      <c r="B366" s="424" t="s">
        <v>3519</v>
      </c>
      <c r="C366" s="427" t="s">
        <v>3520</v>
      </c>
      <c r="D366" s="315" t="s">
        <v>1227</v>
      </c>
      <c r="E366" s="723" t="s">
        <v>3524</v>
      </c>
      <c r="F366" s="60" t="s">
        <v>217</v>
      </c>
      <c r="G366" s="82">
        <v>10</v>
      </c>
      <c r="H366" s="157">
        <v>30</v>
      </c>
      <c r="I366" s="724">
        <v>817532</v>
      </c>
      <c r="J366" s="718">
        <v>817461</v>
      </c>
      <c r="K366" s="372">
        <f t="shared" si="23"/>
        <v>442.74999999999994</v>
      </c>
      <c r="L366" s="336">
        <v>385</v>
      </c>
      <c r="M366" s="936">
        <v>1.1499999999999999</v>
      </c>
      <c r="N366" s="158"/>
      <c r="O366" s="62" t="str">
        <f t="shared" si="22"/>
        <v/>
      </c>
      <c r="P366" s="791" t="s">
        <v>2341</v>
      </c>
      <c r="Q366" s="159" t="s">
        <v>537</v>
      </c>
      <c r="R366" s="913">
        <v>4601887181316</v>
      </c>
    </row>
    <row r="367" spans="1:18" ht="24.95" customHeight="1" x14ac:dyDescent="0.3">
      <c r="B367" s="14" t="s">
        <v>89</v>
      </c>
      <c r="C367" s="37" t="s">
        <v>3487</v>
      </c>
      <c r="D367" s="315" t="s">
        <v>1226</v>
      </c>
      <c r="E367" s="398" t="s">
        <v>66</v>
      </c>
      <c r="F367" s="60" t="s">
        <v>217</v>
      </c>
      <c r="G367" s="82">
        <v>5</v>
      </c>
      <c r="H367" s="157">
        <v>50</v>
      </c>
      <c r="I367" s="724">
        <v>530183</v>
      </c>
      <c r="J367" s="149">
        <v>756326</v>
      </c>
      <c r="K367" s="372">
        <f t="shared" si="23"/>
        <v>287.5</v>
      </c>
      <c r="L367" s="336">
        <v>250</v>
      </c>
      <c r="M367" s="936">
        <v>1.1499999999999999</v>
      </c>
      <c r="N367" s="158"/>
      <c r="O367" s="62" t="str">
        <f t="shared" si="22"/>
        <v/>
      </c>
      <c r="P367" s="645" t="s">
        <v>328</v>
      </c>
      <c r="Q367" s="159" t="s">
        <v>537</v>
      </c>
      <c r="R367" s="913">
        <v>4601887135890</v>
      </c>
    </row>
    <row r="368" spans="1:18" ht="24.95" customHeight="1" x14ac:dyDescent="0.3">
      <c r="B368" s="14" t="s">
        <v>3069</v>
      </c>
      <c r="C368" s="37" t="s">
        <v>3486</v>
      </c>
      <c r="D368" s="315" t="s">
        <v>1227</v>
      </c>
      <c r="E368" s="43" t="s">
        <v>3070</v>
      </c>
      <c r="F368" s="60" t="s">
        <v>217</v>
      </c>
      <c r="G368" s="82">
        <v>10</v>
      </c>
      <c r="H368" s="157">
        <v>30</v>
      </c>
      <c r="I368" s="724">
        <v>704188</v>
      </c>
      <c r="J368" s="149">
        <v>756327</v>
      </c>
      <c r="K368" s="372">
        <f t="shared" si="23"/>
        <v>339.25</v>
      </c>
      <c r="L368" s="336">
        <v>295</v>
      </c>
      <c r="M368" s="936">
        <v>1.1499999999999999</v>
      </c>
      <c r="N368" s="158"/>
      <c r="O368" s="62" t="str">
        <f t="shared" ref="O368:O370" si="24">IF(N368&gt;0,N368*K368,"")</f>
        <v/>
      </c>
      <c r="P368" s="645">
        <v>55</v>
      </c>
      <c r="Q368" s="159" t="s">
        <v>537</v>
      </c>
      <c r="R368" s="913">
        <v>4601887228424</v>
      </c>
    </row>
    <row r="369" spans="1:50" ht="24.95" customHeight="1" x14ac:dyDescent="0.3">
      <c r="B369" s="14" t="s">
        <v>92</v>
      </c>
      <c r="C369" s="37" t="s">
        <v>93</v>
      </c>
      <c r="D369" s="315" t="s">
        <v>1226</v>
      </c>
      <c r="E369" s="43" t="s">
        <v>57</v>
      </c>
      <c r="F369" s="60" t="s">
        <v>217</v>
      </c>
      <c r="G369" s="82">
        <v>10</v>
      </c>
      <c r="H369" s="157">
        <v>30</v>
      </c>
      <c r="I369" s="724">
        <v>530207</v>
      </c>
      <c r="J369" s="149">
        <v>756328</v>
      </c>
      <c r="K369" s="372">
        <f t="shared" si="23"/>
        <v>373.74999999999994</v>
      </c>
      <c r="L369" s="336">
        <v>325</v>
      </c>
      <c r="M369" s="936">
        <v>1.1499999999999999</v>
      </c>
      <c r="N369" s="158"/>
      <c r="O369" s="62" t="str">
        <f t="shared" si="24"/>
        <v/>
      </c>
      <c r="P369" s="645" t="s">
        <v>328</v>
      </c>
      <c r="Q369" s="159" t="s">
        <v>537</v>
      </c>
      <c r="R369" s="913">
        <v>4601887101864</v>
      </c>
    </row>
    <row r="370" spans="1:50" ht="24.95" customHeight="1" x14ac:dyDescent="0.3">
      <c r="B370" s="14" t="s">
        <v>94</v>
      </c>
      <c r="C370" s="37" t="s">
        <v>884</v>
      </c>
      <c r="D370" s="315" t="s">
        <v>1226</v>
      </c>
      <c r="E370" s="43" t="s">
        <v>36</v>
      </c>
      <c r="F370" s="60" t="s">
        <v>217</v>
      </c>
      <c r="G370" s="82">
        <v>10</v>
      </c>
      <c r="H370" s="157">
        <v>30</v>
      </c>
      <c r="I370" s="724">
        <v>530229</v>
      </c>
      <c r="J370" s="149">
        <v>756329</v>
      </c>
      <c r="K370" s="372">
        <f t="shared" si="23"/>
        <v>419.74999999999994</v>
      </c>
      <c r="L370" s="336">
        <v>365</v>
      </c>
      <c r="M370" s="936">
        <v>1.1499999999999999</v>
      </c>
      <c r="N370" s="158"/>
      <c r="O370" s="62" t="str">
        <f t="shared" si="24"/>
        <v/>
      </c>
      <c r="P370" s="645">
        <v>50</v>
      </c>
      <c r="Q370" s="159" t="s">
        <v>537</v>
      </c>
      <c r="R370" s="913">
        <v>4601887053149</v>
      </c>
    </row>
    <row r="371" spans="1:50" ht="24.95" customHeight="1" x14ac:dyDescent="0.3">
      <c r="B371" s="129"/>
      <c r="C371" s="95" t="s">
        <v>271</v>
      </c>
      <c r="D371" s="173"/>
      <c r="E371" s="734"/>
      <c r="F371" s="154"/>
      <c r="G371" s="91"/>
      <c r="H371" s="91"/>
      <c r="I371" s="725"/>
      <c r="J371" s="91"/>
      <c r="K371" s="153"/>
      <c r="L371" s="91"/>
      <c r="M371" s="91"/>
      <c r="N371" s="162" t="s">
        <v>225</v>
      </c>
      <c r="O371" s="162"/>
      <c r="P371" s="155"/>
      <c r="Q371" s="156"/>
      <c r="R371" s="912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</row>
    <row r="372" spans="1:50" ht="24.95" customHeight="1" x14ac:dyDescent="0.3">
      <c r="A372" s="232"/>
      <c r="B372" s="64" t="s">
        <v>1524</v>
      </c>
      <c r="C372" s="64" t="s">
        <v>1525</v>
      </c>
      <c r="D372" s="315" t="s">
        <v>1227</v>
      </c>
      <c r="E372" s="236" t="s">
        <v>1528</v>
      </c>
      <c r="F372" s="60" t="s">
        <v>1209</v>
      </c>
      <c r="G372" s="82">
        <v>10</v>
      </c>
      <c r="H372" s="157">
        <v>50</v>
      </c>
      <c r="I372" s="724">
        <v>753632</v>
      </c>
      <c r="J372" s="149">
        <v>764114</v>
      </c>
      <c r="K372" s="372">
        <f t="shared" si="23"/>
        <v>293.25</v>
      </c>
      <c r="L372" s="336">
        <v>255</v>
      </c>
      <c r="M372" s="936">
        <v>1.1499999999999999</v>
      </c>
      <c r="N372" s="158"/>
      <c r="O372" s="62" t="str">
        <f t="shared" ref="O372:O381" si="25">IF(N372&gt;0,N372*K372,"")</f>
        <v/>
      </c>
      <c r="P372" s="645">
        <v>10</v>
      </c>
      <c r="Q372" s="159" t="s">
        <v>537</v>
      </c>
      <c r="R372" s="915">
        <v>4601887339557</v>
      </c>
    </row>
    <row r="373" spans="1:50" ht="24.95" customHeight="1" x14ac:dyDescent="0.3">
      <c r="A373" s="232"/>
      <c r="B373" s="38" t="s">
        <v>1424</v>
      </c>
      <c r="C373" s="15" t="s">
        <v>1416</v>
      </c>
      <c r="D373" s="312" t="s">
        <v>1227</v>
      </c>
      <c r="E373" s="736" t="s">
        <v>1383</v>
      </c>
      <c r="F373" s="60" t="s">
        <v>1209</v>
      </c>
      <c r="G373" s="82">
        <v>10</v>
      </c>
      <c r="H373" s="157">
        <v>50</v>
      </c>
      <c r="I373" s="724">
        <v>732916</v>
      </c>
      <c r="J373" s="149">
        <v>764107</v>
      </c>
      <c r="K373" s="372">
        <f t="shared" si="23"/>
        <v>293.25</v>
      </c>
      <c r="L373" s="336">
        <v>255</v>
      </c>
      <c r="M373" s="936">
        <v>1.1499999999999999</v>
      </c>
      <c r="N373" s="158"/>
      <c r="O373" s="62" t="str">
        <f t="shared" si="25"/>
        <v/>
      </c>
      <c r="P373" s="645" t="s">
        <v>473</v>
      </c>
      <c r="Q373" s="159" t="s">
        <v>537</v>
      </c>
      <c r="R373" s="915">
        <v>4601887311003</v>
      </c>
    </row>
    <row r="374" spans="1:50" ht="24.95" customHeight="1" x14ac:dyDescent="0.3">
      <c r="A374" s="232"/>
      <c r="B374" s="38" t="s">
        <v>1423</v>
      </c>
      <c r="C374" s="15" t="s">
        <v>1417</v>
      </c>
      <c r="D374" s="312" t="s">
        <v>1226</v>
      </c>
      <c r="E374" s="736" t="s">
        <v>1382</v>
      </c>
      <c r="F374" s="60" t="s">
        <v>1209</v>
      </c>
      <c r="G374" s="82">
        <v>10</v>
      </c>
      <c r="H374" s="157">
        <v>50</v>
      </c>
      <c r="I374" s="724">
        <v>732915</v>
      </c>
      <c r="J374" s="149">
        <v>764106</v>
      </c>
      <c r="K374" s="372">
        <f t="shared" si="23"/>
        <v>431.24999999999994</v>
      </c>
      <c r="L374" s="336">
        <v>375</v>
      </c>
      <c r="M374" s="936">
        <v>1.1499999999999999</v>
      </c>
      <c r="N374" s="158"/>
      <c r="O374" s="62" t="str">
        <f t="shared" si="25"/>
        <v/>
      </c>
      <c r="P374" s="645" t="s">
        <v>473</v>
      </c>
      <c r="Q374" s="159" t="s">
        <v>537</v>
      </c>
      <c r="R374" s="915">
        <v>4601887311010</v>
      </c>
    </row>
    <row r="375" spans="1:50" ht="24.95" customHeight="1" x14ac:dyDescent="0.3">
      <c r="A375" s="232"/>
      <c r="B375" s="38" t="s">
        <v>1425</v>
      </c>
      <c r="C375" s="15" t="s">
        <v>1418</v>
      </c>
      <c r="D375" s="312" t="s">
        <v>1226</v>
      </c>
      <c r="E375" s="736" t="s">
        <v>1384</v>
      </c>
      <c r="F375" s="60" t="s">
        <v>1209</v>
      </c>
      <c r="G375" s="82">
        <v>10</v>
      </c>
      <c r="H375" s="157">
        <v>50</v>
      </c>
      <c r="I375" s="724">
        <v>732917</v>
      </c>
      <c r="J375" s="149">
        <v>764108</v>
      </c>
      <c r="K375" s="372">
        <f t="shared" si="23"/>
        <v>396.74999999999994</v>
      </c>
      <c r="L375" s="336">
        <v>345</v>
      </c>
      <c r="M375" s="936">
        <v>1.1499999999999999</v>
      </c>
      <c r="N375" s="158"/>
      <c r="O375" s="62" t="str">
        <f t="shared" si="25"/>
        <v/>
      </c>
      <c r="P375" s="645">
        <v>10</v>
      </c>
      <c r="Q375" s="159" t="s">
        <v>537</v>
      </c>
      <c r="R375" s="915">
        <v>4601887311027</v>
      </c>
    </row>
    <row r="376" spans="1:50" ht="24.95" customHeight="1" x14ac:dyDescent="0.3">
      <c r="A376" s="232"/>
      <c r="B376" s="38" t="s">
        <v>1426</v>
      </c>
      <c r="C376" s="15" t="s">
        <v>1419</v>
      </c>
      <c r="D376" s="312" t="s">
        <v>1226</v>
      </c>
      <c r="E376" s="736" t="s">
        <v>1385</v>
      </c>
      <c r="F376" s="60" t="s">
        <v>1209</v>
      </c>
      <c r="G376" s="82">
        <v>10</v>
      </c>
      <c r="H376" s="157">
        <v>50</v>
      </c>
      <c r="I376" s="724">
        <v>530257</v>
      </c>
      <c r="J376" s="149">
        <v>764105</v>
      </c>
      <c r="K376" s="372">
        <f t="shared" si="23"/>
        <v>293.25</v>
      </c>
      <c r="L376" s="336">
        <v>255</v>
      </c>
      <c r="M376" s="936">
        <v>1.1499999999999999</v>
      </c>
      <c r="N376" s="158"/>
      <c r="O376" s="62" t="str">
        <f t="shared" si="25"/>
        <v/>
      </c>
      <c r="P376" s="645">
        <v>10</v>
      </c>
      <c r="Q376" s="159" t="s">
        <v>537</v>
      </c>
      <c r="R376" s="915">
        <v>4601887136231</v>
      </c>
    </row>
    <row r="377" spans="1:50" ht="24.95" customHeight="1" x14ac:dyDescent="0.3">
      <c r="A377" s="232"/>
      <c r="B377" s="38" t="s">
        <v>1427</v>
      </c>
      <c r="C377" s="15" t="s">
        <v>1420</v>
      </c>
      <c r="D377" s="312" t="s">
        <v>1226</v>
      </c>
      <c r="E377" s="736" t="s">
        <v>1386</v>
      </c>
      <c r="F377" s="60" t="s">
        <v>1209</v>
      </c>
      <c r="G377" s="82">
        <v>10</v>
      </c>
      <c r="H377" s="157">
        <v>50</v>
      </c>
      <c r="I377" s="724">
        <v>732919</v>
      </c>
      <c r="J377" s="149">
        <v>764109</v>
      </c>
      <c r="K377" s="372">
        <f t="shared" si="23"/>
        <v>373.74999999999994</v>
      </c>
      <c r="L377" s="336">
        <v>325</v>
      </c>
      <c r="M377" s="936">
        <v>1.1499999999999999</v>
      </c>
      <c r="N377" s="158"/>
      <c r="O377" s="62" t="str">
        <f t="shared" si="25"/>
        <v/>
      </c>
      <c r="P377" s="645">
        <v>10</v>
      </c>
      <c r="Q377" s="159" t="s">
        <v>537</v>
      </c>
      <c r="R377" s="915">
        <v>4601887311034</v>
      </c>
    </row>
    <row r="378" spans="1:50" ht="24.95" customHeight="1" x14ac:dyDescent="0.3">
      <c r="A378" s="232"/>
      <c r="B378" s="64" t="s">
        <v>1526</v>
      </c>
      <c r="C378" s="64" t="s">
        <v>1527</v>
      </c>
      <c r="D378" s="315" t="s">
        <v>1227</v>
      </c>
      <c r="E378" s="236" t="s">
        <v>1641</v>
      </c>
      <c r="F378" s="60" t="s">
        <v>1209</v>
      </c>
      <c r="G378" s="82">
        <v>10</v>
      </c>
      <c r="H378" s="157">
        <v>50</v>
      </c>
      <c r="I378" s="724">
        <v>753633</v>
      </c>
      <c r="J378" s="149">
        <v>764113</v>
      </c>
      <c r="K378" s="372">
        <f t="shared" si="23"/>
        <v>373.74999999999994</v>
      </c>
      <c r="L378" s="336">
        <v>325</v>
      </c>
      <c r="M378" s="936">
        <v>1.1499999999999999</v>
      </c>
      <c r="N378" s="158"/>
      <c r="O378" s="62" t="str">
        <f t="shared" si="25"/>
        <v/>
      </c>
      <c r="P378" s="645">
        <v>10</v>
      </c>
      <c r="Q378" s="159" t="s">
        <v>537</v>
      </c>
      <c r="R378" s="915">
        <v>4601887339564</v>
      </c>
    </row>
    <row r="379" spans="1:50" ht="24.95" customHeight="1" x14ac:dyDescent="0.3">
      <c r="A379" s="232"/>
      <c r="B379" s="38" t="s">
        <v>1429</v>
      </c>
      <c r="C379" s="15" t="s">
        <v>1421</v>
      </c>
      <c r="D379" s="312" t="s">
        <v>1227</v>
      </c>
      <c r="E379" s="736" t="s">
        <v>1388</v>
      </c>
      <c r="F379" s="60" t="s">
        <v>1209</v>
      </c>
      <c r="G379" s="82">
        <v>10</v>
      </c>
      <c r="H379" s="157">
        <v>50</v>
      </c>
      <c r="I379" s="724">
        <v>732921</v>
      </c>
      <c r="J379" s="149">
        <v>764111</v>
      </c>
      <c r="K379" s="372">
        <f t="shared" si="23"/>
        <v>373.74999999999994</v>
      </c>
      <c r="L379" s="336">
        <v>325</v>
      </c>
      <c r="M379" s="936">
        <v>1.1499999999999999</v>
      </c>
      <c r="N379" s="158"/>
      <c r="O379" s="62" t="str">
        <f t="shared" si="25"/>
        <v/>
      </c>
      <c r="P379" s="645" t="s">
        <v>473</v>
      </c>
      <c r="Q379" s="159" t="s">
        <v>537</v>
      </c>
      <c r="R379" s="915">
        <v>4601887311041</v>
      </c>
    </row>
    <row r="380" spans="1:50" ht="24.95" customHeight="1" x14ac:dyDescent="0.3">
      <c r="A380" s="232"/>
      <c r="B380" s="38" t="s">
        <v>1430</v>
      </c>
      <c r="C380" s="15" t="s">
        <v>1230</v>
      </c>
      <c r="D380" s="312" t="s">
        <v>1226</v>
      </c>
      <c r="E380" s="742" t="s">
        <v>1389</v>
      </c>
      <c r="F380" s="60" t="s">
        <v>857</v>
      </c>
      <c r="G380" s="82">
        <v>10</v>
      </c>
      <c r="H380" s="157">
        <v>50</v>
      </c>
      <c r="I380" s="724">
        <v>732922</v>
      </c>
      <c r="J380" s="149">
        <v>764112</v>
      </c>
      <c r="K380" s="372">
        <f t="shared" si="23"/>
        <v>189.74999999999997</v>
      </c>
      <c r="L380" s="336">
        <v>165</v>
      </c>
      <c r="M380" s="936">
        <v>1.1499999999999999</v>
      </c>
      <c r="N380" s="158"/>
      <c r="O380" s="62" t="str">
        <f t="shared" si="25"/>
        <v/>
      </c>
      <c r="P380" s="313" t="s">
        <v>1442</v>
      </c>
      <c r="Q380" s="159" t="s">
        <v>537</v>
      </c>
      <c r="R380" s="915">
        <v>4601887311058</v>
      </c>
    </row>
    <row r="381" spans="1:50" ht="24.95" customHeight="1" x14ac:dyDescent="0.3">
      <c r="A381" s="232"/>
      <c r="B381" s="38" t="s">
        <v>1428</v>
      </c>
      <c r="C381" s="15" t="s">
        <v>1422</v>
      </c>
      <c r="D381" s="312" t="s">
        <v>1226</v>
      </c>
      <c r="E381" s="741" t="s">
        <v>1387</v>
      </c>
      <c r="F381" s="60" t="s">
        <v>1209</v>
      </c>
      <c r="G381" s="82">
        <v>10</v>
      </c>
      <c r="H381" s="157">
        <v>50</v>
      </c>
      <c r="I381" s="724">
        <v>732920</v>
      </c>
      <c r="J381" s="149">
        <v>764110</v>
      </c>
      <c r="K381" s="372">
        <f t="shared" si="23"/>
        <v>431.24999999999994</v>
      </c>
      <c r="L381" s="336">
        <v>375</v>
      </c>
      <c r="M381" s="936">
        <v>1.1499999999999999</v>
      </c>
      <c r="N381" s="158"/>
      <c r="O381" s="62" t="str">
        <f t="shared" si="25"/>
        <v/>
      </c>
      <c r="P381" s="313" t="s">
        <v>1442</v>
      </c>
      <c r="Q381" s="159" t="s">
        <v>537</v>
      </c>
      <c r="R381" s="915">
        <v>4601887311065</v>
      </c>
    </row>
    <row r="382" spans="1:50" ht="24.95" customHeight="1" x14ac:dyDescent="0.3">
      <c r="B382" s="129"/>
      <c r="C382" s="95" t="s">
        <v>226</v>
      </c>
      <c r="D382" s="173"/>
      <c r="E382" s="734"/>
      <c r="F382" s="154"/>
      <c r="G382" s="91"/>
      <c r="H382" s="91"/>
      <c r="I382" s="725"/>
      <c r="J382" s="91"/>
      <c r="K382" s="153"/>
      <c r="L382" s="91"/>
      <c r="M382" s="91"/>
      <c r="N382" s="162" t="s">
        <v>225</v>
      </c>
      <c r="O382" s="162"/>
      <c r="P382" s="155"/>
      <c r="Q382" s="156"/>
      <c r="R382" s="912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</row>
    <row r="383" spans="1:50" ht="24.95" customHeight="1" x14ac:dyDescent="0.3">
      <c r="B383" s="14" t="s">
        <v>96</v>
      </c>
      <c r="C383" s="37" t="s">
        <v>97</v>
      </c>
      <c r="D383" s="315" t="s">
        <v>1227</v>
      </c>
      <c r="E383" s="43" t="s">
        <v>98</v>
      </c>
      <c r="F383" s="60" t="s">
        <v>217</v>
      </c>
      <c r="G383" s="82">
        <v>10</v>
      </c>
      <c r="H383" s="157">
        <v>30</v>
      </c>
      <c r="I383" s="724">
        <v>734134</v>
      </c>
      <c r="J383" s="149">
        <v>764119</v>
      </c>
      <c r="K383" s="372">
        <f t="shared" si="23"/>
        <v>339.25</v>
      </c>
      <c r="L383" s="322">
        <v>295</v>
      </c>
      <c r="M383" s="936">
        <v>1.1499999999999999</v>
      </c>
      <c r="N383" s="158"/>
      <c r="O383" s="62" t="str">
        <f t="shared" ref="O383:O387" si="26">IF(N383&gt;0,N383*K383,"")</f>
        <v/>
      </c>
      <c r="P383" s="645">
        <v>20</v>
      </c>
      <c r="Q383" s="159" t="s">
        <v>537</v>
      </c>
      <c r="R383" s="913">
        <v>4601887150404</v>
      </c>
    </row>
    <row r="384" spans="1:50" ht="24.95" customHeight="1" x14ac:dyDescent="0.3">
      <c r="B384" s="14" t="s">
        <v>99</v>
      </c>
      <c r="C384" s="37" t="s">
        <v>885</v>
      </c>
      <c r="D384" s="315" t="s">
        <v>1227</v>
      </c>
      <c r="E384" s="43" t="s">
        <v>100</v>
      </c>
      <c r="F384" s="60" t="s">
        <v>219</v>
      </c>
      <c r="G384" s="82">
        <v>10</v>
      </c>
      <c r="H384" s="157">
        <v>30</v>
      </c>
      <c r="I384" s="724">
        <v>530291</v>
      </c>
      <c r="J384" s="149">
        <v>764115</v>
      </c>
      <c r="K384" s="372">
        <f t="shared" si="23"/>
        <v>339.25</v>
      </c>
      <c r="L384" s="322">
        <v>295</v>
      </c>
      <c r="M384" s="936">
        <v>1.1499999999999999</v>
      </c>
      <c r="N384" s="158"/>
      <c r="O384" s="62" t="str">
        <f t="shared" si="26"/>
        <v/>
      </c>
      <c r="P384" s="58">
        <v>15</v>
      </c>
      <c r="Q384" s="329" t="s">
        <v>537</v>
      </c>
      <c r="R384" s="919">
        <v>4601887150411</v>
      </c>
    </row>
    <row r="385" spans="1:50" ht="24.95" customHeight="1" x14ac:dyDescent="0.3">
      <c r="B385" s="14" t="s">
        <v>101</v>
      </c>
      <c r="C385" s="37" t="s">
        <v>1462</v>
      </c>
      <c r="D385" s="315" t="s">
        <v>1227</v>
      </c>
      <c r="E385" s="43" t="s">
        <v>98</v>
      </c>
      <c r="F385" s="60" t="s">
        <v>219</v>
      </c>
      <c r="G385" s="82">
        <v>10</v>
      </c>
      <c r="H385" s="157">
        <v>30</v>
      </c>
      <c r="I385" s="724">
        <v>530353</v>
      </c>
      <c r="J385" s="149">
        <v>764123</v>
      </c>
      <c r="K385" s="372">
        <f t="shared" si="23"/>
        <v>316.25</v>
      </c>
      <c r="L385" s="322">
        <v>275</v>
      </c>
      <c r="M385" s="936">
        <v>1.1499999999999999</v>
      </c>
      <c r="N385" s="158"/>
      <c r="O385" s="62" t="str">
        <f t="shared" si="26"/>
        <v/>
      </c>
      <c r="P385" s="645">
        <v>25</v>
      </c>
      <c r="Q385" s="159" t="s">
        <v>537</v>
      </c>
      <c r="R385" s="913">
        <v>4601887150428</v>
      </c>
    </row>
    <row r="386" spans="1:50" ht="24.95" customHeight="1" x14ac:dyDescent="0.3">
      <c r="B386" s="14" t="s">
        <v>102</v>
      </c>
      <c r="C386" s="37" t="s">
        <v>103</v>
      </c>
      <c r="D386" s="315" t="s">
        <v>1227</v>
      </c>
      <c r="E386" s="43" t="s">
        <v>100</v>
      </c>
      <c r="F386" s="60" t="s">
        <v>219</v>
      </c>
      <c r="G386" s="82">
        <v>10</v>
      </c>
      <c r="H386" s="157">
        <v>30</v>
      </c>
      <c r="I386" s="724">
        <v>530380</v>
      </c>
      <c r="J386" s="149">
        <v>764118</v>
      </c>
      <c r="K386" s="372">
        <f t="shared" si="23"/>
        <v>316.25</v>
      </c>
      <c r="L386" s="322">
        <v>275</v>
      </c>
      <c r="M386" s="936">
        <v>1.1499999999999999</v>
      </c>
      <c r="N386" s="158"/>
      <c r="O386" s="62" t="str">
        <f t="shared" si="26"/>
        <v/>
      </c>
      <c r="P386" s="645">
        <v>20</v>
      </c>
      <c r="Q386" s="159" t="s">
        <v>537</v>
      </c>
      <c r="R386" s="913">
        <v>4601887137610</v>
      </c>
    </row>
    <row r="387" spans="1:50" ht="24.95" customHeight="1" x14ac:dyDescent="0.3">
      <c r="B387" s="14" t="s">
        <v>105</v>
      </c>
      <c r="C387" s="37" t="s">
        <v>106</v>
      </c>
      <c r="D387" s="315" t="s">
        <v>1227</v>
      </c>
      <c r="E387" s="43" t="s">
        <v>107</v>
      </c>
      <c r="F387" s="60" t="s">
        <v>219</v>
      </c>
      <c r="G387" s="82">
        <v>10</v>
      </c>
      <c r="H387" s="157">
        <v>30</v>
      </c>
      <c r="I387" s="724">
        <v>530429</v>
      </c>
      <c r="J387" s="149">
        <v>764120</v>
      </c>
      <c r="K387" s="372">
        <f t="shared" si="23"/>
        <v>316.25</v>
      </c>
      <c r="L387" s="322">
        <v>275</v>
      </c>
      <c r="M387" s="936">
        <v>1.1499999999999999</v>
      </c>
      <c r="N387" s="158"/>
      <c r="O387" s="62" t="str">
        <f t="shared" si="26"/>
        <v/>
      </c>
      <c r="P387" s="645" t="s">
        <v>329</v>
      </c>
      <c r="Q387" s="159" t="s">
        <v>537</v>
      </c>
      <c r="R387" s="913">
        <v>4601887101895</v>
      </c>
    </row>
    <row r="388" spans="1:50" ht="24.95" customHeight="1" x14ac:dyDescent="0.3">
      <c r="A388" s="232">
        <v>2021</v>
      </c>
      <c r="B388" s="424" t="s">
        <v>3526</v>
      </c>
      <c r="C388" s="427" t="s">
        <v>3527</v>
      </c>
      <c r="D388" s="315" t="s">
        <v>1227</v>
      </c>
      <c r="E388" s="425" t="s">
        <v>3528</v>
      </c>
      <c r="F388" s="60" t="s">
        <v>217</v>
      </c>
      <c r="G388" s="82">
        <v>10</v>
      </c>
      <c r="H388" s="157">
        <v>30</v>
      </c>
      <c r="I388" s="724">
        <v>817533</v>
      </c>
      <c r="J388" s="718">
        <v>817462</v>
      </c>
      <c r="K388" s="372">
        <f t="shared" si="23"/>
        <v>339.25</v>
      </c>
      <c r="L388" s="322">
        <v>295</v>
      </c>
      <c r="M388" s="936">
        <v>1.1499999999999999</v>
      </c>
      <c r="N388" s="158"/>
      <c r="O388" s="62" t="str">
        <f>IF(N388&gt;0,N388*K388,"")</f>
        <v/>
      </c>
      <c r="P388" s="645">
        <v>25</v>
      </c>
      <c r="Q388" s="159" t="s">
        <v>537</v>
      </c>
      <c r="R388" s="913">
        <v>4601887049319</v>
      </c>
    </row>
    <row r="389" spans="1:50" ht="24.95" customHeight="1" x14ac:dyDescent="0.3">
      <c r="B389" s="14" t="s">
        <v>4190</v>
      </c>
      <c r="C389" s="37" t="s">
        <v>4188</v>
      </c>
      <c r="D389" s="315" t="s">
        <v>1227</v>
      </c>
      <c r="E389" s="43" t="s">
        <v>4189</v>
      </c>
      <c r="F389" s="60" t="s">
        <v>219</v>
      </c>
      <c r="G389" s="82">
        <v>10</v>
      </c>
      <c r="H389" s="157">
        <v>30</v>
      </c>
      <c r="I389" s="724">
        <v>530509</v>
      </c>
      <c r="J389" s="149">
        <v>764126</v>
      </c>
      <c r="K389" s="372">
        <f t="shared" si="23"/>
        <v>316.25</v>
      </c>
      <c r="L389" s="322">
        <v>275</v>
      </c>
      <c r="M389" s="936">
        <v>1.1499999999999999</v>
      </c>
      <c r="N389" s="158"/>
      <c r="O389" s="62" t="str">
        <f t="shared" ref="O389" si="27">IF(N389&gt;0,N389*K389,"")</f>
        <v/>
      </c>
      <c r="P389" s="645">
        <v>20</v>
      </c>
      <c r="Q389" s="159" t="s">
        <v>537</v>
      </c>
      <c r="R389" s="913">
        <v>4601887136255</v>
      </c>
    </row>
    <row r="390" spans="1:50" ht="24.95" customHeight="1" x14ac:dyDescent="0.3">
      <c r="B390" s="136"/>
      <c r="C390" s="137" t="s">
        <v>109</v>
      </c>
      <c r="D390" s="175"/>
      <c r="E390" s="737"/>
      <c r="F390" s="154"/>
      <c r="G390" s="91"/>
      <c r="H390" s="91"/>
      <c r="I390" s="725"/>
      <c r="J390" s="91"/>
      <c r="K390" s="153"/>
      <c r="L390" s="91"/>
      <c r="M390" s="91"/>
      <c r="N390" s="162" t="s">
        <v>225</v>
      </c>
      <c r="O390" s="162"/>
      <c r="P390" s="155"/>
      <c r="Q390" s="156"/>
      <c r="R390" s="912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</row>
    <row r="391" spans="1:50" ht="24.95" customHeight="1" x14ac:dyDescent="0.3">
      <c r="B391" s="14" t="s">
        <v>110</v>
      </c>
      <c r="C391" s="37" t="s">
        <v>220</v>
      </c>
      <c r="D391" s="315" t="s">
        <v>1227</v>
      </c>
      <c r="E391" s="43" t="s">
        <v>111</v>
      </c>
      <c r="F391" s="60" t="s">
        <v>217</v>
      </c>
      <c r="G391" s="82">
        <v>10</v>
      </c>
      <c r="H391" s="157">
        <v>30</v>
      </c>
      <c r="I391" s="724">
        <v>530608</v>
      </c>
      <c r="J391" s="149">
        <v>764133</v>
      </c>
      <c r="K391" s="372">
        <f t="shared" si="23"/>
        <v>339.25</v>
      </c>
      <c r="L391" s="322">
        <v>295</v>
      </c>
      <c r="M391" s="936">
        <v>1.1499999999999999</v>
      </c>
      <c r="N391" s="158"/>
      <c r="O391" s="62" t="str">
        <f t="shared" ref="O391:O421" si="28">IF(N391&gt;0,N391*K391,"")</f>
        <v/>
      </c>
      <c r="P391" s="645">
        <v>55</v>
      </c>
      <c r="Q391" s="159" t="s">
        <v>537</v>
      </c>
      <c r="R391" s="913">
        <v>4601887043751</v>
      </c>
    </row>
    <row r="392" spans="1:50" ht="24.95" customHeight="1" x14ac:dyDescent="0.3">
      <c r="A392" s="232"/>
      <c r="B392" s="14" t="s">
        <v>947</v>
      </c>
      <c r="C392" s="14" t="s">
        <v>948</v>
      </c>
      <c r="D392" s="312" t="s">
        <v>1226</v>
      </c>
      <c r="E392" s="43" t="s">
        <v>1091</v>
      </c>
      <c r="F392" s="60" t="s">
        <v>217</v>
      </c>
      <c r="G392" s="82">
        <v>10</v>
      </c>
      <c r="H392" s="157">
        <v>30</v>
      </c>
      <c r="I392" s="724">
        <v>530624</v>
      </c>
      <c r="J392" s="149">
        <v>764134</v>
      </c>
      <c r="K392" s="372">
        <f t="shared" si="23"/>
        <v>339.25</v>
      </c>
      <c r="L392" s="322">
        <v>295</v>
      </c>
      <c r="M392" s="936">
        <v>1.1499999999999999</v>
      </c>
      <c r="N392" s="158"/>
      <c r="O392" s="62" t="str">
        <f t="shared" si="28"/>
        <v/>
      </c>
      <c r="P392" s="645">
        <v>35</v>
      </c>
      <c r="Q392" s="159" t="s">
        <v>537</v>
      </c>
      <c r="R392" s="915">
        <v>4601887311072</v>
      </c>
    </row>
    <row r="393" spans="1:50" ht="24.95" customHeight="1" x14ac:dyDescent="0.3">
      <c r="B393" s="14" t="s">
        <v>277</v>
      </c>
      <c r="C393" s="37" t="s">
        <v>877</v>
      </c>
      <c r="D393" s="315" t="s">
        <v>1227</v>
      </c>
      <c r="E393" s="43" t="s">
        <v>107</v>
      </c>
      <c r="F393" s="60" t="s">
        <v>217</v>
      </c>
      <c r="G393" s="82">
        <v>10</v>
      </c>
      <c r="H393" s="157">
        <v>30</v>
      </c>
      <c r="I393" s="724">
        <v>530632</v>
      </c>
      <c r="J393" s="149">
        <v>764135</v>
      </c>
      <c r="K393" s="372">
        <f t="shared" si="23"/>
        <v>339.25</v>
      </c>
      <c r="L393" s="322">
        <v>295</v>
      </c>
      <c r="M393" s="936">
        <v>1.1499999999999999</v>
      </c>
      <c r="N393" s="158"/>
      <c r="O393" s="62" t="str">
        <f t="shared" si="28"/>
        <v/>
      </c>
      <c r="P393" s="645">
        <v>55</v>
      </c>
      <c r="Q393" s="159" t="s">
        <v>537</v>
      </c>
      <c r="R393" s="913">
        <v>4601887185178</v>
      </c>
    </row>
    <row r="394" spans="1:50" ht="24.95" customHeight="1" x14ac:dyDescent="0.3">
      <c r="B394" s="14" t="s">
        <v>112</v>
      </c>
      <c r="C394" s="37" t="s">
        <v>878</v>
      </c>
      <c r="D394" s="315" t="s">
        <v>1226</v>
      </c>
      <c r="E394" s="43" t="s">
        <v>113</v>
      </c>
      <c r="F394" s="60" t="s">
        <v>217</v>
      </c>
      <c r="G394" s="82">
        <v>10</v>
      </c>
      <c r="H394" s="157">
        <v>30</v>
      </c>
      <c r="I394" s="724">
        <v>530639</v>
      </c>
      <c r="J394" s="149">
        <v>764136</v>
      </c>
      <c r="K394" s="372">
        <f t="shared" si="23"/>
        <v>339.25</v>
      </c>
      <c r="L394" s="322">
        <v>295</v>
      </c>
      <c r="M394" s="936">
        <v>1.1499999999999999</v>
      </c>
      <c r="N394" s="158"/>
      <c r="O394" s="62" t="str">
        <f t="shared" si="28"/>
        <v/>
      </c>
      <c r="P394" s="645">
        <v>55</v>
      </c>
      <c r="Q394" s="159" t="s">
        <v>537</v>
      </c>
      <c r="R394" s="913">
        <v>4601887048459</v>
      </c>
    </row>
    <row r="395" spans="1:50" ht="24.95" customHeight="1" x14ac:dyDescent="0.3">
      <c r="A395" s="232"/>
      <c r="B395" s="14" t="s">
        <v>905</v>
      </c>
      <c r="C395" s="14" t="s">
        <v>906</v>
      </c>
      <c r="D395" s="312" t="s">
        <v>1227</v>
      </c>
      <c r="E395" s="43" t="s">
        <v>1092</v>
      </c>
      <c r="F395" s="60" t="s">
        <v>217</v>
      </c>
      <c r="G395" s="82">
        <v>10</v>
      </c>
      <c r="H395" s="157">
        <v>30</v>
      </c>
      <c r="I395" s="724">
        <v>732923</v>
      </c>
      <c r="J395" s="149">
        <v>764129</v>
      </c>
      <c r="K395" s="372">
        <f t="shared" si="23"/>
        <v>339.25</v>
      </c>
      <c r="L395" s="322">
        <v>295</v>
      </c>
      <c r="M395" s="936">
        <v>1.1499999999999999</v>
      </c>
      <c r="N395" s="158"/>
      <c r="O395" s="62" t="str">
        <f t="shared" si="28"/>
        <v/>
      </c>
      <c r="P395" s="645" t="s">
        <v>554</v>
      </c>
      <c r="Q395" s="159" t="s">
        <v>537</v>
      </c>
      <c r="R395" s="915">
        <v>4601887311089</v>
      </c>
    </row>
    <row r="396" spans="1:50" ht="24.95" customHeight="1" x14ac:dyDescent="0.3">
      <c r="A396" s="232">
        <v>2021</v>
      </c>
      <c r="B396" s="424" t="s">
        <v>3529</v>
      </c>
      <c r="C396" s="429" t="s">
        <v>3530</v>
      </c>
      <c r="D396" s="315" t="s">
        <v>1227</v>
      </c>
      <c r="E396" s="425" t="s">
        <v>3547</v>
      </c>
      <c r="F396" s="60" t="s">
        <v>907</v>
      </c>
      <c r="G396" s="82">
        <v>5</v>
      </c>
      <c r="H396" s="157">
        <v>30</v>
      </c>
      <c r="I396" s="724">
        <v>817518</v>
      </c>
      <c r="J396" s="718">
        <v>817463</v>
      </c>
      <c r="K396" s="372">
        <f t="shared" si="23"/>
        <v>212.74999999999997</v>
      </c>
      <c r="L396" s="322">
        <v>185</v>
      </c>
      <c r="M396" s="936">
        <v>1.1499999999999999</v>
      </c>
      <c r="N396" s="158"/>
      <c r="O396" s="62" t="str">
        <f t="shared" si="28"/>
        <v/>
      </c>
      <c r="P396" s="790" t="s">
        <v>3102</v>
      </c>
      <c r="Q396" s="159" t="s">
        <v>537</v>
      </c>
      <c r="R396" s="778">
        <v>4601887217350</v>
      </c>
    </row>
    <row r="397" spans="1:50" ht="24.95" customHeight="1" x14ac:dyDescent="0.3">
      <c r="B397" s="14" t="s">
        <v>114</v>
      </c>
      <c r="C397" s="37" t="s">
        <v>115</v>
      </c>
      <c r="D397" s="315" t="s">
        <v>1226</v>
      </c>
      <c r="E397" s="43" t="s">
        <v>34</v>
      </c>
      <c r="F397" s="60" t="s">
        <v>217</v>
      </c>
      <c r="G397" s="82">
        <v>10</v>
      </c>
      <c r="H397" s="157">
        <v>30</v>
      </c>
      <c r="I397" s="724">
        <v>530685</v>
      </c>
      <c r="J397" s="149">
        <v>764138</v>
      </c>
      <c r="K397" s="372">
        <f t="shared" si="23"/>
        <v>362.25</v>
      </c>
      <c r="L397" s="322">
        <v>315</v>
      </c>
      <c r="M397" s="936">
        <v>1.1499999999999999</v>
      </c>
      <c r="N397" s="158"/>
      <c r="O397" s="62" t="str">
        <f t="shared" si="28"/>
        <v/>
      </c>
      <c r="P397" s="645">
        <v>50</v>
      </c>
      <c r="Q397" s="159" t="s">
        <v>537</v>
      </c>
      <c r="R397" s="913">
        <v>4601887136279</v>
      </c>
    </row>
    <row r="398" spans="1:50" ht="24.95" customHeight="1" x14ac:dyDescent="0.3">
      <c r="A398" s="232">
        <v>2021</v>
      </c>
      <c r="B398" s="424" t="s">
        <v>3531</v>
      </c>
      <c r="C398" s="429" t="s">
        <v>3532</v>
      </c>
      <c r="D398" s="315" t="s">
        <v>1227</v>
      </c>
      <c r="E398" s="425" t="s">
        <v>3548</v>
      </c>
      <c r="F398" s="60" t="s">
        <v>907</v>
      </c>
      <c r="G398" s="82">
        <v>5</v>
      </c>
      <c r="H398" s="157">
        <v>30</v>
      </c>
      <c r="I398" s="724">
        <v>817519</v>
      </c>
      <c r="J398" s="718">
        <v>817464</v>
      </c>
      <c r="K398" s="372">
        <f t="shared" si="23"/>
        <v>224.24999999999997</v>
      </c>
      <c r="L398" s="322">
        <v>195</v>
      </c>
      <c r="M398" s="936">
        <v>1.1499999999999999</v>
      </c>
      <c r="N398" s="158"/>
      <c r="O398" s="62" t="str">
        <f t="shared" si="28"/>
        <v/>
      </c>
      <c r="P398" s="790" t="s">
        <v>4568</v>
      </c>
      <c r="Q398" s="159" t="s">
        <v>537</v>
      </c>
      <c r="R398" s="778">
        <v>4601887163664</v>
      </c>
    </row>
    <row r="399" spans="1:50" ht="24.95" customHeight="1" x14ac:dyDescent="0.3">
      <c r="B399" s="14" t="s">
        <v>116</v>
      </c>
      <c r="C399" s="37" t="s">
        <v>899</v>
      </c>
      <c r="D399" s="315" t="s">
        <v>1227</v>
      </c>
      <c r="E399" s="43" t="s">
        <v>117</v>
      </c>
      <c r="F399" s="60" t="s">
        <v>217</v>
      </c>
      <c r="G399" s="82">
        <v>10</v>
      </c>
      <c r="H399" s="157">
        <v>30</v>
      </c>
      <c r="I399" s="724">
        <v>530696</v>
      </c>
      <c r="J399" s="149">
        <v>764139</v>
      </c>
      <c r="K399" s="372">
        <f t="shared" si="23"/>
        <v>339.25</v>
      </c>
      <c r="L399" s="322">
        <v>295</v>
      </c>
      <c r="M399" s="936">
        <v>1.1499999999999999</v>
      </c>
      <c r="N399" s="158"/>
      <c r="O399" s="62" t="str">
        <f t="shared" si="28"/>
        <v/>
      </c>
      <c r="P399" s="645">
        <v>55</v>
      </c>
      <c r="Q399" s="159" t="s">
        <v>537</v>
      </c>
      <c r="R399" s="913">
        <v>4601887043782</v>
      </c>
    </row>
    <row r="400" spans="1:50" ht="24.95" customHeight="1" x14ac:dyDescent="0.3">
      <c r="B400" s="14" t="s">
        <v>727</v>
      </c>
      <c r="C400" s="37" t="s">
        <v>726</v>
      </c>
      <c r="D400" s="315" t="s">
        <v>1227</v>
      </c>
      <c r="E400" s="43" t="s">
        <v>1672</v>
      </c>
      <c r="F400" s="60" t="s">
        <v>217</v>
      </c>
      <c r="G400" s="82">
        <v>10</v>
      </c>
      <c r="H400" s="157">
        <v>30</v>
      </c>
      <c r="I400" s="724">
        <v>530710</v>
      </c>
      <c r="J400" s="149">
        <v>764142</v>
      </c>
      <c r="K400" s="372">
        <f t="shared" si="23"/>
        <v>350.75</v>
      </c>
      <c r="L400" s="322">
        <v>305</v>
      </c>
      <c r="M400" s="936">
        <v>1.1499999999999999</v>
      </c>
      <c r="N400" s="158"/>
      <c r="O400" s="62" t="str">
        <f t="shared" si="28"/>
        <v/>
      </c>
      <c r="P400" s="645">
        <v>55</v>
      </c>
      <c r="Q400" s="159" t="s">
        <v>537</v>
      </c>
      <c r="R400" s="913">
        <v>4601887228448</v>
      </c>
    </row>
    <row r="401" spans="1:18" ht="24.95" customHeight="1" x14ac:dyDescent="0.3">
      <c r="A401" s="232"/>
      <c r="B401" s="14" t="s">
        <v>1497</v>
      </c>
      <c r="C401" s="37" t="s">
        <v>1498</v>
      </c>
      <c r="D401" s="315" t="s">
        <v>1227</v>
      </c>
      <c r="E401" s="43" t="s">
        <v>2729</v>
      </c>
      <c r="F401" s="60" t="s">
        <v>907</v>
      </c>
      <c r="G401" s="82">
        <v>5</v>
      </c>
      <c r="H401" s="157">
        <v>30</v>
      </c>
      <c r="I401" s="724">
        <v>797053</v>
      </c>
      <c r="J401" s="149">
        <v>797023</v>
      </c>
      <c r="K401" s="372">
        <f t="shared" si="23"/>
        <v>270.25</v>
      </c>
      <c r="L401" s="322">
        <v>235</v>
      </c>
      <c r="M401" s="936">
        <v>1.1499999999999999</v>
      </c>
      <c r="N401" s="158"/>
      <c r="O401" s="62" t="str">
        <f t="shared" si="28"/>
        <v/>
      </c>
      <c r="P401" s="645">
        <v>45</v>
      </c>
      <c r="Q401" s="159" t="s">
        <v>537</v>
      </c>
      <c r="R401" s="915">
        <v>4601887377146</v>
      </c>
    </row>
    <row r="402" spans="1:18" ht="24.95" customHeight="1" x14ac:dyDescent="0.3">
      <c r="A402" s="232"/>
      <c r="B402" s="14" t="s">
        <v>1704</v>
      </c>
      <c r="C402" s="37" t="s">
        <v>1705</v>
      </c>
      <c r="D402" s="315" t="s">
        <v>1227</v>
      </c>
      <c r="E402" s="43" t="s">
        <v>2730</v>
      </c>
      <c r="F402" s="60" t="s">
        <v>907</v>
      </c>
      <c r="G402" s="82">
        <v>5</v>
      </c>
      <c r="H402" s="157">
        <v>30</v>
      </c>
      <c r="I402" s="724">
        <v>797054</v>
      </c>
      <c r="J402" s="149">
        <v>797025</v>
      </c>
      <c r="K402" s="372">
        <f t="shared" si="23"/>
        <v>258.75</v>
      </c>
      <c r="L402" s="322">
        <v>225</v>
      </c>
      <c r="M402" s="936">
        <v>1.1499999999999999</v>
      </c>
      <c r="N402" s="158"/>
      <c r="O402" s="62" t="str">
        <f t="shared" si="28"/>
        <v/>
      </c>
      <c r="P402" s="645">
        <v>50</v>
      </c>
      <c r="Q402" s="159" t="s">
        <v>537</v>
      </c>
      <c r="R402" s="915">
        <v>4601887377153</v>
      </c>
    </row>
    <row r="403" spans="1:18" ht="24.95" customHeight="1" x14ac:dyDescent="0.3">
      <c r="A403" s="232"/>
      <c r="B403" s="14" t="s">
        <v>1499</v>
      </c>
      <c r="C403" s="37" t="s">
        <v>1500</v>
      </c>
      <c r="D403" s="315" t="s">
        <v>1227</v>
      </c>
      <c r="E403" s="43" t="s">
        <v>2731</v>
      </c>
      <c r="F403" s="60" t="s">
        <v>907</v>
      </c>
      <c r="G403" s="82">
        <v>5</v>
      </c>
      <c r="H403" s="157">
        <v>30</v>
      </c>
      <c r="I403" s="724">
        <v>797055</v>
      </c>
      <c r="J403" s="149">
        <v>797026</v>
      </c>
      <c r="K403" s="372">
        <f t="shared" si="23"/>
        <v>281.75</v>
      </c>
      <c r="L403" s="322">
        <v>245</v>
      </c>
      <c r="M403" s="936">
        <v>1.1499999999999999</v>
      </c>
      <c r="N403" s="158"/>
      <c r="O403" s="62" t="str">
        <f t="shared" si="28"/>
        <v/>
      </c>
      <c r="P403" s="645">
        <v>50</v>
      </c>
      <c r="Q403" s="159" t="s">
        <v>537</v>
      </c>
      <c r="R403" s="915">
        <v>4601887377160</v>
      </c>
    </row>
    <row r="404" spans="1:18" ht="24.95" customHeight="1" x14ac:dyDescent="0.3">
      <c r="A404" s="232">
        <v>2021</v>
      </c>
      <c r="B404" s="424" t="s">
        <v>3533</v>
      </c>
      <c r="C404" s="429" t="s">
        <v>3534</v>
      </c>
      <c r="D404" s="315" t="s">
        <v>1227</v>
      </c>
      <c r="E404" s="425" t="s">
        <v>3549</v>
      </c>
      <c r="F404" s="60" t="s">
        <v>907</v>
      </c>
      <c r="G404" s="82">
        <v>5</v>
      </c>
      <c r="H404" s="157">
        <v>30</v>
      </c>
      <c r="I404" s="724">
        <v>817520</v>
      </c>
      <c r="J404" s="718">
        <v>817467</v>
      </c>
      <c r="K404" s="372">
        <f t="shared" si="23"/>
        <v>235.74999999999997</v>
      </c>
      <c r="L404" s="322">
        <v>205</v>
      </c>
      <c r="M404" s="936">
        <v>1.1499999999999999</v>
      </c>
      <c r="N404" s="158"/>
      <c r="O404" s="62" t="str">
        <f t="shared" si="28"/>
        <v/>
      </c>
      <c r="P404" s="790" t="s">
        <v>3102</v>
      </c>
      <c r="Q404" s="159" t="s">
        <v>537</v>
      </c>
      <c r="R404" s="778">
        <v>4601887163657</v>
      </c>
    </row>
    <row r="405" spans="1:18" ht="24.95" customHeight="1" x14ac:dyDescent="0.3">
      <c r="B405" s="14" t="s">
        <v>119</v>
      </c>
      <c r="C405" s="37" t="s">
        <v>452</v>
      </c>
      <c r="D405" s="315" t="s">
        <v>1226</v>
      </c>
      <c r="E405" s="43" t="s">
        <v>100</v>
      </c>
      <c r="F405" s="60" t="s">
        <v>217</v>
      </c>
      <c r="G405" s="82">
        <v>10</v>
      </c>
      <c r="H405" s="157">
        <v>30</v>
      </c>
      <c r="I405" s="724">
        <v>530723</v>
      </c>
      <c r="J405" s="149">
        <v>764143</v>
      </c>
      <c r="K405" s="372">
        <f t="shared" si="23"/>
        <v>339.25</v>
      </c>
      <c r="L405" s="322">
        <v>295</v>
      </c>
      <c r="M405" s="936">
        <v>1.1499999999999999</v>
      </c>
      <c r="N405" s="158"/>
      <c r="O405" s="62" t="str">
        <f t="shared" si="28"/>
        <v/>
      </c>
      <c r="P405" s="645">
        <v>55</v>
      </c>
      <c r="Q405" s="159" t="s">
        <v>537</v>
      </c>
      <c r="R405" s="913">
        <v>4601887043805</v>
      </c>
    </row>
    <row r="406" spans="1:18" ht="24.95" customHeight="1" x14ac:dyDescent="0.3">
      <c r="A406" s="232"/>
      <c r="B406" s="64" t="s">
        <v>1224</v>
      </c>
      <c r="C406" s="64" t="s">
        <v>1225</v>
      </c>
      <c r="D406" s="315" t="s">
        <v>1227</v>
      </c>
      <c r="E406" s="236" t="s">
        <v>1529</v>
      </c>
      <c r="F406" s="60" t="s">
        <v>217</v>
      </c>
      <c r="G406" s="82">
        <v>10</v>
      </c>
      <c r="H406" s="157">
        <v>30</v>
      </c>
      <c r="I406" s="724">
        <v>753634</v>
      </c>
      <c r="J406" s="149">
        <v>764147</v>
      </c>
      <c r="K406" s="372">
        <f t="shared" si="23"/>
        <v>339.25</v>
      </c>
      <c r="L406" s="336">
        <v>295</v>
      </c>
      <c r="M406" s="936">
        <v>1.1499999999999999</v>
      </c>
      <c r="N406" s="158"/>
      <c r="O406" s="62" t="str">
        <f t="shared" si="28"/>
        <v/>
      </c>
      <c r="P406" s="645">
        <v>45</v>
      </c>
      <c r="Q406" s="159" t="s">
        <v>537</v>
      </c>
      <c r="R406" s="915">
        <v>4601887339571</v>
      </c>
    </row>
    <row r="407" spans="1:18" ht="24.95" customHeight="1" x14ac:dyDescent="0.3">
      <c r="B407" s="14" t="s">
        <v>453</v>
      </c>
      <c r="C407" s="37" t="s">
        <v>454</v>
      </c>
      <c r="D407" s="315" t="s">
        <v>1226</v>
      </c>
      <c r="E407" s="43" t="s">
        <v>455</v>
      </c>
      <c r="F407" s="60" t="s">
        <v>217</v>
      </c>
      <c r="G407" s="82">
        <v>10</v>
      </c>
      <c r="H407" s="157">
        <v>30</v>
      </c>
      <c r="I407" s="724">
        <v>530739</v>
      </c>
      <c r="J407" s="149">
        <v>764144</v>
      </c>
      <c r="K407" s="372">
        <f t="shared" si="23"/>
        <v>350.75</v>
      </c>
      <c r="L407" s="322">
        <v>305</v>
      </c>
      <c r="M407" s="936">
        <v>1.1499999999999999</v>
      </c>
      <c r="N407" s="158"/>
      <c r="O407" s="62" t="str">
        <f t="shared" si="28"/>
        <v/>
      </c>
      <c r="P407" s="645">
        <v>55</v>
      </c>
      <c r="Q407" s="159" t="s">
        <v>537</v>
      </c>
      <c r="R407" s="913">
        <v>4601887043799</v>
      </c>
    </row>
    <row r="408" spans="1:18" ht="24.95" customHeight="1" x14ac:dyDescent="0.3">
      <c r="B408" s="14" t="s">
        <v>671</v>
      </c>
      <c r="C408" s="37" t="s">
        <v>737</v>
      </c>
      <c r="D408" s="315" t="s">
        <v>1226</v>
      </c>
      <c r="E408" s="43" t="s">
        <v>100</v>
      </c>
      <c r="F408" s="60" t="s">
        <v>217</v>
      </c>
      <c r="G408" s="82">
        <v>10</v>
      </c>
      <c r="H408" s="157">
        <v>30</v>
      </c>
      <c r="I408" s="724">
        <v>530749</v>
      </c>
      <c r="J408" s="149">
        <v>764145</v>
      </c>
      <c r="K408" s="372">
        <f t="shared" si="23"/>
        <v>350.75</v>
      </c>
      <c r="L408" s="322">
        <v>305</v>
      </c>
      <c r="M408" s="936">
        <v>1.1499999999999999</v>
      </c>
      <c r="N408" s="158"/>
      <c r="O408" s="62" t="str">
        <f t="shared" si="28"/>
        <v/>
      </c>
      <c r="P408" s="645" t="s">
        <v>838</v>
      </c>
      <c r="Q408" s="159" t="s">
        <v>537</v>
      </c>
      <c r="R408" s="913">
        <v>4601887263715</v>
      </c>
    </row>
    <row r="409" spans="1:18" ht="24.95" customHeight="1" x14ac:dyDescent="0.3">
      <c r="A409" s="232">
        <v>2021</v>
      </c>
      <c r="B409" s="424" t="s">
        <v>3537</v>
      </c>
      <c r="C409" s="424" t="s">
        <v>3538</v>
      </c>
      <c r="D409" s="315" t="s">
        <v>1227</v>
      </c>
      <c r="E409" s="425" t="s">
        <v>3551</v>
      </c>
      <c r="F409" s="60" t="s">
        <v>217</v>
      </c>
      <c r="G409" s="82">
        <v>10</v>
      </c>
      <c r="H409" s="157">
        <v>30</v>
      </c>
      <c r="I409" s="724">
        <v>817535</v>
      </c>
      <c r="J409" s="718">
        <v>817475</v>
      </c>
      <c r="K409" s="372">
        <f t="shared" si="23"/>
        <v>362.25</v>
      </c>
      <c r="L409" s="322">
        <v>315</v>
      </c>
      <c r="M409" s="936">
        <v>1.1499999999999999</v>
      </c>
      <c r="N409" s="158"/>
      <c r="O409" s="62" t="str">
        <f t="shared" si="28"/>
        <v/>
      </c>
      <c r="P409" s="791" t="s">
        <v>3102</v>
      </c>
      <c r="Q409" s="159" t="s">
        <v>537</v>
      </c>
      <c r="R409" s="913">
        <v>4601887046028</v>
      </c>
    </row>
    <row r="410" spans="1:18" ht="24.95" customHeight="1" x14ac:dyDescent="0.3">
      <c r="B410" s="14" t="s">
        <v>673</v>
      </c>
      <c r="C410" s="37" t="s">
        <v>738</v>
      </c>
      <c r="D410" s="315" t="s">
        <v>1226</v>
      </c>
      <c r="E410" s="43" t="s">
        <v>190</v>
      </c>
      <c r="F410" s="60" t="s">
        <v>217</v>
      </c>
      <c r="G410" s="82">
        <v>10</v>
      </c>
      <c r="H410" s="157">
        <v>30</v>
      </c>
      <c r="I410" s="724">
        <v>693998</v>
      </c>
      <c r="J410" s="149">
        <v>764128</v>
      </c>
      <c r="K410" s="372">
        <f t="shared" si="23"/>
        <v>339.25</v>
      </c>
      <c r="L410" s="322">
        <v>295</v>
      </c>
      <c r="M410" s="936">
        <v>1.1499999999999999</v>
      </c>
      <c r="N410" s="158"/>
      <c r="O410" s="62" t="str">
        <f t="shared" si="28"/>
        <v/>
      </c>
      <c r="P410" s="645">
        <v>50</v>
      </c>
      <c r="Q410" s="159" t="s">
        <v>537</v>
      </c>
      <c r="R410" s="913">
        <v>4601887228455</v>
      </c>
    </row>
    <row r="411" spans="1:18" ht="24.95" customHeight="1" x14ac:dyDescent="0.3">
      <c r="A411" s="232">
        <v>2021</v>
      </c>
      <c r="B411" s="424" t="s">
        <v>3535</v>
      </c>
      <c r="C411" s="424" t="s">
        <v>3536</v>
      </c>
      <c r="D411" s="315" t="s">
        <v>1227</v>
      </c>
      <c r="E411" s="425" t="s">
        <v>3550</v>
      </c>
      <c r="F411" s="60" t="s">
        <v>217</v>
      </c>
      <c r="G411" s="82">
        <v>10</v>
      </c>
      <c r="H411" s="157">
        <v>30</v>
      </c>
      <c r="I411" s="724">
        <v>817534</v>
      </c>
      <c r="J411" s="718">
        <v>817474</v>
      </c>
      <c r="K411" s="372">
        <f t="shared" si="23"/>
        <v>362.25</v>
      </c>
      <c r="L411" s="322">
        <v>315</v>
      </c>
      <c r="M411" s="936">
        <v>1.1499999999999999</v>
      </c>
      <c r="N411" s="158"/>
      <c r="O411" s="62" t="str">
        <f t="shared" si="28"/>
        <v/>
      </c>
      <c r="P411" s="791" t="s">
        <v>3102</v>
      </c>
      <c r="Q411" s="159" t="s">
        <v>537</v>
      </c>
      <c r="R411" s="913">
        <v>4601887313137</v>
      </c>
    </row>
    <row r="412" spans="1:18" ht="24.95" customHeight="1" x14ac:dyDescent="0.3">
      <c r="A412" s="232"/>
      <c r="B412" s="14" t="s">
        <v>951</v>
      </c>
      <c r="C412" s="14" t="s">
        <v>952</v>
      </c>
      <c r="D412" s="312" t="s">
        <v>1226</v>
      </c>
      <c r="E412" s="43" t="s">
        <v>1094</v>
      </c>
      <c r="F412" s="60" t="s">
        <v>907</v>
      </c>
      <c r="G412" s="82">
        <v>5</v>
      </c>
      <c r="H412" s="157">
        <v>30</v>
      </c>
      <c r="I412" s="724">
        <v>753762</v>
      </c>
      <c r="J412" s="718">
        <v>825791</v>
      </c>
      <c r="K412" s="372">
        <f t="shared" si="23"/>
        <v>281.75</v>
      </c>
      <c r="L412" s="322">
        <v>245</v>
      </c>
      <c r="M412" s="936">
        <v>1.1499999999999999</v>
      </c>
      <c r="N412" s="158"/>
      <c r="O412" s="62" t="str">
        <f t="shared" si="28"/>
        <v/>
      </c>
      <c r="P412" s="645" t="s">
        <v>83</v>
      </c>
      <c r="Q412" s="159" t="s">
        <v>537</v>
      </c>
      <c r="R412" s="915"/>
    </row>
    <row r="413" spans="1:18" ht="24.95" customHeight="1" x14ac:dyDescent="0.3">
      <c r="A413" s="232"/>
      <c r="B413" s="14" t="s">
        <v>949</v>
      </c>
      <c r="C413" s="14" t="s">
        <v>950</v>
      </c>
      <c r="D413" s="312" t="s">
        <v>1227</v>
      </c>
      <c r="E413" s="43" t="s">
        <v>1093</v>
      </c>
      <c r="F413" s="60" t="s">
        <v>217</v>
      </c>
      <c r="G413" s="82">
        <v>10</v>
      </c>
      <c r="H413" s="157">
        <v>30</v>
      </c>
      <c r="I413" s="724">
        <v>732924</v>
      </c>
      <c r="J413" s="149">
        <v>764130</v>
      </c>
      <c r="K413" s="372">
        <f t="shared" si="23"/>
        <v>339.25</v>
      </c>
      <c r="L413" s="322">
        <v>295</v>
      </c>
      <c r="M413" s="936">
        <v>1.1499999999999999</v>
      </c>
      <c r="N413" s="158"/>
      <c r="O413" s="62" t="str">
        <f t="shared" si="28"/>
        <v/>
      </c>
      <c r="P413" s="645">
        <v>45</v>
      </c>
      <c r="Q413" s="159" t="s">
        <v>537</v>
      </c>
      <c r="R413" s="915">
        <v>4601887311102</v>
      </c>
    </row>
    <row r="414" spans="1:18" ht="24.95" customHeight="1" x14ac:dyDescent="0.3">
      <c r="A414" s="232">
        <v>2021</v>
      </c>
      <c r="B414" s="424" t="s">
        <v>3539</v>
      </c>
      <c r="C414" s="424" t="s">
        <v>3540</v>
      </c>
      <c r="D414" s="315" t="s">
        <v>1227</v>
      </c>
      <c r="E414" s="425" t="s">
        <v>3552</v>
      </c>
      <c r="F414" s="60" t="s">
        <v>217</v>
      </c>
      <c r="G414" s="82">
        <v>10</v>
      </c>
      <c r="H414" s="157">
        <v>30</v>
      </c>
      <c r="I414" s="724">
        <v>817536</v>
      </c>
      <c r="J414" s="718">
        <v>817476</v>
      </c>
      <c r="K414" s="372">
        <f t="shared" si="23"/>
        <v>373.74999999999994</v>
      </c>
      <c r="L414" s="322">
        <v>325</v>
      </c>
      <c r="M414" s="936">
        <v>1.1499999999999999</v>
      </c>
      <c r="N414" s="158"/>
      <c r="O414" s="62" t="str">
        <f t="shared" si="28"/>
        <v/>
      </c>
      <c r="P414" s="791" t="s">
        <v>3102</v>
      </c>
      <c r="Q414" s="159" t="s">
        <v>537</v>
      </c>
      <c r="R414" s="913">
        <v>4601887044017</v>
      </c>
    </row>
    <row r="415" spans="1:18" ht="24.95" customHeight="1" x14ac:dyDescent="0.3">
      <c r="A415" s="232">
        <v>2021</v>
      </c>
      <c r="B415" s="424" t="s">
        <v>3541</v>
      </c>
      <c r="C415" s="424" t="s">
        <v>3542</v>
      </c>
      <c r="D415" s="315" t="s">
        <v>1227</v>
      </c>
      <c r="E415" s="425" t="s">
        <v>3553</v>
      </c>
      <c r="F415" s="60" t="s">
        <v>217</v>
      </c>
      <c r="G415" s="82">
        <v>10</v>
      </c>
      <c r="H415" s="157">
        <v>30</v>
      </c>
      <c r="I415" s="724">
        <v>817537</v>
      </c>
      <c r="J415" s="718">
        <v>817477</v>
      </c>
      <c r="K415" s="372">
        <f t="shared" si="23"/>
        <v>373.74999999999994</v>
      </c>
      <c r="L415" s="322">
        <v>325</v>
      </c>
      <c r="M415" s="936">
        <v>1.1499999999999999</v>
      </c>
      <c r="N415" s="158"/>
      <c r="O415" s="62" t="str">
        <f t="shared" si="28"/>
        <v/>
      </c>
      <c r="P415" s="791" t="s">
        <v>3102</v>
      </c>
      <c r="Q415" s="159" t="s">
        <v>537</v>
      </c>
      <c r="R415" s="913">
        <v>4601887181309</v>
      </c>
    </row>
    <row r="416" spans="1:18" ht="24.95" customHeight="1" x14ac:dyDescent="0.3">
      <c r="A416" s="232"/>
      <c r="B416" s="14" t="s">
        <v>953</v>
      </c>
      <c r="C416" s="14" t="s">
        <v>954</v>
      </c>
      <c r="D416" s="312" t="s">
        <v>1226</v>
      </c>
      <c r="E416" s="43" t="s">
        <v>1095</v>
      </c>
      <c r="F416" s="60" t="s">
        <v>217</v>
      </c>
      <c r="G416" s="82">
        <v>10</v>
      </c>
      <c r="H416" s="157">
        <v>30</v>
      </c>
      <c r="I416" s="724">
        <v>732926</v>
      </c>
      <c r="J416" s="149">
        <v>764131</v>
      </c>
      <c r="K416" s="372">
        <f t="shared" si="23"/>
        <v>396.74999999999994</v>
      </c>
      <c r="L416" s="322">
        <v>345</v>
      </c>
      <c r="M416" s="936">
        <v>1.1499999999999999</v>
      </c>
      <c r="N416" s="158"/>
      <c r="O416" s="62" t="str">
        <f t="shared" si="28"/>
        <v/>
      </c>
      <c r="P416" s="645">
        <v>60</v>
      </c>
      <c r="Q416" s="159" t="s">
        <v>537</v>
      </c>
      <c r="R416" s="915">
        <v>4601887311119</v>
      </c>
    </row>
    <row r="417" spans="1:50" ht="24.95" customHeight="1" x14ac:dyDescent="0.3">
      <c r="A417" s="232"/>
      <c r="B417" s="14" t="s">
        <v>955</v>
      </c>
      <c r="C417" s="14" t="s">
        <v>956</v>
      </c>
      <c r="D417" s="312" t="s">
        <v>1227</v>
      </c>
      <c r="E417" s="43" t="s">
        <v>1096</v>
      </c>
      <c r="F417" s="60" t="s">
        <v>217</v>
      </c>
      <c r="G417" s="82">
        <v>10</v>
      </c>
      <c r="H417" s="157">
        <v>30</v>
      </c>
      <c r="I417" s="724">
        <v>732927</v>
      </c>
      <c r="J417" s="149">
        <v>764132</v>
      </c>
      <c r="K417" s="372">
        <f t="shared" si="23"/>
        <v>339.25</v>
      </c>
      <c r="L417" s="322">
        <v>295</v>
      </c>
      <c r="M417" s="936">
        <v>1.1499999999999999</v>
      </c>
      <c r="N417" s="158"/>
      <c r="O417" s="62" t="str">
        <f t="shared" si="28"/>
        <v/>
      </c>
      <c r="P417" s="645">
        <v>50</v>
      </c>
      <c r="Q417" s="159" t="s">
        <v>537</v>
      </c>
      <c r="R417" s="915">
        <v>4601887311126</v>
      </c>
    </row>
    <row r="418" spans="1:50" ht="24.95" customHeight="1" x14ac:dyDescent="0.3">
      <c r="A418" s="232">
        <v>2021</v>
      </c>
      <c r="B418" s="424" t="s">
        <v>3543</v>
      </c>
      <c r="C418" s="429" t="s">
        <v>3544</v>
      </c>
      <c r="D418" s="315" t="s">
        <v>1227</v>
      </c>
      <c r="E418" s="425" t="s">
        <v>3554</v>
      </c>
      <c r="F418" s="60" t="s">
        <v>907</v>
      </c>
      <c r="G418" s="82">
        <v>5</v>
      </c>
      <c r="H418" s="157">
        <v>30</v>
      </c>
      <c r="I418" s="724">
        <v>817521</v>
      </c>
      <c r="J418" s="718">
        <v>817478</v>
      </c>
      <c r="K418" s="372">
        <f t="shared" si="23"/>
        <v>212.74999999999997</v>
      </c>
      <c r="L418" s="322">
        <v>185</v>
      </c>
      <c r="M418" s="936">
        <v>1.1499999999999999</v>
      </c>
      <c r="N418" s="158"/>
      <c r="O418" s="62" t="str">
        <f t="shared" si="28"/>
        <v/>
      </c>
      <c r="P418" s="790" t="s">
        <v>4568</v>
      </c>
      <c r="Q418" s="159" t="s">
        <v>537</v>
      </c>
      <c r="R418" s="913">
        <v>4601887163886</v>
      </c>
    </row>
    <row r="419" spans="1:50" ht="24.95" customHeight="1" x14ac:dyDescent="0.3">
      <c r="B419" s="14" t="s">
        <v>456</v>
      </c>
      <c r="C419" s="37" t="s">
        <v>221</v>
      </c>
      <c r="D419" s="315" t="s">
        <v>1226</v>
      </c>
      <c r="E419" s="43" t="s">
        <v>36</v>
      </c>
      <c r="F419" s="60" t="s">
        <v>217</v>
      </c>
      <c r="G419" s="82">
        <v>10</v>
      </c>
      <c r="H419" s="157">
        <v>30</v>
      </c>
      <c r="I419" s="724">
        <v>530761</v>
      </c>
      <c r="J419" s="149">
        <v>764146</v>
      </c>
      <c r="K419" s="372">
        <f t="shared" ref="K419:K482" si="29">L419*M419</f>
        <v>396.74999999999994</v>
      </c>
      <c r="L419" s="322">
        <v>345</v>
      </c>
      <c r="M419" s="936">
        <v>1.1499999999999999</v>
      </c>
      <c r="N419" s="158"/>
      <c r="O419" s="62" t="str">
        <f t="shared" si="28"/>
        <v/>
      </c>
      <c r="P419" s="645">
        <v>50</v>
      </c>
      <c r="Q419" s="159" t="s">
        <v>537</v>
      </c>
      <c r="R419" s="913">
        <v>4601887150435</v>
      </c>
    </row>
    <row r="420" spans="1:50" ht="24.95" customHeight="1" x14ac:dyDescent="0.3">
      <c r="A420" s="232">
        <v>2021</v>
      </c>
      <c r="B420" s="424" t="s">
        <v>3545</v>
      </c>
      <c r="C420" s="429" t="s">
        <v>3546</v>
      </c>
      <c r="D420" s="315" t="s">
        <v>1227</v>
      </c>
      <c r="E420" s="425" t="s">
        <v>3555</v>
      </c>
      <c r="F420" s="60" t="s">
        <v>907</v>
      </c>
      <c r="G420" s="82">
        <v>5</v>
      </c>
      <c r="H420" s="157">
        <v>30</v>
      </c>
      <c r="I420" s="724">
        <v>817522</v>
      </c>
      <c r="J420" s="718">
        <v>817479</v>
      </c>
      <c r="K420" s="372">
        <f t="shared" si="29"/>
        <v>258.75</v>
      </c>
      <c r="L420" s="322">
        <v>225</v>
      </c>
      <c r="M420" s="936">
        <v>1.1499999999999999</v>
      </c>
      <c r="N420" s="158"/>
      <c r="O420" s="62" t="str">
        <f t="shared" si="28"/>
        <v/>
      </c>
      <c r="P420" s="790" t="s">
        <v>3102</v>
      </c>
      <c r="Q420" s="159" t="s">
        <v>537</v>
      </c>
      <c r="R420" s="913">
        <v>4601887217367</v>
      </c>
    </row>
    <row r="421" spans="1:50" ht="24.95" customHeight="1" x14ac:dyDescent="0.3">
      <c r="B421" s="14" t="s">
        <v>675</v>
      </c>
      <c r="C421" s="37" t="s">
        <v>739</v>
      </c>
      <c r="D421" s="315" t="s">
        <v>1226</v>
      </c>
      <c r="E421" s="43" t="s">
        <v>457</v>
      </c>
      <c r="F421" s="60" t="s">
        <v>217</v>
      </c>
      <c r="G421" s="82">
        <v>10</v>
      </c>
      <c r="H421" s="157">
        <v>30</v>
      </c>
      <c r="I421" s="724">
        <v>704566</v>
      </c>
      <c r="J421" s="149">
        <v>764127</v>
      </c>
      <c r="K421" s="372">
        <f t="shared" si="29"/>
        <v>339.25</v>
      </c>
      <c r="L421" s="322">
        <v>295</v>
      </c>
      <c r="M421" s="936">
        <v>1.1499999999999999</v>
      </c>
      <c r="N421" s="158"/>
      <c r="O421" s="62" t="str">
        <f t="shared" si="28"/>
        <v/>
      </c>
      <c r="P421" s="645">
        <v>50</v>
      </c>
      <c r="Q421" s="159" t="s">
        <v>537</v>
      </c>
      <c r="R421" s="913">
        <v>4601887228462</v>
      </c>
    </row>
    <row r="422" spans="1:50" ht="24.95" customHeight="1" x14ac:dyDescent="0.3">
      <c r="B422" s="129"/>
      <c r="C422" s="95" t="s">
        <v>458</v>
      </c>
      <c r="D422" s="173"/>
      <c r="E422" s="734"/>
      <c r="F422" s="154"/>
      <c r="G422" s="91"/>
      <c r="H422" s="91"/>
      <c r="I422" s="725"/>
      <c r="J422" s="91"/>
      <c r="K422" s="153"/>
      <c r="L422" s="91"/>
      <c r="M422" s="91"/>
      <c r="N422" s="162" t="s">
        <v>225</v>
      </c>
      <c r="O422" s="162"/>
      <c r="P422" s="155"/>
      <c r="Q422" s="156"/>
      <c r="R422" s="912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</row>
    <row r="423" spans="1:50" ht="24.95" customHeight="1" x14ac:dyDescent="0.3">
      <c r="A423" s="232"/>
      <c r="B423" s="14" t="s">
        <v>957</v>
      </c>
      <c r="C423" s="14" t="s">
        <v>958</v>
      </c>
      <c r="D423" s="312" t="s">
        <v>1227</v>
      </c>
      <c r="E423" s="43" t="s">
        <v>1459</v>
      </c>
      <c r="F423" s="60" t="s">
        <v>217</v>
      </c>
      <c r="G423" s="82">
        <v>10</v>
      </c>
      <c r="H423" s="157">
        <v>30</v>
      </c>
      <c r="I423" s="724">
        <v>732928</v>
      </c>
      <c r="J423" s="149">
        <v>764238</v>
      </c>
      <c r="K423" s="372">
        <f t="shared" si="29"/>
        <v>419.74999999999994</v>
      </c>
      <c r="L423" s="322">
        <v>365</v>
      </c>
      <c r="M423" s="936">
        <v>1.1499999999999999</v>
      </c>
      <c r="N423" s="158"/>
      <c r="O423" s="62" t="str">
        <f t="shared" ref="O423:O432" si="30">IF(N423&gt;0,N423*K423,"")</f>
        <v/>
      </c>
      <c r="P423" s="645" t="s">
        <v>680</v>
      </c>
      <c r="Q423" s="159" t="s">
        <v>537</v>
      </c>
      <c r="R423" s="915">
        <v>4601887311133</v>
      </c>
    </row>
    <row r="424" spans="1:50" ht="24.95" customHeight="1" x14ac:dyDescent="0.3">
      <c r="A424" s="232"/>
      <c r="B424" s="14" t="s">
        <v>4285</v>
      </c>
      <c r="C424" s="14" t="s">
        <v>4286</v>
      </c>
      <c r="D424" s="312" t="s">
        <v>1227</v>
      </c>
      <c r="E424" s="43" t="s">
        <v>4287</v>
      </c>
      <c r="F424" s="60" t="s">
        <v>907</v>
      </c>
      <c r="G424" s="82">
        <v>5</v>
      </c>
      <c r="H424" s="157">
        <v>50</v>
      </c>
      <c r="I424" s="724"/>
      <c r="J424" s="718">
        <v>825792</v>
      </c>
      <c r="K424" s="372">
        <f t="shared" si="29"/>
        <v>247.24999999999997</v>
      </c>
      <c r="L424" s="322">
        <v>215</v>
      </c>
      <c r="M424" s="936">
        <v>1.1499999999999999</v>
      </c>
      <c r="N424" s="158"/>
      <c r="O424" s="62" t="str">
        <f t="shared" si="30"/>
        <v/>
      </c>
      <c r="P424" s="645">
        <v>50</v>
      </c>
      <c r="Q424" s="159" t="s">
        <v>537</v>
      </c>
      <c r="R424" s="915"/>
    </row>
    <row r="425" spans="1:50" ht="24.95" customHeight="1" x14ac:dyDescent="0.3">
      <c r="A425" s="232"/>
      <c r="B425" s="14" t="s">
        <v>959</v>
      </c>
      <c r="C425" s="14" t="s">
        <v>960</v>
      </c>
      <c r="D425" s="312" t="s">
        <v>1227</v>
      </c>
      <c r="E425" s="43" t="s">
        <v>1097</v>
      </c>
      <c r="F425" s="60" t="s">
        <v>217</v>
      </c>
      <c r="G425" s="82">
        <v>10</v>
      </c>
      <c r="H425" s="157">
        <v>30</v>
      </c>
      <c r="I425" s="724">
        <v>732929</v>
      </c>
      <c r="J425" s="149">
        <v>764239</v>
      </c>
      <c r="K425" s="372">
        <f t="shared" si="29"/>
        <v>419.74999999999994</v>
      </c>
      <c r="L425" s="322">
        <v>365</v>
      </c>
      <c r="M425" s="936">
        <v>1.1499999999999999</v>
      </c>
      <c r="N425" s="158"/>
      <c r="O425" s="62" t="str">
        <f t="shared" si="30"/>
        <v/>
      </c>
      <c r="P425" s="645" t="s">
        <v>680</v>
      </c>
      <c r="Q425" s="159" t="s">
        <v>537</v>
      </c>
      <c r="R425" s="915">
        <v>4601887311140</v>
      </c>
    </row>
    <row r="426" spans="1:50" ht="24.95" customHeight="1" x14ac:dyDescent="0.3">
      <c r="B426" s="14" t="s">
        <v>301</v>
      </c>
      <c r="C426" s="37" t="s">
        <v>302</v>
      </c>
      <c r="D426" s="315" t="s">
        <v>1226</v>
      </c>
      <c r="E426" s="43" t="s">
        <v>1463</v>
      </c>
      <c r="F426" s="60" t="s">
        <v>217</v>
      </c>
      <c r="G426" s="82">
        <v>10</v>
      </c>
      <c r="H426" s="157">
        <v>30</v>
      </c>
      <c r="I426" s="724">
        <v>530807</v>
      </c>
      <c r="J426" s="149">
        <v>764241</v>
      </c>
      <c r="K426" s="372">
        <f t="shared" si="29"/>
        <v>419.74999999999994</v>
      </c>
      <c r="L426" s="322">
        <v>365</v>
      </c>
      <c r="M426" s="936">
        <v>1.1499999999999999</v>
      </c>
      <c r="N426" s="158"/>
      <c r="O426" s="62" t="str">
        <f t="shared" si="30"/>
        <v/>
      </c>
      <c r="P426" s="645">
        <v>30</v>
      </c>
      <c r="Q426" s="159" t="s">
        <v>537</v>
      </c>
      <c r="R426" s="913">
        <v>4601887071280</v>
      </c>
    </row>
    <row r="427" spans="1:50" ht="24.95" customHeight="1" x14ac:dyDescent="0.3">
      <c r="A427" s="232"/>
      <c r="B427" s="209" t="s">
        <v>1530</v>
      </c>
      <c r="C427" s="64" t="s">
        <v>1531</v>
      </c>
      <c r="D427" s="315" t="s">
        <v>1227</v>
      </c>
      <c r="E427" s="236" t="s">
        <v>1534</v>
      </c>
      <c r="F427" s="60" t="s">
        <v>217</v>
      </c>
      <c r="G427" s="82">
        <v>10</v>
      </c>
      <c r="H427" s="157">
        <v>30</v>
      </c>
      <c r="I427" s="724">
        <v>753635</v>
      </c>
      <c r="J427" s="149">
        <v>764246</v>
      </c>
      <c r="K427" s="372">
        <f t="shared" si="29"/>
        <v>408.24999999999994</v>
      </c>
      <c r="L427" s="336">
        <v>355</v>
      </c>
      <c r="M427" s="936">
        <v>1.1499999999999999</v>
      </c>
      <c r="N427" s="158"/>
      <c r="O427" s="62" t="str">
        <f t="shared" si="30"/>
        <v/>
      </c>
      <c r="P427" s="645">
        <v>45</v>
      </c>
      <c r="Q427" s="159" t="s">
        <v>537</v>
      </c>
      <c r="R427" s="915">
        <v>4601887339588</v>
      </c>
    </row>
    <row r="428" spans="1:50" ht="24.95" customHeight="1" x14ac:dyDescent="0.3">
      <c r="A428" s="232"/>
      <c r="B428" s="64" t="s">
        <v>1532</v>
      </c>
      <c r="C428" s="64" t="s">
        <v>1533</v>
      </c>
      <c r="D428" s="315" t="s">
        <v>1227</v>
      </c>
      <c r="E428" s="236" t="s">
        <v>1642</v>
      </c>
      <c r="F428" s="60" t="s">
        <v>217</v>
      </c>
      <c r="G428" s="82">
        <v>10</v>
      </c>
      <c r="H428" s="157">
        <v>30</v>
      </c>
      <c r="I428" s="724">
        <v>753636</v>
      </c>
      <c r="J428" s="149">
        <v>764247</v>
      </c>
      <c r="K428" s="372">
        <f t="shared" si="29"/>
        <v>408.24999999999994</v>
      </c>
      <c r="L428" s="336">
        <v>355</v>
      </c>
      <c r="M428" s="936">
        <v>1.1499999999999999</v>
      </c>
      <c r="N428" s="158"/>
      <c r="O428" s="62" t="str">
        <f t="shared" si="30"/>
        <v/>
      </c>
      <c r="P428" s="645">
        <v>50</v>
      </c>
      <c r="Q428" s="159" t="s">
        <v>537</v>
      </c>
      <c r="R428" s="915">
        <v>4601887339595</v>
      </c>
    </row>
    <row r="429" spans="1:50" ht="24.95" customHeight="1" x14ac:dyDescent="0.3">
      <c r="B429" s="14" t="s">
        <v>459</v>
      </c>
      <c r="C429" s="37" t="s">
        <v>891</v>
      </c>
      <c r="D429" s="315" t="s">
        <v>1226</v>
      </c>
      <c r="E429" s="43" t="s">
        <v>1464</v>
      </c>
      <c r="F429" s="60" t="s">
        <v>217</v>
      </c>
      <c r="G429" s="82">
        <v>10</v>
      </c>
      <c r="H429" s="157">
        <v>30</v>
      </c>
      <c r="I429" s="724">
        <v>530841</v>
      </c>
      <c r="J429" s="149">
        <v>764242</v>
      </c>
      <c r="K429" s="372">
        <f t="shared" si="29"/>
        <v>408.24999999999994</v>
      </c>
      <c r="L429" s="322">
        <v>355</v>
      </c>
      <c r="M429" s="936">
        <v>1.1499999999999999</v>
      </c>
      <c r="N429" s="158"/>
      <c r="O429" s="62" t="str">
        <f t="shared" si="30"/>
        <v/>
      </c>
      <c r="P429" s="645">
        <v>50</v>
      </c>
      <c r="Q429" s="159" t="s">
        <v>537</v>
      </c>
      <c r="R429" s="913">
        <v>4601887045403</v>
      </c>
    </row>
    <row r="430" spans="1:50" ht="23.25" customHeight="1" x14ac:dyDescent="0.3">
      <c r="A430" s="56"/>
      <c r="B430" s="14" t="s">
        <v>535</v>
      </c>
      <c r="C430" s="37" t="s">
        <v>1053</v>
      </c>
      <c r="D430" s="315" t="s">
        <v>1226</v>
      </c>
      <c r="E430" s="43" t="s">
        <v>1465</v>
      </c>
      <c r="F430" s="60" t="s">
        <v>217</v>
      </c>
      <c r="G430" s="82">
        <v>5</v>
      </c>
      <c r="H430" s="157">
        <v>50</v>
      </c>
      <c r="I430" s="724">
        <v>673873</v>
      </c>
      <c r="J430" s="149">
        <v>764237</v>
      </c>
      <c r="K430" s="372">
        <f t="shared" si="29"/>
        <v>345</v>
      </c>
      <c r="L430" s="322">
        <v>300</v>
      </c>
      <c r="M430" s="936">
        <v>1.1499999999999999</v>
      </c>
      <c r="N430" s="158"/>
      <c r="O430" s="62" t="str">
        <f t="shared" si="30"/>
        <v/>
      </c>
      <c r="P430" s="645">
        <v>40</v>
      </c>
      <c r="Q430" s="159" t="s">
        <v>536</v>
      </c>
      <c r="R430" s="913">
        <v>4601887185185</v>
      </c>
    </row>
    <row r="431" spans="1:50" ht="26.25" customHeight="1" x14ac:dyDescent="0.3">
      <c r="B431" s="14" t="s">
        <v>460</v>
      </c>
      <c r="C431" s="37" t="s">
        <v>461</v>
      </c>
      <c r="D431" s="315" t="s">
        <v>1226</v>
      </c>
      <c r="E431" s="43" t="s">
        <v>462</v>
      </c>
      <c r="F431" s="60" t="s">
        <v>217</v>
      </c>
      <c r="G431" s="82">
        <v>10</v>
      </c>
      <c r="H431" s="157">
        <v>30</v>
      </c>
      <c r="I431" s="724">
        <v>530872</v>
      </c>
      <c r="J431" s="149">
        <v>764243</v>
      </c>
      <c r="K431" s="372">
        <f t="shared" si="29"/>
        <v>419.74999999999994</v>
      </c>
      <c r="L431" s="322">
        <v>365</v>
      </c>
      <c r="M431" s="936">
        <v>1.1499999999999999</v>
      </c>
      <c r="N431" s="158"/>
      <c r="O431" s="62" t="str">
        <f t="shared" si="30"/>
        <v/>
      </c>
      <c r="P431" s="645">
        <v>40</v>
      </c>
      <c r="Q431" s="159" t="s">
        <v>537</v>
      </c>
      <c r="R431" s="913">
        <v>4601887045373</v>
      </c>
    </row>
    <row r="432" spans="1:50" ht="24.95" customHeight="1" x14ac:dyDescent="0.3">
      <c r="B432" s="14" t="s">
        <v>463</v>
      </c>
      <c r="C432" s="37" t="s">
        <v>1352</v>
      </c>
      <c r="D432" s="315" t="s">
        <v>1226</v>
      </c>
      <c r="E432" s="43" t="s">
        <v>464</v>
      </c>
      <c r="F432" s="60" t="s">
        <v>217</v>
      </c>
      <c r="G432" s="82">
        <v>10</v>
      </c>
      <c r="H432" s="157">
        <v>30</v>
      </c>
      <c r="I432" s="724">
        <v>530876</v>
      </c>
      <c r="J432" s="149">
        <v>764244</v>
      </c>
      <c r="K432" s="372">
        <f t="shared" si="29"/>
        <v>419.74999999999994</v>
      </c>
      <c r="L432" s="322">
        <v>365</v>
      </c>
      <c r="M432" s="936">
        <v>1.1499999999999999</v>
      </c>
      <c r="N432" s="158"/>
      <c r="O432" s="62" t="str">
        <f t="shared" si="30"/>
        <v/>
      </c>
      <c r="P432" s="645">
        <v>35</v>
      </c>
      <c r="Q432" s="159" t="s">
        <v>537</v>
      </c>
      <c r="R432" s="913">
        <v>4601887314721</v>
      </c>
    </row>
    <row r="433" spans="1:50" ht="24.95" customHeight="1" x14ac:dyDescent="0.3">
      <c r="B433" s="129"/>
      <c r="C433" s="95" t="s">
        <v>465</v>
      </c>
      <c r="D433" s="173"/>
      <c r="E433" s="734"/>
      <c r="F433" s="154"/>
      <c r="G433" s="91"/>
      <c r="H433" s="91"/>
      <c r="I433" s="725"/>
      <c r="J433" s="91"/>
      <c r="K433" s="153"/>
      <c r="L433" s="91"/>
      <c r="M433" s="91"/>
      <c r="N433" s="162" t="s">
        <v>225</v>
      </c>
      <c r="O433" s="162"/>
      <c r="P433" s="155"/>
      <c r="Q433" s="156"/>
      <c r="R433" s="912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</row>
    <row r="434" spans="1:50" ht="24.95" customHeight="1" x14ac:dyDescent="0.3">
      <c r="B434" s="14" t="s">
        <v>466</v>
      </c>
      <c r="C434" s="37" t="s">
        <v>467</v>
      </c>
      <c r="D434" s="315" t="s">
        <v>1226</v>
      </c>
      <c r="E434" s="43" t="s">
        <v>468</v>
      </c>
      <c r="F434" s="60" t="s">
        <v>219</v>
      </c>
      <c r="G434" s="82">
        <v>10</v>
      </c>
      <c r="H434" s="157">
        <v>30</v>
      </c>
      <c r="I434" s="724">
        <v>530905</v>
      </c>
      <c r="J434" s="149">
        <v>764232</v>
      </c>
      <c r="K434" s="372">
        <f t="shared" si="29"/>
        <v>304.75</v>
      </c>
      <c r="L434" s="322">
        <v>265</v>
      </c>
      <c r="M434" s="936">
        <v>1.1499999999999999</v>
      </c>
      <c r="N434" s="158"/>
      <c r="O434" s="62" t="str">
        <f>IF(N434&gt;0,N434*K434,"")</f>
        <v/>
      </c>
      <c r="P434" s="645">
        <v>30</v>
      </c>
      <c r="Q434" s="159" t="s">
        <v>537</v>
      </c>
      <c r="R434" s="913">
        <v>4601887071334</v>
      </c>
    </row>
    <row r="435" spans="1:50" ht="24.95" customHeight="1" x14ac:dyDescent="0.3">
      <c r="B435" s="14" t="s">
        <v>469</v>
      </c>
      <c r="C435" s="37" t="s">
        <v>470</v>
      </c>
      <c r="D435" s="315" t="s">
        <v>1226</v>
      </c>
      <c r="E435" s="43" t="s">
        <v>471</v>
      </c>
      <c r="F435" s="60" t="s">
        <v>219</v>
      </c>
      <c r="G435" s="82">
        <v>10</v>
      </c>
      <c r="H435" s="157">
        <v>30</v>
      </c>
      <c r="I435" s="724">
        <v>530922</v>
      </c>
      <c r="J435" s="149">
        <v>764233</v>
      </c>
      <c r="K435" s="372">
        <f t="shared" si="29"/>
        <v>304.75</v>
      </c>
      <c r="L435" s="322">
        <v>265</v>
      </c>
      <c r="M435" s="936">
        <v>1.1499999999999999</v>
      </c>
      <c r="N435" s="158"/>
      <c r="O435" s="62" t="str">
        <f t="shared" ref="O435:O469" si="31">IF(N435&gt;0,N435*K435,"")</f>
        <v/>
      </c>
      <c r="P435" s="58">
        <v>15</v>
      </c>
      <c r="Q435" s="329" t="s">
        <v>537</v>
      </c>
      <c r="R435" s="919">
        <v>4601887045687</v>
      </c>
    </row>
    <row r="436" spans="1:50" ht="24.95" customHeight="1" x14ac:dyDescent="0.3">
      <c r="B436" s="14" t="s">
        <v>305</v>
      </c>
      <c r="C436" s="37" t="s">
        <v>306</v>
      </c>
      <c r="D436" s="315" t="s">
        <v>1226</v>
      </c>
      <c r="E436" s="43" t="s">
        <v>472</v>
      </c>
      <c r="F436" s="60" t="s">
        <v>219</v>
      </c>
      <c r="G436" s="82">
        <v>10</v>
      </c>
      <c r="H436" s="157">
        <v>30</v>
      </c>
      <c r="I436" s="724">
        <v>530932</v>
      </c>
      <c r="J436" s="149">
        <v>764234</v>
      </c>
      <c r="K436" s="372">
        <f t="shared" si="29"/>
        <v>304.75</v>
      </c>
      <c r="L436" s="322">
        <v>265</v>
      </c>
      <c r="M436" s="936">
        <v>1.1499999999999999</v>
      </c>
      <c r="N436" s="158"/>
      <c r="O436" s="62" t="str">
        <f t="shared" si="31"/>
        <v/>
      </c>
      <c r="P436" s="645">
        <v>20</v>
      </c>
      <c r="Q436" s="159" t="s">
        <v>537</v>
      </c>
      <c r="R436" s="913">
        <v>4601887150459</v>
      </c>
    </row>
    <row r="437" spans="1:50" ht="24.95" customHeight="1" x14ac:dyDescent="0.3">
      <c r="B437" s="14" t="s">
        <v>474</v>
      </c>
      <c r="C437" s="37" t="s">
        <v>475</v>
      </c>
      <c r="D437" s="315" t="s">
        <v>1226</v>
      </c>
      <c r="E437" s="43" t="s">
        <v>100</v>
      </c>
      <c r="F437" s="60" t="s">
        <v>219</v>
      </c>
      <c r="G437" s="82">
        <v>10</v>
      </c>
      <c r="H437" s="157">
        <v>30</v>
      </c>
      <c r="I437" s="724">
        <v>530970</v>
      </c>
      <c r="J437" s="149">
        <v>764235</v>
      </c>
      <c r="K437" s="372">
        <f t="shared" si="29"/>
        <v>304.75</v>
      </c>
      <c r="L437" s="322">
        <v>265</v>
      </c>
      <c r="M437" s="936">
        <v>1.1499999999999999</v>
      </c>
      <c r="N437" s="158"/>
      <c r="O437" s="62" t="str">
        <f t="shared" si="31"/>
        <v/>
      </c>
      <c r="P437" s="645" t="s">
        <v>473</v>
      </c>
      <c r="Q437" s="159" t="s">
        <v>537</v>
      </c>
      <c r="R437" s="913">
        <v>4601887071341</v>
      </c>
    </row>
    <row r="438" spans="1:50" ht="24.95" customHeight="1" x14ac:dyDescent="0.3">
      <c r="B438" s="190"/>
      <c r="C438" s="138" t="s">
        <v>476</v>
      </c>
      <c r="D438" s="175"/>
      <c r="E438" s="737"/>
      <c r="F438" s="154"/>
      <c r="G438" s="91"/>
      <c r="H438" s="91"/>
      <c r="I438" s="725"/>
      <c r="J438" s="91"/>
      <c r="K438" s="153"/>
      <c r="L438" s="91"/>
      <c r="M438" s="91"/>
      <c r="N438" s="162" t="s">
        <v>225</v>
      </c>
      <c r="O438" s="162"/>
      <c r="P438" s="155"/>
      <c r="Q438" s="156"/>
      <c r="R438" s="912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</row>
    <row r="439" spans="1:50" ht="24.95" customHeight="1" x14ac:dyDescent="0.3">
      <c r="B439" s="14" t="s">
        <v>477</v>
      </c>
      <c r="C439" s="37" t="s">
        <v>900</v>
      </c>
      <c r="D439" s="315" t="s">
        <v>1226</v>
      </c>
      <c r="E439" s="43" t="s">
        <v>104</v>
      </c>
      <c r="F439" s="60" t="s">
        <v>907</v>
      </c>
      <c r="G439" s="82">
        <v>5</v>
      </c>
      <c r="H439" s="157">
        <v>30</v>
      </c>
      <c r="I439" s="724">
        <v>540017</v>
      </c>
      <c r="J439" s="718">
        <v>825793</v>
      </c>
      <c r="K439" s="372">
        <f t="shared" si="29"/>
        <v>224.24999999999997</v>
      </c>
      <c r="L439" s="322">
        <v>195</v>
      </c>
      <c r="M439" s="936">
        <v>1.1499999999999999</v>
      </c>
      <c r="N439" s="158"/>
      <c r="O439" s="62" t="str">
        <f t="shared" si="31"/>
        <v/>
      </c>
      <c r="P439" s="645">
        <v>50</v>
      </c>
      <c r="Q439" s="159" t="s">
        <v>537</v>
      </c>
      <c r="R439" s="913"/>
    </row>
    <row r="440" spans="1:50" ht="24.95" customHeight="1" x14ac:dyDescent="0.3">
      <c r="A440" s="232"/>
      <c r="B440" s="209" t="s">
        <v>1535</v>
      </c>
      <c r="C440" s="209" t="s">
        <v>1536</v>
      </c>
      <c r="D440" s="315" t="s">
        <v>1227</v>
      </c>
      <c r="E440" s="168" t="s">
        <v>1643</v>
      </c>
      <c r="F440" s="60" t="s">
        <v>907</v>
      </c>
      <c r="G440" s="82">
        <v>5</v>
      </c>
      <c r="H440" s="157">
        <v>30</v>
      </c>
      <c r="I440" s="724">
        <v>753638</v>
      </c>
      <c r="J440" s="149">
        <v>765628</v>
      </c>
      <c r="K440" s="372">
        <f t="shared" si="29"/>
        <v>281.75</v>
      </c>
      <c r="L440" s="336">
        <v>245</v>
      </c>
      <c r="M440" s="936">
        <v>1.1499999999999999</v>
      </c>
      <c r="N440" s="158"/>
      <c r="O440" s="62" t="str">
        <f t="shared" si="31"/>
        <v/>
      </c>
      <c r="P440" s="645">
        <v>40</v>
      </c>
      <c r="Q440" s="159" t="s">
        <v>537</v>
      </c>
      <c r="R440" s="915">
        <v>4601887339618</v>
      </c>
    </row>
    <row r="441" spans="1:50" ht="24.95" customHeight="1" x14ac:dyDescent="0.3">
      <c r="A441" s="232"/>
      <c r="B441" s="14" t="s">
        <v>913</v>
      </c>
      <c r="C441" s="14" t="s">
        <v>914</v>
      </c>
      <c r="D441" s="312" t="s">
        <v>1226</v>
      </c>
      <c r="E441" s="735" t="s">
        <v>1098</v>
      </c>
      <c r="F441" s="60" t="s">
        <v>217</v>
      </c>
      <c r="G441" s="82">
        <v>10</v>
      </c>
      <c r="H441" s="157">
        <v>30</v>
      </c>
      <c r="I441" s="724">
        <v>540021</v>
      </c>
      <c r="J441" s="149">
        <v>765607</v>
      </c>
      <c r="K441" s="372">
        <f t="shared" si="29"/>
        <v>373.74999999999994</v>
      </c>
      <c r="L441" s="322">
        <v>325</v>
      </c>
      <c r="M441" s="936">
        <v>1.1499999999999999</v>
      </c>
      <c r="N441" s="158"/>
      <c r="O441" s="62" t="str">
        <f t="shared" si="31"/>
        <v/>
      </c>
      <c r="P441" s="645">
        <v>45</v>
      </c>
      <c r="Q441" s="159" t="s">
        <v>537</v>
      </c>
      <c r="R441" s="915">
        <v>4601887311157</v>
      </c>
    </row>
    <row r="442" spans="1:50" ht="24.95" customHeight="1" x14ac:dyDescent="0.3">
      <c r="A442" s="232"/>
      <c r="B442" s="209" t="s">
        <v>1537</v>
      </c>
      <c r="C442" s="209" t="s">
        <v>1538</v>
      </c>
      <c r="D442" s="315" t="s">
        <v>1227</v>
      </c>
      <c r="E442" s="168" t="s">
        <v>1644</v>
      </c>
      <c r="F442" s="60" t="s">
        <v>907</v>
      </c>
      <c r="G442" s="82">
        <v>5</v>
      </c>
      <c r="H442" s="157">
        <v>30</v>
      </c>
      <c r="I442" s="724">
        <v>753639</v>
      </c>
      <c r="J442" s="149">
        <v>765629</v>
      </c>
      <c r="K442" s="372">
        <f t="shared" si="29"/>
        <v>224.24999999999997</v>
      </c>
      <c r="L442" s="336">
        <v>195</v>
      </c>
      <c r="M442" s="936">
        <v>1.1499999999999999</v>
      </c>
      <c r="N442" s="158"/>
      <c r="O442" s="62" t="str">
        <f t="shared" si="31"/>
        <v/>
      </c>
      <c r="P442" s="645">
        <v>40</v>
      </c>
      <c r="Q442" s="159" t="s">
        <v>537</v>
      </c>
      <c r="R442" s="915">
        <v>4601887339625</v>
      </c>
    </row>
    <row r="443" spans="1:50" ht="24.95" customHeight="1" x14ac:dyDescent="0.3">
      <c r="B443" s="14" t="s">
        <v>479</v>
      </c>
      <c r="C443" s="37" t="s">
        <v>12</v>
      </c>
      <c r="D443" s="315" t="s">
        <v>1226</v>
      </c>
      <c r="E443" s="43" t="s">
        <v>480</v>
      </c>
      <c r="F443" s="60" t="s">
        <v>217</v>
      </c>
      <c r="G443" s="82">
        <v>10</v>
      </c>
      <c r="H443" s="157">
        <v>30</v>
      </c>
      <c r="I443" s="724">
        <v>540026</v>
      </c>
      <c r="J443" s="149">
        <v>765608</v>
      </c>
      <c r="K443" s="372">
        <f t="shared" si="29"/>
        <v>373.74999999999994</v>
      </c>
      <c r="L443" s="322">
        <v>325</v>
      </c>
      <c r="M443" s="936">
        <v>1.1499999999999999</v>
      </c>
      <c r="N443" s="158"/>
      <c r="O443" s="62" t="str">
        <f t="shared" si="31"/>
        <v/>
      </c>
      <c r="P443" s="645">
        <v>50</v>
      </c>
      <c r="Q443" s="159" t="s">
        <v>537</v>
      </c>
      <c r="R443" s="913">
        <v>4601887052906</v>
      </c>
    </row>
    <row r="444" spans="1:50" ht="24.95" customHeight="1" x14ac:dyDescent="0.3">
      <c r="B444" s="14" t="s">
        <v>3072</v>
      </c>
      <c r="C444" s="37" t="s">
        <v>3071</v>
      </c>
      <c r="D444" s="315" t="s">
        <v>1227</v>
      </c>
      <c r="E444" s="43" t="s">
        <v>3073</v>
      </c>
      <c r="F444" s="60" t="s">
        <v>217</v>
      </c>
      <c r="G444" s="82">
        <v>10</v>
      </c>
      <c r="H444" s="157">
        <v>30</v>
      </c>
      <c r="I444" s="724">
        <v>732930</v>
      </c>
      <c r="J444" s="149">
        <v>765597</v>
      </c>
      <c r="K444" s="372">
        <f t="shared" si="29"/>
        <v>431.24999999999994</v>
      </c>
      <c r="L444" s="322">
        <v>375</v>
      </c>
      <c r="M444" s="936">
        <v>1.1499999999999999</v>
      </c>
      <c r="N444" s="158"/>
      <c r="O444" s="62" t="str">
        <f t="shared" si="31"/>
        <v/>
      </c>
      <c r="P444" s="645">
        <v>50</v>
      </c>
      <c r="Q444" s="159" t="s">
        <v>537</v>
      </c>
      <c r="R444" s="913">
        <v>4601887311164</v>
      </c>
    </row>
    <row r="445" spans="1:50" ht="24.95" customHeight="1" x14ac:dyDescent="0.3">
      <c r="A445" s="73"/>
      <c r="B445" s="360" t="s">
        <v>709</v>
      </c>
      <c r="C445" s="37" t="s">
        <v>700</v>
      </c>
      <c r="D445" s="315" t="s">
        <v>1226</v>
      </c>
      <c r="E445" s="43" t="s">
        <v>719</v>
      </c>
      <c r="F445" s="60" t="s">
        <v>217</v>
      </c>
      <c r="G445" s="82">
        <v>10</v>
      </c>
      <c r="H445" s="157">
        <v>30</v>
      </c>
      <c r="I445" s="724">
        <v>704190</v>
      </c>
      <c r="J445" s="149">
        <v>765585</v>
      </c>
      <c r="K445" s="372">
        <f t="shared" si="29"/>
        <v>511.74999999999994</v>
      </c>
      <c r="L445" s="322">
        <v>445</v>
      </c>
      <c r="M445" s="936">
        <v>1.1499999999999999</v>
      </c>
      <c r="N445" s="158"/>
      <c r="O445" s="62" t="str">
        <f t="shared" si="31"/>
        <v/>
      </c>
      <c r="P445" s="645">
        <v>45</v>
      </c>
      <c r="Q445" s="159" t="s">
        <v>537</v>
      </c>
      <c r="R445" s="913">
        <v>4601887228479</v>
      </c>
    </row>
    <row r="446" spans="1:50" ht="24.95" customHeight="1" x14ac:dyDescent="0.3">
      <c r="B446" s="14" t="s">
        <v>481</v>
      </c>
      <c r="C446" s="37" t="s">
        <v>1073</v>
      </c>
      <c r="D446" s="315" t="s">
        <v>1226</v>
      </c>
      <c r="E446" s="43" t="s">
        <v>482</v>
      </c>
      <c r="F446" s="60" t="s">
        <v>217</v>
      </c>
      <c r="G446" s="82">
        <v>10</v>
      </c>
      <c r="H446" s="157">
        <v>30</v>
      </c>
      <c r="I446" s="724">
        <v>540050</v>
      </c>
      <c r="J446" s="149">
        <v>765609</v>
      </c>
      <c r="K446" s="372">
        <f t="shared" si="29"/>
        <v>431.24999999999994</v>
      </c>
      <c r="L446" s="322">
        <v>375</v>
      </c>
      <c r="M446" s="936">
        <v>1.1499999999999999</v>
      </c>
      <c r="N446" s="158"/>
      <c r="O446" s="62" t="str">
        <f t="shared" si="31"/>
        <v/>
      </c>
      <c r="P446" s="645" t="s">
        <v>83</v>
      </c>
      <c r="Q446" s="159" t="s">
        <v>537</v>
      </c>
      <c r="R446" s="913">
        <v>4601887285090</v>
      </c>
    </row>
    <row r="447" spans="1:50" ht="30" customHeight="1" x14ac:dyDescent="0.3">
      <c r="A447" s="232">
        <v>2021</v>
      </c>
      <c r="B447" s="424" t="s">
        <v>3556</v>
      </c>
      <c r="C447" s="424" t="s">
        <v>3557</v>
      </c>
      <c r="D447" s="315" t="s">
        <v>1227</v>
      </c>
      <c r="E447" s="425" t="s">
        <v>3558</v>
      </c>
      <c r="F447" s="60" t="s">
        <v>217</v>
      </c>
      <c r="G447" s="82">
        <v>10</v>
      </c>
      <c r="H447" s="157">
        <v>30</v>
      </c>
      <c r="I447" s="724">
        <v>817538</v>
      </c>
      <c r="J447" s="718">
        <v>817480</v>
      </c>
      <c r="K447" s="372">
        <f t="shared" si="29"/>
        <v>396.74999999999994</v>
      </c>
      <c r="L447" s="322">
        <v>345</v>
      </c>
      <c r="M447" s="936">
        <v>1.1499999999999999</v>
      </c>
      <c r="N447" s="158"/>
      <c r="O447" s="62" t="str">
        <f t="shared" si="31"/>
        <v/>
      </c>
      <c r="P447" s="645">
        <v>40</v>
      </c>
      <c r="Q447" s="159" t="s">
        <v>537</v>
      </c>
      <c r="R447" s="913">
        <v>4601887314172</v>
      </c>
    </row>
    <row r="448" spans="1:50" ht="24.95" customHeight="1" x14ac:dyDescent="0.3">
      <c r="B448" s="14" t="s">
        <v>483</v>
      </c>
      <c r="C448" s="37" t="s">
        <v>484</v>
      </c>
      <c r="D448" s="315" t="s">
        <v>1226</v>
      </c>
      <c r="E448" s="43" t="s">
        <v>34</v>
      </c>
      <c r="F448" s="60" t="s">
        <v>217</v>
      </c>
      <c r="G448" s="82">
        <v>10</v>
      </c>
      <c r="H448" s="157">
        <v>30</v>
      </c>
      <c r="I448" s="724">
        <v>540070</v>
      </c>
      <c r="J448" s="149">
        <v>765610</v>
      </c>
      <c r="K448" s="372">
        <f t="shared" si="29"/>
        <v>442.74999999999994</v>
      </c>
      <c r="L448" s="322">
        <v>385</v>
      </c>
      <c r="M448" s="936">
        <v>1.1499999999999999</v>
      </c>
      <c r="N448" s="158"/>
      <c r="O448" s="62" t="str">
        <f t="shared" si="31"/>
        <v/>
      </c>
      <c r="P448" s="645">
        <v>50</v>
      </c>
      <c r="Q448" s="329" t="s">
        <v>537</v>
      </c>
      <c r="R448" s="913">
        <v>4601887071266</v>
      </c>
    </row>
    <row r="449" spans="1:18" ht="24.95" customHeight="1" x14ac:dyDescent="0.3">
      <c r="A449" s="232"/>
      <c r="B449" s="14" t="s">
        <v>1228</v>
      </c>
      <c r="C449" s="14" t="s">
        <v>962</v>
      </c>
      <c r="D449" s="312" t="s">
        <v>1226</v>
      </c>
      <c r="E449" s="43" t="s">
        <v>1101</v>
      </c>
      <c r="F449" s="60" t="s">
        <v>217</v>
      </c>
      <c r="G449" s="82">
        <v>10</v>
      </c>
      <c r="H449" s="157">
        <v>30</v>
      </c>
      <c r="I449" s="724">
        <v>732931</v>
      </c>
      <c r="J449" s="149">
        <v>765598</v>
      </c>
      <c r="K449" s="372">
        <f t="shared" si="29"/>
        <v>373.74999999999994</v>
      </c>
      <c r="L449" s="322">
        <v>325</v>
      </c>
      <c r="M449" s="936">
        <v>1.1499999999999999</v>
      </c>
      <c r="N449" s="158"/>
      <c r="O449" s="62" t="str">
        <f t="shared" si="31"/>
        <v/>
      </c>
      <c r="P449" s="645">
        <v>40</v>
      </c>
      <c r="Q449" s="159" t="s">
        <v>537</v>
      </c>
      <c r="R449" s="915">
        <v>4601887311171</v>
      </c>
    </row>
    <row r="450" spans="1:18" ht="24.95" customHeight="1" x14ac:dyDescent="0.3">
      <c r="B450" s="14" t="s">
        <v>485</v>
      </c>
      <c r="C450" s="37" t="s">
        <v>886</v>
      </c>
      <c r="D450" s="315" t="s">
        <v>1226</v>
      </c>
      <c r="E450" s="43" t="s">
        <v>489</v>
      </c>
      <c r="F450" s="60" t="s">
        <v>217</v>
      </c>
      <c r="G450" s="82">
        <v>10</v>
      </c>
      <c r="H450" s="157">
        <v>30</v>
      </c>
      <c r="I450" s="724">
        <v>540078</v>
      </c>
      <c r="J450" s="149">
        <v>765611</v>
      </c>
      <c r="K450" s="372">
        <f t="shared" si="29"/>
        <v>419.74999999999994</v>
      </c>
      <c r="L450" s="322">
        <v>365</v>
      </c>
      <c r="M450" s="936">
        <v>1.1499999999999999</v>
      </c>
      <c r="N450" s="158"/>
      <c r="O450" s="62" t="str">
        <f t="shared" si="31"/>
        <v/>
      </c>
      <c r="P450" s="645">
        <v>45</v>
      </c>
      <c r="Q450" s="329" t="s">
        <v>537</v>
      </c>
      <c r="R450" s="913">
        <v>4601887314912</v>
      </c>
    </row>
    <row r="451" spans="1:18" ht="24.95" customHeight="1" x14ac:dyDescent="0.3">
      <c r="A451" s="73"/>
      <c r="B451" s="360" t="s">
        <v>710</v>
      </c>
      <c r="C451" s="37" t="s">
        <v>701</v>
      </c>
      <c r="D451" s="315" t="s">
        <v>1226</v>
      </c>
      <c r="E451" s="43" t="s">
        <v>720</v>
      </c>
      <c r="F451" s="60" t="s">
        <v>217</v>
      </c>
      <c r="G451" s="82">
        <v>10</v>
      </c>
      <c r="H451" s="157">
        <v>30</v>
      </c>
      <c r="I451" s="724">
        <v>704191</v>
      </c>
      <c r="J451" s="149">
        <v>765586</v>
      </c>
      <c r="K451" s="372">
        <f t="shared" si="29"/>
        <v>339.25</v>
      </c>
      <c r="L451" s="322">
        <v>295</v>
      </c>
      <c r="M451" s="936">
        <v>1.1499999999999999</v>
      </c>
      <c r="N451" s="158"/>
      <c r="O451" s="62" t="str">
        <f t="shared" si="31"/>
        <v/>
      </c>
      <c r="P451" s="645">
        <v>55</v>
      </c>
      <c r="Q451" s="159" t="s">
        <v>537</v>
      </c>
      <c r="R451" s="913">
        <v>4601887228486</v>
      </c>
    </row>
    <row r="452" spans="1:18" ht="24.95" customHeight="1" x14ac:dyDescent="0.3">
      <c r="B452" s="14" t="s">
        <v>490</v>
      </c>
      <c r="C452" s="37" t="s">
        <v>491</v>
      </c>
      <c r="D452" s="315" t="s">
        <v>1226</v>
      </c>
      <c r="E452" s="43" t="s">
        <v>492</v>
      </c>
      <c r="F452" s="60" t="s">
        <v>217</v>
      </c>
      <c r="G452" s="82">
        <v>10</v>
      </c>
      <c r="H452" s="157">
        <v>30</v>
      </c>
      <c r="I452" s="724">
        <v>540086</v>
      </c>
      <c r="J452" s="149">
        <v>765614</v>
      </c>
      <c r="K452" s="372">
        <f t="shared" si="29"/>
        <v>373.74999999999994</v>
      </c>
      <c r="L452" s="322">
        <v>325</v>
      </c>
      <c r="M452" s="936">
        <v>1.1499999999999999</v>
      </c>
      <c r="N452" s="158"/>
      <c r="O452" s="62" t="str">
        <f t="shared" si="31"/>
        <v/>
      </c>
      <c r="P452" s="645">
        <v>45</v>
      </c>
      <c r="Q452" s="159" t="s">
        <v>537</v>
      </c>
      <c r="R452" s="913">
        <v>4601887083603</v>
      </c>
    </row>
    <row r="453" spans="1:18" ht="24.95" customHeight="1" x14ac:dyDescent="0.3">
      <c r="A453" s="56"/>
      <c r="B453" s="14" t="s">
        <v>539</v>
      </c>
      <c r="C453" s="37" t="s">
        <v>1</v>
      </c>
      <c r="D453" s="315" t="s">
        <v>1226</v>
      </c>
      <c r="E453" s="43" t="s">
        <v>23</v>
      </c>
      <c r="F453" s="60" t="s">
        <v>217</v>
      </c>
      <c r="G453" s="82">
        <v>10</v>
      </c>
      <c r="H453" s="157">
        <v>30</v>
      </c>
      <c r="I453" s="724">
        <v>673727</v>
      </c>
      <c r="J453" s="149">
        <v>765588</v>
      </c>
      <c r="K453" s="372">
        <f t="shared" si="29"/>
        <v>373.74999999999994</v>
      </c>
      <c r="L453" s="322">
        <v>325</v>
      </c>
      <c r="M453" s="936">
        <v>1.1499999999999999</v>
      </c>
      <c r="N453" s="158"/>
      <c r="O453" s="62" t="str">
        <f t="shared" si="31"/>
        <v/>
      </c>
      <c r="P453" s="645">
        <v>35</v>
      </c>
      <c r="Q453" s="159" t="s">
        <v>537</v>
      </c>
      <c r="R453" s="913">
        <v>4601887185192</v>
      </c>
    </row>
    <row r="454" spans="1:18" ht="24.95" customHeight="1" x14ac:dyDescent="0.3">
      <c r="A454" s="73"/>
      <c r="B454" s="360" t="s">
        <v>711</v>
      </c>
      <c r="C454" s="37" t="s">
        <v>702</v>
      </c>
      <c r="D454" s="315" t="s">
        <v>1226</v>
      </c>
      <c r="E454" s="43" t="s">
        <v>723</v>
      </c>
      <c r="F454" s="60" t="s">
        <v>217</v>
      </c>
      <c r="G454" s="82">
        <v>10</v>
      </c>
      <c r="H454" s="157">
        <v>30</v>
      </c>
      <c r="I454" s="724">
        <v>704192</v>
      </c>
      <c r="J454" s="149">
        <v>765587</v>
      </c>
      <c r="K454" s="372">
        <f t="shared" si="29"/>
        <v>419.74999999999994</v>
      </c>
      <c r="L454" s="322">
        <v>365</v>
      </c>
      <c r="M454" s="936">
        <v>1.1499999999999999</v>
      </c>
      <c r="N454" s="158"/>
      <c r="O454" s="62" t="str">
        <f t="shared" si="31"/>
        <v/>
      </c>
      <c r="P454" s="645">
        <v>30</v>
      </c>
      <c r="Q454" s="159" t="s">
        <v>537</v>
      </c>
      <c r="R454" s="913">
        <v>4601887228493</v>
      </c>
    </row>
    <row r="455" spans="1:18" ht="24.95" customHeight="1" x14ac:dyDescent="0.3">
      <c r="B455" s="14" t="s">
        <v>493</v>
      </c>
      <c r="C455" s="37" t="s">
        <v>494</v>
      </c>
      <c r="D455" s="315" t="s">
        <v>1226</v>
      </c>
      <c r="E455" s="43" t="s">
        <v>76</v>
      </c>
      <c r="F455" s="60" t="s">
        <v>217</v>
      </c>
      <c r="G455" s="82">
        <v>10</v>
      </c>
      <c r="H455" s="157">
        <v>30</v>
      </c>
      <c r="I455" s="724">
        <v>540127</v>
      </c>
      <c r="J455" s="149">
        <v>765615</v>
      </c>
      <c r="K455" s="372">
        <f t="shared" si="29"/>
        <v>373.74999999999994</v>
      </c>
      <c r="L455" s="322">
        <v>325</v>
      </c>
      <c r="M455" s="936">
        <v>1.1499999999999999</v>
      </c>
      <c r="N455" s="158"/>
      <c r="O455" s="62" t="str">
        <f t="shared" si="31"/>
        <v/>
      </c>
      <c r="P455" s="645" t="s">
        <v>328</v>
      </c>
      <c r="Q455" s="159" t="s">
        <v>537</v>
      </c>
      <c r="R455" s="913">
        <v>4601887052876</v>
      </c>
    </row>
    <row r="456" spans="1:18" ht="24.95" customHeight="1" x14ac:dyDescent="0.3">
      <c r="A456" s="56"/>
      <c r="B456" s="14" t="s">
        <v>538</v>
      </c>
      <c r="C456" s="37" t="s">
        <v>1707</v>
      </c>
      <c r="D456" s="315" t="s">
        <v>1226</v>
      </c>
      <c r="E456" s="743" t="s">
        <v>24</v>
      </c>
      <c r="F456" s="60" t="s">
        <v>217</v>
      </c>
      <c r="G456" s="82">
        <v>5</v>
      </c>
      <c r="H456" s="157">
        <v>50</v>
      </c>
      <c r="I456" s="724">
        <v>540142</v>
      </c>
      <c r="J456" s="149">
        <v>765601</v>
      </c>
      <c r="K456" s="372">
        <f t="shared" si="29"/>
        <v>281.75</v>
      </c>
      <c r="L456" s="322">
        <v>245</v>
      </c>
      <c r="M456" s="936">
        <v>1.1499999999999999</v>
      </c>
      <c r="N456" s="158"/>
      <c r="O456" s="62" t="str">
        <f t="shared" si="31"/>
        <v/>
      </c>
      <c r="P456" s="645">
        <v>35</v>
      </c>
      <c r="Q456" s="159" t="s">
        <v>537</v>
      </c>
      <c r="R456" s="913">
        <v>4601887185208</v>
      </c>
    </row>
    <row r="457" spans="1:18" ht="24.95" customHeight="1" x14ac:dyDescent="0.3">
      <c r="B457" s="14" t="s">
        <v>495</v>
      </c>
      <c r="C457" s="37" t="s">
        <v>1074</v>
      </c>
      <c r="D457" s="315" t="s">
        <v>1226</v>
      </c>
      <c r="E457" s="744" t="s">
        <v>496</v>
      </c>
      <c r="F457" s="60" t="s">
        <v>217</v>
      </c>
      <c r="G457" s="82">
        <v>10</v>
      </c>
      <c r="H457" s="157">
        <v>30</v>
      </c>
      <c r="I457" s="724">
        <v>540136</v>
      </c>
      <c r="J457" s="149">
        <v>765617</v>
      </c>
      <c r="K457" s="372">
        <f t="shared" si="29"/>
        <v>396.74999999999994</v>
      </c>
      <c r="L457" s="322">
        <v>345</v>
      </c>
      <c r="M457" s="936">
        <v>1.1499999999999999</v>
      </c>
      <c r="N457" s="158"/>
      <c r="O457" s="62" t="str">
        <f t="shared" si="31"/>
        <v/>
      </c>
      <c r="P457" s="645">
        <v>50</v>
      </c>
      <c r="Q457" s="159" t="s">
        <v>537</v>
      </c>
      <c r="R457" s="913">
        <v>4601887083610</v>
      </c>
    </row>
    <row r="458" spans="1:18" ht="24.95" customHeight="1" x14ac:dyDescent="0.3">
      <c r="A458" s="232"/>
      <c r="B458" s="64" t="s">
        <v>915</v>
      </c>
      <c r="C458" s="64" t="s">
        <v>916</v>
      </c>
      <c r="D458" s="315" t="s">
        <v>1227</v>
      </c>
      <c r="E458" s="366" t="s">
        <v>1645</v>
      </c>
      <c r="F458" s="60" t="s">
        <v>907</v>
      </c>
      <c r="G458" s="82">
        <v>5</v>
      </c>
      <c r="H458" s="157">
        <v>30</v>
      </c>
      <c r="I458" s="724">
        <v>753640</v>
      </c>
      <c r="J458" s="149">
        <v>765630</v>
      </c>
      <c r="K458" s="372">
        <f t="shared" si="29"/>
        <v>235.74999999999997</v>
      </c>
      <c r="L458" s="336">
        <v>205</v>
      </c>
      <c r="M458" s="936">
        <v>1.1499999999999999</v>
      </c>
      <c r="N458" s="158"/>
      <c r="O458" s="62" t="str">
        <f t="shared" si="31"/>
        <v/>
      </c>
      <c r="P458" s="645">
        <v>45</v>
      </c>
      <c r="Q458" s="159" t="s">
        <v>537</v>
      </c>
      <c r="R458" s="915">
        <v>4601887339632</v>
      </c>
    </row>
    <row r="459" spans="1:18" ht="24.95" customHeight="1" x14ac:dyDescent="0.3">
      <c r="B459" s="14" t="s">
        <v>497</v>
      </c>
      <c r="C459" s="37" t="s">
        <v>498</v>
      </c>
      <c r="D459" s="315" t="s">
        <v>1226</v>
      </c>
      <c r="E459" s="743" t="s">
        <v>499</v>
      </c>
      <c r="F459" s="60" t="s">
        <v>217</v>
      </c>
      <c r="G459" s="82">
        <v>10</v>
      </c>
      <c r="H459" s="157">
        <v>30</v>
      </c>
      <c r="I459" s="724">
        <v>540166</v>
      </c>
      <c r="J459" s="149">
        <v>765618</v>
      </c>
      <c r="K459" s="372">
        <f t="shared" si="29"/>
        <v>396.74999999999994</v>
      </c>
      <c r="L459" s="322">
        <v>345</v>
      </c>
      <c r="M459" s="936">
        <v>1.1499999999999999</v>
      </c>
      <c r="N459" s="158"/>
      <c r="O459" s="62" t="str">
        <f t="shared" si="31"/>
        <v/>
      </c>
      <c r="P459" s="645">
        <v>35</v>
      </c>
      <c r="Q459" s="159" t="s">
        <v>537</v>
      </c>
      <c r="R459" s="913">
        <v>4601887052883</v>
      </c>
    </row>
    <row r="460" spans="1:18" ht="24.95" customHeight="1" x14ac:dyDescent="0.3">
      <c r="A460" s="232"/>
      <c r="B460" s="64" t="s">
        <v>1539</v>
      </c>
      <c r="C460" s="64" t="s">
        <v>1540</v>
      </c>
      <c r="D460" s="315" t="s">
        <v>1227</v>
      </c>
      <c r="E460" s="366" t="s">
        <v>1646</v>
      </c>
      <c r="F460" s="60" t="s">
        <v>907</v>
      </c>
      <c r="G460" s="82">
        <v>5</v>
      </c>
      <c r="H460" s="157">
        <v>30</v>
      </c>
      <c r="I460" s="724">
        <v>753642</v>
      </c>
      <c r="J460" s="149">
        <v>765632</v>
      </c>
      <c r="K460" s="372">
        <f t="shared" si="29"/>
        <v>235.74999999999997</v>
      </c>
      <c r="L460" s="336">
        <v>205</v>
      </c>
      <c r="M460" s="936">
        <v>1.1499999999999999</v>
      </c>
      <c r="N460" s="158"/>
      <c r="O460" s="62" t="str">
        <f t="shared" si="31"/>
        <v/>
      </c>
      <c r="P460" s="645">
        <v>40</v>
      </c>
      <c r="Q460" s="159" t="s">
        <v>537</v>
      </c>
      <c r="R460" s="915">
        <v>4601887339656</v>
      </c>
    </row>
    <row r="461" spans="1:18" ht="24.95" customHeight="1" x14ac:dyDescent="0.3">
      <c r="B461" s="14" t="s">
        <v>500</v>
      </c>
      <c r="C461" s="37" t="s">
        <v>501</v>
      </c>
      <c r="D461" s="315" t="s">
        <v>1226</v>
      </c>
      <c r="E461" s="43" t="s">
        <v>307</v>
      </c>
      <c r="F461" s="60" t="s">
        <v>217</v>
      </c>
      <c r="G461" s="82">
        <v>10</v>
      </c>
      <c r="H461" s="157">
        <v>30</v>
      </c>
      <c r="I461" s="724">
        <v>540237</v>
      </c>
      <c r="J461" s="149">
        <v>765621</v>
      </c>
      <c r="K461" s="372">
        <f t="shared" si="29"/>
        <v>419.74999999999994</v>
      </c>
      <c r="L461" s="322">
        <v>365</v>
      </c>
      <c r="M461" s="936">
        <v>1.1499999999999999</v>
      </c>
      <c r="N461" s="158"/>
      <c r="O461" s="62" t="str">
        <f t="shared" si="31"/>
        <v/>
      </c>
      <c r="P461" s="645">
        <v>45</v>
      </c>
      <c r="Q461" s="159" t="s">
        <v>537</v>
      </c>
      <c r="R461" s="913">
        <v>4601887136309</v>
      </c>
    </row>
    <row r="462" spans="1:18" ht="24.95" customHeight="1" x14ac:dyDescent="0.3">
      <c r="A462" s="232"/>
      <c r="B462" s="14" t="s">
        <v>963</v>
      </c>
      <c r="C462" s="14" t="s">
        <v>1055</v>
      </c>
      <c r="D462" s="312" t="s">
        <v>1227</v>
      </c>
      <c r="E462" s="43" t="s">
        <v>1102</v>
      </c>
      <c r="F462" s="60" t="s">
        <v>217</v>
      </c>
      <c r="G462" s="82">
        <v>10</v>
      </c>
      <c r="H462" s="157">
        <v>30</v>
      </c>
      <c r="I462" s="724">
        <v>675715</v>
      </c>
      <c r="J462" s="149">
        <v>765605</v>
      </c>
      <c r="K462" s="372">
        <f t="shared" si="29"/>
        <v>396.74999999999994</v>
      </c>
      <c r="L462" s="322">
        <v>345</v>
      </c>
      <c r="M462" s="936">
        <v>1.1499999999999999</v>
      </c>
      <c r="N462" s="158"/>
      <c r="O462" s="62" t="str">
        <f t="shared" si="31"/>
        <v/>
      </c>
      <c r="P462" s="645" t="s">
        <v>83</v>
      </c>
      <c r="Q462" s="159" t="s">
        <v>537</v>
      </c>
      <c r="R462" s="915">
        <v>4601887311195</v>
      </c>
    </row>
    <row r="463" spans="1:18" ht="24.95" customHeight="1" x14ac:dyDescent="0.3">
      <c r="A463" s="232"/>
      <c r="B463" s="64" t="s">
        <v>1541</v>
      </c>
      <c r="C463" s="64" t="s">
        <v>1542</v>
      </c>
      <c r="D463" s="315" t="s">
        <v>1227</v>
      </c>
      <c r="E463" s="236" t="s">
        <v>1647</v>
      </c>
      <c r="F463" s="60" t="s">
        <v>907</v>
      </c>
      <c r="G463" s="82">
        <v>5</v>
      </c>
      <c r="H463" s="157">
        <v>30</v>
      </c>
      <c r="I463" s="724">
        <v>753643</v>
      </c>
      <c r="J463" s="149">
        <v>765634</v>
      </c>
      <c r="K463" s="372">
        <f t="shared" si="29"/>
        <v>293.25</v>
      </c>
      <c r="L463" s="336">
        <v>255</v>
      </c>
      <c r="M463" s="936">
        <v>1.1499999999999999</v>
      </c>
      <c r="N463" s="158"/>
      <c r="O463" s="62" t="str">
        <f t="shared" si="31"/>
        <v/>
      </c>
      <c r="P463" s="645">
        <v>40</v>
      </c>
      <c r="Q463" s="159" t="s">
        <v>537</v>
      </c>
      <c r="R463" s="915">
        <v>4601887339663</v>
      </c>
    </row>
    <row r="464" spans="1:18" ht="24.95" customHeight="1" x14ac:dyDescent="0.3">
      <c r="A464" s="232"/>
      <c r="B464" s="14" t="s">
        <v>961</v>
      </c>
      <c r="C464" s="14" t="s">
        <v>1353</v>
      </c>
      <c r="D464" s="312" t="s">
        <v>1227</v>
      </c>
      <c r="E464" s="43" t="s">
        <v>1100</v>
      </c>
      <c r="F464" s="60" t="s">
        <v>217</v>
      </c>
      <c r="G464" s="82">
        <v>10</v>
      </c>
      <c r="H464" s="157">
        <v>30</v>
      </c>
      <c r="I464" s="724">
        <v>694820</v>
      </c>
      <c r="J464" s="149">
        <v>765600</v>
      </c>
      <c r="K464" s="372">
        <f t="shared" si="29"/>
        <v>442.74999999999994</v>
      </c>
      <c r="L464" s="322">
        <v>385</v>
      </c>
      <c r="M464" s="936">
        <v>1.1499999999999999</v>
      </c>
      <c r="N464" s="158"/>
      <c r="O464" s="62" t="str">
        <f t="shared" si="31"/>
        <v/>
      </c>
      <c r="P464" s="645" t="s">
        <v>838</v>
      </c>
      <c r="Q464" s="159" t="s">
        <v>537</v>
      </c>
      <c r="R464" s="915">
        <v>4601887311201</v>
      </c>
    </row>
    <row r="465" spans="1:50" ht="24.95" customHeight="1" x14ac:dyDescent="0.3">
      <c r="A465" s="232"/>
      <c r="B465" s="64" t="s">
        <v>1543</v>
      </c>
      <c r="C465" s="64" t="s">
        <v>1544</v>
      </c>
      <c r="D465" s="315" t="s">
        <v>1227</v>
      </c>
      <c r="E465" s="362" t="s">
        <v>1648</v>
      </c>
      <c r="F465" s="60" t="s">
        <v>217</v>
      </c>
      <c r="G465" s="82">
        <v>10</v>
      </c>
      <c r="H465" s="157">
        <v>30</v>
      </c>
      <c r="I465" s="724">
        <v>753644</v>
      </c>
      <c r="J465" s="149">
        <v>765636</v>
      </c>
      <c r="K465" s="372">
        <f t="shared" si="29"/>
        <v>419.74999999999994</v>
      </c>
      <c r="L465" s="336">
        <v>365</v>
      </c>
      <c r="M465" s="936">
        <v>1.1499999999999999</v>
      </c>
      <c r="N465" s="158"/>
      <c r="O465" s="62" t="str">
        <f t="shared" si="31"/>
        <v/>
      </c>
      <c r="P465" s="645">
        <v>40</v>
      </c>
      <c r="Q465" s="159" t="s">
        <v>537</v>
      </c>
      <c r="R465" s="915">
        <v>4601887339670</v>
      </c>
    </row>
    <row r="466" spans="1:50" ht="24.95" customHeight="1" x14ac:dyDescent="0.3">
      <c r="A466" s="232"/>
      <c r="B466" s="209" t="s">
        <v>1545</v>
      </c>
      <c r="C466" s="209" t="s">
        <v>1546</v>
      </c>
      <c r="D466" s="315" t="s">
        <v>1227</v>
      </c>
      <c r="E466" s="362" t="s">
        <v>1649</v>
      </c>
      <c r="F466" s="60" t="s">
        <v>907</v>
      </c>
      <c r="G466" s="82">
        <v>5</v>
      </c>
      <c r="H466" s="157">
        <v>30</v>
      </c>
      <c r="I466" s="724">
        <v>753645</v>
      </c>
      <c r="J466" s="149">
        <v>765638</v>
      </c>
      <c r="K466" s="372">
        <f t="shared" si="29"/>
        <v>247.24999999999997</v>
      </c>
      <c r="L466" s="336">
        <v>215</v>
      </c>
      <c r="M466" s="936">
        <v>1.1499999999999999</v>
      </c>
      <c r="N466" s="158"/>
      <c r="O466" s="62" t="str">
        <f t="shared" si="31"/>
        <v/>
      </c>
      <c r="P466" s="645">
        <v>45</v>
      </c>
      <c r="Q466" s="159" t="s">
        <v>537</v>
      </c>
      <c r="R466" s="915">
        <v>4601887339687</v>
      </c>
    </row>
    <row r="467" spans="1:50" ht="24.95" customHeight="1" x14ac:dyDescent="0.3">
      <c r="B467" s="14" t="s">
        <v>502</v>
      </c>
      <c r="C467" s="37" t="s">
        <v>901</v>
      </c>
      <c r="D467" s="315" t="s">
        <v>1226</v>
      </c>
      <c r="E467" s="43" t="s">
        <v>503</v>
      </c>
      <c r="F467" s="60" t="s">
        <v>217</v>
      </c>
      <c r="G467" s="82">
        <v>10</v>
      </c>
      <c r="H467" s="157">
        <v>30</v>
      </c>
      <c r="I467" s="724">
        <v>540261</v>
      </c>
      <c r="J467" s="149">
        <v>765623</v>
      </c>
      <c r="K467" s="372">
        <f t="shared" si="29"/>
        <v>396.74999999999994</v>
      </c>
      <c r="L467" s="322">
        <v>345</v>
      </c>
      <c r="M467" s="936">
        <v>1.1499999999999999</v>
      </c>
      <c r="N467" s="158"/>
      <c r="O467" s="62" t="str">
        <f t="shared" si="31"/>
        <v/>
      </c>
      <c r="P467" s="645">
        <v>50</v>
      </c>
      <c r="Q467" s="159" t="s">
        <v>537</v>
      </c>
      <c r="R467" s="913">
        <v>4601887083627</v>
      </c>
    </row>
    <row r="468" spans="1:50" ht="23.25" customHeight="1" x14ac:dyDescent="0.3">
      <c r="A468" s="423"/>
      <c r="B468" s="14" t="s">
        <v>3074</v>
      </c>
      <c r="C468" s="37" t="s">
        <v>3482</v>
      </c>
      <c r="D468" s="315" t="s">
        <v>1227</v>
      </c>
      <c r="E468" s="43" t="s">
        <v>3497</v>
      </c>
      <c r="F468" s="60" t="s">
        <v>907</v>
      </c>
      <c r="G468" s="82">
        <v>5</v>
      </c>
      <c r="H468" s="157">
        <v>30</v>
      </c>
      <c r="I468" s="724">
        <v>807541</v>
      </c>
      <c r="J468" s="149">
        <v>807477</v>
      </c>
      <c r="K468" s="372">
        <f t="shared" si="29"/>
        <v>247.24999999999997</v>
      </c>
      <c r="L468" s="322">
        <v>215</v>
      </c>
      <c r="M468" s="936">
        <v>1.1499999999999999</v>
      </c>
      <c r="N468" s="158"/>
      <c r="O468" s="62" t="str">
        <f t="shared" si="31"/>
        <v/>
      </c>
      <c r="P468" s="645">
        <v>40</v>
      </c>
      <c r="Q468" s="159" t="s">
        <v>537</v>
      </c>
      <c r="R468" s="913">
        <v>4601887022152</v>
      </c>
    </row>
    <row r="469" spans="1:50" ht="24.95" customHeight="1" x14ac:dyDescent="0.3">
      <c r="A469" s="232"/>
      <c r="B469" s="14" t="s">
        <v>743</v>
      </c>
      <c r="C469" s="14" t="s">
        <v>744</v>
      </c>
      <c r="D469" s="312" t="s">
        <v>1227</v>
      </c>
      <c r="E469" s="43" t="s">
        <v>1099</v>
      </c>
      <c r="F469" s="60" t="s">
        <v>217</v>
      </c>
      <c r="G469" s="82">
        <v>10</v>
      </c>
      <c r="H469" s="157">
        <v>30</v>
      </c>
      <c r="I469" s="724">
        <v>540268</v>
      </c>
      <c r="J469" s="149">
        <v>765625</v>
      </c>
      <c r="K469" s="372">
        <f t="shared" si="29"/>
        <v>373.74999999999994</v>
      </c>
      <c r="L469" s="322">
        <v>325</v>
      </c>
      <c r="M469" s="936">
        <v>1.1499999999999999</v>
      </c>
      <c r="N469" s="158"/>
      <c r="O469" s="62" t="str">
        <f t="shared" si="31"/>
        <v/>
      </c>
      <c r="P469" s="645">
        <v>60</v>
      </c>
      <c r="Q469" s="159" t="s">
        <v>537</v>
      </c>
      <c r="R469" s="915">
        <v>4601887311218</v>
      </c>
    </row>
    <row r="470" spans="1:50" ht="24.95" customHeight="1" x14ac:dyDescent="0.3">
      <c r="B470" s="133"/>
      <c r="C470" s="134" t="s">
        <v>505</v>
      </c>
      <c r="D470" s="173"/>
      <c r="E470" s="734"/>
      <c r="F470" s="154"/>
      <c r="G470" s="91"/>
      <c r="H470" s="91"/>
      <c r="I470" s="725"/>
      <c r="J470" s="91"/>
      <c r="K470" s="153"/>
      <c r="L470" s="91"/>
      <c r="M470" s="91"/>
      <c r="N470" s="162" t="s">
        <v>225</v>
      </c>
      <c r="O470" s="162"/>
      <c r="P470" s="155"/>
      <c r="Q470" s="156"/>
      <c r="R470" s="912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</row>
    <row r="471" spans="1:50" ht="24.95" customHeight="1" x14ac:dyDescent="0.3">
      <c r="A471" s="75"/>
      <c r="B471" s="135" t="s">
        <v>802</v>
      </c>
      <c r="C471" s="135" t="s">
        <v>1054</v>
      </c>
      <c r="D471" s="315" t="s">
        <v>1226</v>
      </c>
      <c r="E471" s="736" t="s">
        <v>830</v>
      </c>
      <c r="F471" s="60" t="s">
        <v>217</v>
      </c>
      <c r="G471" s="82">
        <v>5</v>
      </c>
      <c r="H471" s="157">
        <v>50</v>
      </c>
      <c r="I471" s="724">
        <v>723313</v>
      </c>
      <c r="J471" s="149">
        <v>766395</v>
      </c>
      <c r="K471" s="372">
        <f t="shared" si="29"/>
        <v>431.24999999999994</v>
      </c>
      <c r="L471" s="322">
        <v>375</v>
      </c>
      <c r="M471" s="936">
        <v>1.1499999999999999</v>
      </c>
      <c r="N471" s="158"/>
      <c r="O471" s="62" t="str">
        <f t="shared" ref="O471:O494" si="32">IF(N471&gt;0,N471*K471,"")</f>
        <v/>
      </c>
      <c r="P471" s="645">
        <v>30</v>
      </c>
      <c r="Q471" s="159" t="s">
        <v>537</v>
      </c>
      <c r="R471" s="330">
        <v>4601887314936</v>
      </c>
    </row>
    <row r="472" spans="1:50" ht="24.95" customHeight="1" x14ac:dyDescent="0.3">
      <c r="A472" s="232"/>
      <c r="B472" s="14" t="s">
        <v>1080</v>
      </c>
      <c r="C472" s="14" t="s">
        <v>1222</v>
      </c>
      <c r="D472" s="312" t="s">
        <v>1226</v>
      </c>
      <c r="E472" s="43" t="s">
        <v>1119</v>
      </c>
      <c r="F472" s="60" t="s">
        <v>217</v>
      </c>
      <c r="G472" s="82">
        <v>10</v>
      </c>
      <c r="H472" s="157">
        <v>30</v>
      </c>
      <c r="I472" s="724">
        <v>817588</v>
      </c>
      <c r="J472" s="149">
        <v>766394</v>
      </c>
      <c r="K472" s="372">
        <f t="shared" si="29"/>
        <v>442.74999999999994</v>
      </c>
      <c r="L472" s="322">
        <v>385</v>
      </c>
      <c r="M472" s="936">
        <v>1.1499999999999999</v>
      </c>
      <c r="N472" s="158"/>
      <c r="O472" s="62" t="str">
        <f t="shared" si="32"/>
        <v/>
      </c>
      <c r="P472" s="645">
        <v>60</v>
      </c>
      <c r="Q472" s="159" t="s">
        <v>537</v>
      </c>
      <c r="R472" s="915">
        <v>4601887311232</v>
      </c>
    </row>
    <row r="473" spans="1:50" ht="24.95" customHeight="1" x14ac:dyDescent="0.3">
      <c r="B473" s="14" t="s">
        <v>506</v>
      </c>
      <c r="C473" s="37" t="s">
        <v>507</v>
      </c>
      <c r="D473" s="315" t="s">
        <v>1226</v>
      </c>
      <c r="E473" s="43" t="s">
        <v>508</v>
      </c>
      <c r="F473" s="60" t="s">
        <v>217</v>
      </c>
      <c r="G473" s="82">
        <v>10</v>
      </c>
      <c r="H473" s="157">
        <v>30</v>
      </c>
      <c r="I473" s="724">
        <v>540312</v>
      </c>
      <c r="J473" s="149">
        <v>766399</v>
      </c>
      <c r="K473" s="372">
        <f t="shared" si="29"/>
        <v>442.74999999999994</v>
      </c>
      <c r="L473" s="322">
        <v>385</v>
      </c>
      <c r="M473" s="936">
        <v>1.1499999999999999</v>
      </c>
      <c r="N473" s="158"/>
      <c r="O473" s="62" t="str">
        <f t="shared" si="32"/>
        <v/>
      </c>
      <c r="P473" s="645">
        <v>40</v>
      </c>
      <c r="Q473" s="159" t="s">
        <v>537</v>
      </c>
      <c r="R473" s="913">
        <v>4601887052937</v>
      </c>
    </row>
    <row r="474" spans="1:50" ht="24.95" customHeight="1" x14ac:dyDescent="0.3">
      <c r="B474" s="14" t="s">
        <v>509</v>
      </c>
      <c r="C474" s="37" t="s">
        <v>510</v>
      </c>
      <c r="D474" s="315" t="s">
        <v>1226</v>
      </c>
      <c r="E474" s="43" t="s">
        <v>1669</v>
      </c>
      <c r="F474" s="60" t="s">
        <v>217</v>
      </c>
      <c r="G474" s="82">
        <v>10</v>
      </c>
      <c r="H474" s="157">
        <v>30</v>
      </c>
      <c r="I474" s="724">
        <v>540337</v>
      </c>
      <c r="J474" s="149">
        <v>766400</v>
      </c>
      <c r="K474" s="372">
        <f t="shared" si="29"/>
        <v>442.74999999999994</v>
      </c>
      <c r="L474" s="322">
        <v>385</v>
      </c>
      <c r="M474" s="936">
        <v>1.1499999999999999</v>
      </c>
      <c r="N474" s="158"/>
      <c r="O474" s="62" t="str">
        <f t="shared" si="32"/>
        <v/>
      </c>
      <c r="P474" s="645">
        <v>30</v>
      </c>
      <c r="Q474" s="159" t="s">
        <v>537</v>
      </c>
      <c r="R474" s="913">
        <v>4601887045328</v>
      </c>
    </row>
    <row r="475" spans="1:50" ht="24.95" customHeight="1" x14ac:dyDescent="0.3">
      <c r="A475" s="56"/>
      <c r="B475" s="14" t="s">
        <v>543</v>
      </c>
      <c r="C475" s="37" t="s">
        <v>544</v>
      </c>
      <c r="D475" s="315" t="s">
        <v>1226</v>
      </c>
      <c r="E475" s="393" t="s">
        <v>652</v>
      </c>
      <c r="F475" s="60" t="s">
        <v>217</v>
      </c>
      <c r="G475" s="82">
        <v>10</v>
      </c>
      <c r="H475" s="157">
        <v>30</v>
      </c>
      <c r="I475" s="724">
        <v>673728</v>
      </c>
      <c r="J475" s="149">
        <v>766372</v>
      </c>
      <c r="K475" s="372">
        <f t="shared" si="29"/>
        <v>488.74999999999994</v>
      </c>
      <c r="L475" s="322">
        <v>425</v>
      </c>
      <c r="M475" s="936">
        <v>1.1499999999999999</v>
      </c>
      <c r="N475" s="158"/>
      <c r="O475" s="62" t="str">
        <f t="shared" si="32"/>
        <v/>
      </c>
      <c r="P475" s="645">
        <v>40</v>
      </c>
      <c r="Q475" s="159" t="s">
        <v>537</v>
      </c>
      <c r="R475" s="913">
        <v>4601887185215</v>
      </c>
    </row>
    <row r="476" spans="1:50" ht="24.95" customHeight="1" x14ac:dyDescent="0.3">
      <c r="B476" s="14" t="s">
        <v>512</v>
      </c>
      <c r="C476" s="37" t="s">
        <v>896</v>
      </c>
      <c r="D476" s="315" t="s">
        <v>1226</v>
      </c>
      <c r="E476" s="43" t="s">
        <v>513</v>
      </c>
      <c r="F476" s="60" t="s">
        <v>217</v>
      </c>
      <c r="G476" s="82">
        <v>10</v>
      </c>
      <c r="H476" s="157">
        <v>30</v>
      </c>
      <c r="I476" s="724">
        <v>540353</v>
      </c>
      <c r="J476" s="149">
        <v>766401</v>
      </c>
      <c r="K476" s="372">
        <f t="shared" si="29"/>
        <v>442.74999999999994</v>
      </c>
      <c r="L476" s="322">
        <v>385</v>
      </c>
      <c r="M476" s="936">
        <v>1.1499999999999999</v>
      </c>
      <c r="N476" s="158"/>
      <c r="O476" s="62" t="str">
        <f t="shared" si="32"/>
        <v/>
      </c>
      <c r="P476" s="645">
        <v>30</v>
      </c>
      <c r="Q476" s="159" t="s">
        <v>537</v>
      </c>
      <c r="R476" s="913">
        <v>4601887185222</v>
      </c>
    </row>
    <row r="477" spans="1:50" ht="24.95" customHeight="1" x14ac:dyDescent="0.3">
      <c r="B477" s="14" t="s">
        <v>514</v>
      </c>
      <c r="C477" s="37" t="s">
        <v>1354</v>
      </c>
      <c r="D477" s="315" t="s">
        <v>1226</v>
      </c>
      <c r="E477" s="43" t="s">
        <v>515</v>
      </c>
      <c r="F477" s="60" t="s">
        <v>217</v>
      </c>
      <c r="G477" s="82">
        <v>10</v>
      </c>
      <c r="H477" s="157">
        <v>30</v>
      </c>
      <c r="I477" s="724">
        <v>540360</v>
      </c>
      <c r="J477" s="149">
        <v>766402</v>
      </c>
      <c r="K477" s="372">
        <f t="shared" si="29"/>
        <v>511.74999999999994</v>
      </c>
      <c r="L477" s="322">
        <v>445</v>
      </c>
      <c r="M477" s="936">
        <v>1.1499999999999999</v>
      </c>
      <c r="N477" s="158"/>
      <c r="O477" s="62" t="str">
        <f t="shared" si="32"/>
        <v/>
      </c>
      <c r="P477" s="645">
        <v>45</v>
      </c>
      <c r="Q477" s="159" t="s">
        <v>537</v>
      </c>
      <c r="R477" s="913">
        <v>4601887314943</v>
      </c>
    </row>
    <row r="478" spans="1:50" ht="24.95" customHeight="1" x14ac:dyDescent="0.3">
      <c r="A478" s="56"/>
      <c r="B478" s="14" t="s">
        <v>542</v>
      </c>
      <c r="C478" s="37" t="s">
        <v>2</v>
      </c>
      <c r="D478" s="315" t="s">
        <v>1226</v>
      </c>
      <c r="E478" s="43" t="s">
        <v>653</v>
      </c>
      <c r="F478" s="60" t="s">
        <v>217</v>
      </c>
      <c r="G478" s="82">
        <v>10</v>
      </c>
      <c r="H478" s="157">
        <v>30</v>
      </c>
      <c r="I478" s="724">
        <v>673729</v>
      </c>
      <c r="J478" s="149">
        <v>766373</v>
      </c>
      <c r="K478" s="372">
        <f t="shared" si="29"/>
        <v>442.74999999999994</v>
      </c>
      <c r="L478" s="322">
        <v>385</v>
      </c>
      <c r="M478" s="936">
        <v>1.1499999999999999</v>
      </c>
      <c r="N478" s="158"/>
      <c r="O478" s="62" t="str">
        <f t="shared" si="32"/>
        <v/>
      </c>
      <c r="P478" s="645">
        <v>40</v>
      </c>
      <c r="Q478" s="159" t="s">
        <v>537</v>
      </c>
      <c r="R478" s="913">
        <v>4601887185239</v>
      </c>
    </row>
    <row r="479" spans="1:50" ht="24.95" customHeight="1" x14ac:dyDescent="0.3">
      <c r="A479" s="232"/>
      <c r="B479" s="38" t="s">
        <v>1229</v>
      </c>
      <c r="C479" s="14" t="s">
        <v>1390</v>
      </c>
      <c r="D479" s="312" t="s">
        <v>1226</v>
      </c>
      <c r="E479" s="736" t="s">
        <v>1434</v>
      </c>
      <c r="F479" s="60" t="s">
        <v>217</v>
      </c>
      <c r="G479" s="82">
        <v>5</v>
      </c>
      <c r="H479" s="157">
        <v>50</v>
      </c>
      <c r="I479" s="724">
        <v>732943</v>
      </c>
      <c r="J479" s="149">
        <v>766387</v>
      </c>
      <c r="K479" s="372">
        <f t="shared" si="29"/>
        <v>293.25</v>
      </c>
      <c r="L479" s="322">
        <v>255</v>
      </c>
      <c r="M479" s="936">
        <v>1.1499999999999999</v>
      </c>
      <c r="N479" s="158"/>
      <c r="O479" s="62" t="str">
        <f t="shared" si="32"/>
        <v/>
      </c>
      <c r="P479" s="645">
        <v>45</v>
      </c>
      <c r="Q479" s="159" t="s">
        <v>537</v>
      </c>
      <c r="R479" s="915">
        <v>4601887311249</v>
      </c>
    </row>
    <row r="480" spans="1:50" ht="24.95" customHeight="1" x14ac:dyDescent="0.3">
      <c r="A480" s="232"/>
      <c r="B480" s="209" t="s">
        <v>1555</v>
      </c>
      <c r="C480" s="209" t="s">
        <v>1556</v>
      </c>
      <c r="D480" s="315" t="s">
        <v>1227</v>
      </c>
      <c r="E480" s="168" t="s">
        <v>1650</v>
      </c>
      <c r="F480" s="60" t="s">
        <v>217</v>
      </c>
      <c r="G480" s="82">
        <v>10</v>
      </c>
      <c r="H480" s="157">
        <v>30</v>
      </c>
      <c r="I480" s="724">
        <v>753648</v>
      </c>
      <c r="J480" s="149">
        <v>766421</v>
      </c>
      <c r="K480" s="372">
        <f t="shared" si="29"/>
        <v>488.74999999999994</v>
      </c>
      <c r="L480" s="336">
        <v>425</v>
      </c>
      <c r="M480" s="936">
        <v>1.1499999999999999</v>
      </c>
      <c r="N480" s="158"/>
      <c r="O480" s="62" t="str">
        <f t="shared" si="32"/>
        <v/>
      </c>
      <c r="P480" s="645">
        <v>30</v>
      </c>
      <c r="Q480" s="159" t="s">
        <v>537</v>
      </c>
      <c r="R480" s="915">
        <v>4601887339717</v>
      </c>
    </row>
    <row r="481" spans="1:18" ht="24.95" customHeight="1" x14ac:dyDescent="0.3">
      <c r="A481" s="56"/>
      <c r="B481" s="14" t="s">
        <v>541</v>
      </c>
      <c r="C481" s="325" t="s">
        <v>632</v>
      </c>
      <c r="D481" s="361" t="s">
        <v>1226</v>
      </c>
      <c r="E481" s="43" t="s">
        <v>654</v>
      </c>
      <c r="F481" s="60" t="s">
        <v>217</v>
      </c>
      <c r="G481" s="82">
        <v>10</v>
      </c>
      <c r="H481" s="157">
        <v>30</v>
      </c>
      <c r="I481" s="724">
        <v>673730</v>
      </c>
      <c r="J481" s="149">
        <v>766374</v>
      </c>
      <c r="K481" s="372">
        <f t="shared" si="29"/>
        <v>350.75</v>
      </c>
      <c r="L481" s="322">
        <v>305</v>
      </c>
      <c r="M481" s="936">
        <v>1.1499999999999999</v>
      </c>
      <c r="N481" s="158"/>
      <c r="O481" s="62" t="str">
        <f t="shared" si="32"/>
        <v/>
      </c>
      <c r="P481" s="645">
        <v>45</v>
      </c>
      <c r="Q481" s="159" t="s">
        <v>537</v>
      </c>
      <c r="R481" s="913">
        <v>4601887285106</v>
      </c>
    </row>
    <row r="482" spans="1:18" ht="24" customHeight="1" x14ac:dyDescent="0.3">
      <c r="B482" s="14" t="s">
        <v>516</v>
      </c>
      <c r="C482" s="37" t="s">
        <v>880</v>
      </c>
      <c r="D482" s="315" t="s">
        <v>1226</v>
      </c>
      <c r="E482" s="43" t="s">
        <v>478</v>
      </c>
      <c r="F482" s="60" t="s">
        <v>217</v>
      </c>
      <c r="G482" s="82">
        <v>10</v>
      </c>
      <c r="H482" s="157">
        <v>30</v>
      </c>
      <c r="I482" s="724">
        <v>540419</v>
      </c>
      <c r="J482" s="149">
        <v>766405</v>
      </c>
      <c r="K482" s="372">
        <f t="shared" si="29"/>
        <v>350.75</v>
      </c>
      <c r="L482" s="322">
        <v>305</v>
      </c>
      <c r="M482" s="936">
        <v>1.1499999999999999</v>
      </c>
      <c r="N482" s="158"/>
      <c r="O482" s="62" t="str">
        <f t="shared" si="32"/>
        <v/>
      </c>
      <c r="P482" s="645">
        <v>45</v>
      </c>
      <c r="Q482" s="159" t="s">
        <v>537</v>
      </c>
      <c r="R482" s="913">
        <v>4601887136316</v>
      </c>
    </row>
    <row r="483" spans="1:18" ht="24.95" customHeight="1" x14ac:dyDescent="0.3">
      <c r="B483" s="14" t="s">
        <v>517</v>
      </c>
      <c r="C483" s="37" t="s">
        <v>518</v>
      </c>
      <c r="D483" s="315" t="s">
        <v>1226</v>
      </c>
      <c r="E483" s="43" t="s">
        <v>519</v>
      </c>
      <c r="F483" s="60" t="s">
        <v>217</v>
      </c>
      <c r="G483" s="82">
        <v>10</v>
      </c>
      <c r="H483" s="157">
        <v>30</v>
      </c>
      <c r="I483" s="724">
        <v>540424</v>
      </c>
      <c r="J483" s="149">
        <v>766406</v>
      </c>
      <c r="K483" s="372">
        <f t="shared" ref="K483:K546" si="33">L483*M483</f>
        <v>454.24999999999994</v>
      </c>
      <c r="L483" s="322">
        <v>395</v>
      </c>
      <c r="M483" s="936">
        <v>1.1499999999999999</v>
      </c>
      <c r="N483" s="158"/>
      <c r="O483" s="62" t="str">
        <f t="shared" si="32"/>
        <v/>
      </c>
      <c r="P483" s="645">
        <v>35</v>
      </c>
      <c r="Q483" s="159" t="s">
        <v>537</v>
      </c>
      <c r="R483" s="913">
        <v>4601887083689</v>
      </c>
    </row>
    <row r="484" spans="1:18" ht="24.95" customHeight="1" x14ac:dyDescent="0.3">
      <c r="A484" s="232"/>
      <c r="B484" s="14" t="s">
        <v>925</v>
      </c>
      <c r="C484" s="14" t="s">
        <v>1075</v>
      </c>
      <c r="D484" s="312" t="s">
        <v>1226</v>
      </c>
      <c r="E484" s="736" t="s">
        <v>1106</v>
      </c>
      <c r="F484" s="60" t="s">
        <v>217</v>
      </c>
      <c r="G484" s="82">
        <v>5</v>
      </c>
      <c r="H484" s="157">
        <v>50</v>
      </c>
      <c r="I484" s="724">
        <v>732935</v>
      </c>
      <c r="J484" s="149">
        <v>766380</v>
      </c>
      <c r="K484" s="372">
        <f t="shared" si="33"/>
        <v>304.75</v>
      </c>
      <c r="L484" s="322">
        <v>265</v>
      </c>
      <c r="M484" s="936">
        <v>1.1499999999999999</v>
      </c>
      <c r="N484" s="158"/>
      <c r="O484" s="62" t="str">
        <f t="shared" si="32"/>
        <v/>
      </c>
      <c r="P484" s="645" t="s">
        <v>328</v>
      </c>
      <c r="Q484" s="159" t="s">
        <v>537</v>
      </c>
      <c r="R484" s="915">
        <v>4601887311256</v>
      </c>
    </row>
    <row r="485" spans="1:18" ht="24.95" customHeight="1" x14ac:dyDescent="0.3">
      <c r="B485" s="14" t="s">
        <v>520</v>
      </c>
      <c r="C485" s="37" t="s">
        <v>521</v>
      </c>
      <c r="D485" s="315" t="s">
        <v>1226</v>
      </c>
      <c r="E485" s="43" t="s">
        <v>522</v>
      </c>
      <c r="F485" s="60" t="s">
        <v>217</v>
      </c>
      <c r="G485" s="82">
        <v>10</v>
      </c>
      <c r="H485" s="157">
        <v>30</v>
      </c>
      <c r="I485" s="724">
        <v>540431</v>
      </c>
      <c r="J485" s="149">
        <v>766407</v>
      </c>
      <c r="K485" s="372">
        <f t="shared" si="33"/>
        <v>373.74999999999994</v>
      </c>
      <c r="L485" s="322">
        <v>325</v>
      </c>
      <c r="M485" s="936">
        <v>1.1499999999999999</v>
      </c>
      <c r="N485" s="158"/>
      <c r="O485" s="62" t="str">
        <f t="shared" si="32"/>
        <v/>
      </c>
      <c r="P485" s="645">
        <v>35</v>
      </c>
      <c r="Q485" s="159" t="s">
        <v>537</v>
      </c>
      <c r="R485" s="913">
        <v>4601887101765</v>
      </c>
    </row>
    <row r="486" spans="1:18" ht="24.95" customHeight="1" x14ac:dyDescent="0.3">
      <c r="A486" s="139"/>
      <c r="B486" s="14" t="s">
        <v>966</v>
      </c>
      <c r="C486" s="14" t="s">
        <v>1076</v>
      </c>
      <c r="D486" s="312" t="s">
        <v>1226</v>
      </c>
      <c r="E486" s="736" t="s">
        <v>1105</v>
      </c>
      <c r="F486" s="60" t="s">
        <v>217</v>
      </c>
      <c r="G486" s="82">
        <v>5</v>
      </c>
      <c r="H486" s="157">
        <v>50</v>
      </c>
      <c r="I486" s="724">
        <v>693770</v>
      </c>
      <c r="J486" s="149">
        <v>766377</v>
      </c>
      <c r="K486" s="372">
        <f t="shared" si="33"/>
        <v>316.25</v>
      </c>
      <c r="L486" s="322">
        <v>275</v>
      </c>
      <c r="M486" s="936">
        <v>1.1499999999999999</v>
      </c>
      <c r="N486" s="158"/>
      <c r="O486" s="62" t="str">
        <f t="shared" si="32"/>
        <v/>
      </c>
      <c r="P486" s="645">
        <v>40</v>
      </c>
      <c r="Q486" s="159" t="s">
        <v>537</v>
      </c>
      <c r="R486" s="330">
        <v>4601887209430</v>
      </c>
    </row>
    <row r="487" spans="1:18" ht="24.95" customHeight="1" x14ac:dyDescent="0.3">
      <c r="A487" s="56"/>
      <c r="B487" s="14" t="s">
        <v>540</v>
      </c>
      <c r="C487" s="325" t="s">
        <v>4290</v>
      </c>
      <c r="D487" s="361" t="s">
        <v>1226</v>
      </c>
      <c r="E487" s="393" t="s">
        <v>108</v>
      </c>
      <c r="F487" s="60" t="s">
        <v>217</v>
      </c>
      <c r="G487" s="82">
        <v>5</v>
      </c>
      <c r="H487" s="157">
        <v>30</v>
      </c>
      <c r="I487" s="724">
        <v>673731</v>
      </c>
      <c r="J487" s="718">
        <v>825794</v>
      </c>
      <c r="K487" s="372">
        <f t="shared" si="33"/>
        <v>304.75</v>
      </c>
      <c r="L487" s="322">
        <v>265</v>
      </c>
      <c r="M487" s="936">
        <v>1.1499999999999999</v>
      </c>
      <c r="N487" s="158"/>
      <c r="O487" s="62" t="str">
        <f t="shared" si="32"/>
        <v/>
      </c>
      <c r="P487" s="645">
        <v>40</v>
      </c>
      <c r="Q487" s="159" t="s">
        <v>537</v>
      </c>
      <c r="R487" s="330"/>
    </row>
    <row r="488" spans="1:18" ht="24.95" customHeight="1" x14ac:dyDescent="0.3">
      <c r="A488" s="56"/>
      <c r="B488" s="14" t="s">
        <v>750</v>
      </c>
      <c r="C488" s="325" t="s">
        <v>742</v>
      </c>
      <c r="D488" s="361" t="s">
        <v>1226</v>
      </c>
      <c r="E488" s="393" t="s">
        <v>751</v>
      </c>
      <c r="F488" s="60" t="s">
        <v>217</v>
      </c>
      <c r="G488" s="82">
        <v>10</v>
      </c>
      <c r="H488" s="157">
        <v>30</v>
      </c>
      <c r="I488" s="724">
        <v>673732</v>
      </c>
      <c r="J488" s="149">
        <v>766376</v>
      </c>
      <c r="K488" s="372">
        <f t="shared" si="33"/>
        <v>511.74999999999994</v>
      </c>
      <c r="L488" s="322">
        <v>445</v>
      </c>
      <c r="M488" s="936">
        <v>1.1499999999999999</v>
      </c>
      <c r="N488" s="158"/>
      <c r="O488" s="62" t="str">
        <f t="shared" si="32"/>
        <v/>
      </c>
      <c r="P488" s="59">
        <v>45</v>
      </c>
      <c r="Q488" s="326" t="s">
        <v>537</v>
      </c>
      <c r="R488" s="330">
        <v>4601887185253</v>
      </c>
    </row>
    <row r="489" spans="1:18" ht="24.95" customHeight="1" x14ac:dyDescent="0.3">
      <c r="B489" s="14" t="s">
        <v>523</v>
      </c>
      <c r="C489" s="37" t="s">
        <v>882</v>
      </c>
      <c r="D489" s="315" t="s">
        <v>1226</v>
      </c>
      <c r="E489" s="43" t="s">
        <v>524</v>
      </c>
      <c r="F489" s="60" t="s">
        <v>217</v>
      </c>
      <c r="G489" s="82">
        <v>10</v>
      </c>
      <c r="H489" s="157">
        <v>30</v>
      </c>
      <c r="I489" s="724">
        <v>540440</v>
      </c>
      <c r="J489" s="149">
        <v>766408</v>
      </c>
      <c r="K489" s="372">
        <f t="shared" si="33"/>
        <v>373.74999999999994</v>
      </c>
      <c r="L489" s="322">
        <v>325</v>
      </c>
      <c r="M489" s="936">
        <v>1.1499999999999999</v>
      </c>
      <c r="N489" s="158"/>
      <c r="O489" s="62" t="str">
        <f t="shared" si="32"/>
        <v/>
      </c>
      <c r="P489" s="645">
        <v>45</v>
      </c>
      <c r="Q489" s="159" t="s">
        <v>537</v>
      </c>
      <c r="R489" s="913">
        <v>4601887150473</v>
      </c>
    </row>
    <row r="490" spans="1:18" ht="24.95" customHeight="1" x14ac:dyDescent="0.3">
      <c r="A490" s="232"/>
      <c r="B490" s="14" t="s">
        <v>921</v>
      </c>
      <c r="C490" s="14" t="s">
        <v>922</v>
      </c>
      <c r="D490" s="312" t="s">
        <v>1227</v>
      </c>
      <c r="E490" s="736" t="s">
        <v>1103</v>
      </c>
      <c r="F490" s="60" t="s">
        <v>217</v>
      </c>
      <c r="G490" s="82">
        <v>10</v>
      </c>
      <c r="H490" s="157">
        <v>30</v>
      </c>
      <c r="I490" s="724">
        <v>540462</v>
      </c>
      <c r="J490" s="149">
        <v>766410</v>
      </c>
      <c r="K490" s="372">
        <f t="shared" si="33"/>
        <v>396.74999999999994</v>
      </c>
      <c r="L490" s="322">
        <v>345</v>
      </c>
      <c r="M490" s="936">
        <v>1.1499999999999999</v>
      </c>
      <c r="N490" s="158"/>
      <c r="O490" s="62" t="str">
        <f t="shared" si="32"/>
        <v/>
      </c>
      <c r="P490" s="645">
        <v>35</v>
      </c>
      <c r="Q490" s="159" t="s">
        <v>537</v>
      </c>
      <c r="R490" s="915">
        <v>4601887311263</v>
      </c>
    </row>
    <row r="491" spans="1:18" ht="24.95" customHeight="1" x14ac:dyDescent="0.3">
      <c r="B491" s="14" t="s">
        <v>525</v>
      </c>
      <c r="C491" s="37" t="s">
        <v>805</v>
      </c>
      <c r="D491" s="315" t="s">
        <v>1226</v>
      </c>
      <c r="E491" s="43" t="s">
        <v>526</v>
      </c>
      <c r="F491" s="60" t="s">
        <v>217</v>
      </c>
      <c r="G491" s="82">
        <v>10</v>
      </c>
      <c r="H491" s="157">
        <v>30</v>
      </c>
      <c r="I491" s="724">
        <v>540469</v>
      </c>
      <c r="J491" s="149">
        <v>766411</v>
      </c>
      <c r="K491" s="372">
        <f t="shared" si="33"/>
        <v>442.74999999999994</v>
      </c>
      <c r="L491" s="322">
        <v>385</v>
      </c>
      <c r="M491" s="936">
        <v>1.1499999999999999</v>
      </c>
      <c r="N491" s="158"/>
      <c r="O491" s="62" t="str">
        <f t="shared" si="32"/>
        <v/>
      </c>
      <c r="P491" s="645">
        <v>45</v>
      </c>
      <c r="Q491" s="159" t="s">
        <v>537</v>
      </c>
      <c r="R491" s="913">
        <v>4601887285113</v>
      </c>
    </row>
    <row r="492" spans="1:18" ht="24.95" customHeight="1" x14ac:dyDescent="0.3">
      <c r="A492" s="232"/>
      <c r="B492" s="209" t="s">
        <v>1557</v>
      </c>
      <c r="C492" s="209" t="s">
        <v>1558</v>
      </c>
      <c r="D492" s="315" t="s">
        <v>1227</v>
      </c>
      <c r="E492" s="168" t="s">
        <v>1563</v>
      </c>
      <c r="F492" s="60" t="s">
        <v>907</v>
      </c>
      <c r="G492" s="82">
        <v>5</v>
      </c>
      <c r="H492" s="157">
        <v>30</v>
      </c>
      <c r="I492" s="724">
        <v>753651</v>
      </c>
      <c r="J492" s="149">
        <v>766424</v>
      </c>
      <c r="K492" s="372">
        <f t="shared" si="33"/>
        <v>304.75</v>
      </c>
      <c r="L492" s="336">
        <v>265</v>
      </c>
      <c r="M492" s="936">
        <v>1.1499999999999999</v>
      </c>
      <c r="N492" s="158"/>
      <c r="O492" s="62" t="str">
        <f t="shared" si="32"/>
        <v/>
      </c>
      <c r="P492" s="645">
        <v>35</v>
      </c>
      <c r="Q492" s="159" t="s">
        <v>537</v>
      </c>
      <c r="R492" s="915">
        <v>4601887339748</v>
      </c>
    </row>
    <row r="493" spans="1:18" ht="24.95" customHeight="1" x14ac:dyDescent="0.3">
      <c r="A493" s="232"/>
      <c r="B493" s="64" t="s">
        <v>1559</v>
      </c>
      <c r="C493" s="64" t="s">
        <v>1560</v>
      </c>
      <c r="D493" s="315" t="s">
        <v>1227</v>
      </c>
      <c r="E493" s="236" t="s">
        <v>1651</v>
      </c>
      <c r="F493" s="60" t="s">
        <v>217</v>
      </c>
      <c r="G493" s="82">
        <v>10</v>
      </c>
      <c r="H493" s="157">
        <v>30</v>
      </c>
      <c r="I493" s="724">
        <v>753652</v>
      </c>
      <c r="J493" s="149">
        <v>766425</v>
      </c>
      <c r="K493" s="372">
        <f t="shared" si="33"/>
        <v>442.74999999999994</v>
      </c>
      <c r="L493" s="336">
        <v>385</v>
      </c>
      <c r="M493" s="936">
        <v>1.1499999999999999</v>
      </c>
      <c r="N493" s="158"/>
      <c r="O493" s="62" t="str">
        <f t="shared" si="32"/>
        <v/>
      </c>
      <c r="P493" s="645">
        <v>40</v>
      </c>
      <c r="Q493" s="159" t="s">
        <v>537</v>
      </c>
      <c r="R493" s="915">
        <v>4601887339755</v>
      </c>
    </row>
    <row r="494" spans="1:18" ht="24.95" customHeight="1" x14ac:dyDescent="0.3">
      <c r="A494" s="232"/>
      <c r="B494" s="14" t="s">
        <v>964</v>
      </c>
      <c r="C494" s="14" t="s">
        <v>965</v>
      </c>
      <c r="D494" s="312" t="s">
        <v>1226</v>
      </c>
      <c r="E494" s="736" t="s">
        <v>1104</v>
      </c>
      <c r="F494" s="60" t="s">
        <v>217</v>
      </c>
      <c r="G494" s="82">
        <v>10</v>
      </c>
      <c r="H494" s="157">
        <v>30</v>
      </c>
      <c r="I494" s="724">
        <v>540492</v>
      </c>
      <c r="J494" s="149">
        <v>766413</v>
      </c>
      <c r="K494" s="372">
        <f t="shared" si="33"/>
        <v>419.74999999999994</v>
      </c>
      <c r="L494" s="322">
        <v>365</v>
      </c>
      <c r="M494" s="936">
        <v>1.1499999999999999</v>
      </c>
      <c r="N494" s="158"/>
      <c r="O494" s="62" t="str">
        <f t="shared" si="32"/>
        <v/>
      </c>
      <c r="P494" s="645">
        <v>30</v>
      </c>
      <c r="Q494" s="159" t="s">
        <v>537</v>
      </c>
      <c r="R494" s="915">
        <v>4601887311270</v>
      </c>
    </row>
    <row r="495" spans="1:18" ht="24.95" customHeight="1" x14ac:dyDescent="0.3">
      <c r="B495" s="14" t="s">
        <v>529</v>
      </c>
      <c r="C495" s="37" t="s">
        <v>530</v>
      </c>
      <c r="D495" s="315" t="s">
        <v>1226</v>
      </c>
      <c r="E495" s="43" t="s">
        <v>100</v>
      </c>
      <c r="F495" s="60" t="s">
        <v>217</v>
      </c>
      <c r="G495" s="82">
        <v>10</v>
      </c>
      <c r="H495" s="157">
        <v>30</v>
      </c>
      <c r="I495" s="724">
        <v>540522</v>
      </c>
      <c r="J495" s="149">
        <v>766415</v>
      </c>
      <c r="K495" s="372">
        <f t="shared" si="33"/>
        <v>373.74999999999994</v>
      </c>
      <c r="L495" s="322">
        <v>325</v>
      </c>
      <c r="M495" s="936">
        <v>1.1499999999999999</v>
      </c>
      <c r="N495" s="158"/>
      <c r="O495" s="62" t="str">
        <f t="shared" ref="O495:O516" si="34">IF(N495&gt;0,N495*K495,"")</f>
        <v/>
      </c>
      <c r="P495" s="645">
        <v>40</v>
      </c>
      <c r="Q495" s="159" t="s">
        <v>537</v>
      </c>
      <c r="R495" s="913">
        <v>4601887150534</v>
      </c>
    </row>
    <row r="496" spans="1:18" ht="24.95" customHeight="1" x14ac:dyDescent="0.3">
      <c r="A496" s="232"/>
      <c r="B496" s="209" t="s">
        <v>923</v>
      </c>
      <c r="C496" s="209" t="s">
        <v>1503</v>
      </c>
      <c r="D496" s="315" t="s">
        <v>1227</v>
      </c>
      <c r="E496" s="168" t="s">
        <v>1652</v>
      </c>
      <c r="F496" s="60" t="s">
        <v>217</v>
      </c>
      <c r="G496" s="82">
        <v>10</v>
      </c>
      <c r="H496" s="157">
        <v>30</v>
      </c>
      <c r="I496" s="724">
        <v>753655</v>
      </c>
      <c r="J496" s="149">
        <v>766428</v>
      </c>
      <c r="K496" s="372">
        <f t="shared" si="33"/>
        <v>396.74999999999994</v>
      </c>
      <c r="L496" s="336">
        <v>345</v>
      </c>
      <c r="M496" s="936">
        <v>1.1499999999999999</v>
      </c>
      <c r="N496" s="158"/>
      <c r="O496" s="62" t="str">
        <f t="shared" si="34"/>
        <v/>
      </c>
      <c r="P496" s="645">
        <v>45</v>
      </c>
      <c r="Q496" s="159" t="s">
        <v>537</v>
      </c>
      <c r="R496" s="915">
        <v>4601887339786</v>
      </c>
    </row>
    <row r="497" spans="1:18" ht="24.95" customHeight="1" x14ac:dyDescent="0.3">
      <c r="A497" s="73"/>
      <c r="B497" s="360" t="s">
        <v>712</v>
      </c>
      <c r="C497" s="37" t="s">
        <v>714</v>
      </c>
      <c r="D497" s="315" t="s">
        <v>1226</v>
      </c>
      <c r="E497" s="43" t="s">
        <v>721</v>
      </c>
      <c r="F497" s="60" t="s">
        <v>217</v>
      </c>
      <c r="G497" s="82">
        <v>10</v>
      </c>
      <c r="H497" s="157">
        <v>30</v>
      </c>
      <c r="I497" s="724">
        <v>704193</v>
      </c>
      <c r="J497" s="149">
        <v>766370</v>
      </c>
      <c r="K497" s="372">
        <f t="shared" si="33"/>
        <v>511.74999999999994</v>
      </c>
      <c r="L497" s="322">
        <v>445</v>
      </c>
      <c r="M497" s="936">
        <v>1.1499999999999999</v>
      </c>
      <c r="N497" s="158"/>
      <c r="O497" s="62" t="str">
        <f t="shared" si="34"/>
        <v/>
      </c>
      <c r="P497" s="645">
        <v>30</v>
      </c>
      <c r="Q497" s="159" t="s">
        <v>537</v>
      </c>
      <c r="R497" s="330">
        <v>4601887228509</v>
      </c>
    </row>
    <row r="498" spans="1:18" ht="24.95" customHeight="1" x14ac:dyDescent="0.3">
      <c r="A498" s="232">
        <v>2021</v>
      </c>
      <c r="B498" s="424" t="s">
        <v>3559</v>
      </c>
      <c r="C498" s="424" t="s">
        <v>3564</v>
      </c>
      <c r="D498" s="312" t="s">
        <v>1227</v>
      </c>
      <c r="E498" s="425" t="s">
        <v>3562</v>
      </c>
      <c r="F498" s="60" t="s">
        <v>217</v>
      </c>
      <c r="G498" s="82">
        <v>5</v>
      </c>
      <c r="H498" s="157">
        <v>30</v>
      </c>
      <c r="I498" s="724">
        <v>817539</v>
      </c>
      <c r="J498" s="718">
        <v>817481</v>
      </c>
      <c r="K498" s="372">
        <f t="shared" si="33"/>
        <v>569.25</v>
      </c>
      <c r="L498" s="322">
        <v>495</v>
      </c>
      <c r="M498" s="936">
        <v>1.1499999999999999</v>
      </c>
      <c r="N498" s="158"/>
      <c r="O498" s="62" t="str">
        <f t="shared" si="34"/>
        <v/>
      </c>
      <c r="P498" s="339">
        <v>40</v>
      </c>
      <c r="Q498" s="159" t="s">
        <v>537</v>
      </c>
      <c r="R498" s="915">
        <v>4601887049333</v>
      </c>
    </row>
    <row r="499" spans="1:18" ht="24.95" customHeight="1" x14ac:dyDescent="0.3">
      <c r="B499" s="14" t="s">
        <v>531</v>
      </c>
      <c r="C499" s="37" t="s">
        <v>532</v>
      </c>
      <c r="D499" s="315" t="s">
        <v>1226</v>
      </c>
      <c r="E499" s="43" t="s">
        <v>533</v>
      </c>
      <c r="F499" s="60" t="s">
        <v>217</v>
      </c>
      <c r="G499" s="82">
        <v>10</v>
      </c>
      <c r="H499" s="157">
        <v>30</v>
      </c>
      <c r="I499" s="724">
        <v>540529</v>
      </c>
      <c r="J499" s="149">
        <v>766416</v>
      </c>
      <c r="K499" s="372">
        <f t="shared" si="33"/>
        <v>419.74999999999994</v>
      </c>
      <c r="L499" s="322">
        <v>365</v>
      </c>
      <c r="M499" s="936">
        <v>1.1499999999999999</v>
      </c>
      <c r="N499" s="158"/>
      <c r="O499" s="62" t="str">
        <f t="shared" si="34"/>
        <v/>
      </c>
      <c r="P499" s="645">
        <v>40</v>
      </c>
      <c r="Q499" s="159" t="s">
        <v>537</v>
      </c>
      <c r="R499" s="913">
        <v>4601887150480</v>
      </c>
    </row>
    <row r="500" spans="1:18" ht="24.95" customHeight="1" x14ac:dyDescent="0.3">
      <c r="A500" s="232">
        <v>2021</v>
      </c>
      <c r="B500" s="424" t="s">
        <v>3560</v>
      </c>
      <c r="C500" s="429" t="s">
        <v>3561</v>
      </c>
      <c r="D500" s="312" t="s">
        <v>1227</v>
      </c>
      <c r="E500" s="425" t="s">
        <v>3563</v>
      </c>
      <c r="F500" s="60" t="s">
        <v>217</v>
      </c>
      <c r="G500" s="82">
        <v>10</v>
      </c>
      <c r="H500" s="157">
        <v>30</v>
      </c>
      <c r="I500" s="724">
        <v>817540</v>
      </c>
      <c r="J500" s="718">
        <v>817482</v>
      </c>
      <c r="K500" s="372">
        <f t="shared" si="33"/>
        <v>488.74999999999994</v>
      </c>
      <c r="L500" s="322">
        <v>425</v>
      </c>
      <c r="M500" s="936">
        <v>1.1499999999999999</v>
      </c>
      <c r="N500" s="158"/>
      <c r="O500" s="62" t="str">
        <f t="shared" si="34"/>
        <v/>
      </c>
      <c r="P500" s="339">
        <v>40</v>
      </c>
      <c r="Q500" s="159" t="s">
        <v>537</v>
      </c>
      <c r="R500" s="915">
        <v>4601887049326</v>
      </c>
    </row>
    <row r="501" spans="1:18" ht="24.95" customHeight="1" x14ac:dyDescent="0.3">
      <c r="A501" s="73"/>
      <c r="B501" s="360" t="s">
        <v>713</v>
      </c>
      <c r="C501" s="37" t="s">
        <v>703</v>
      </c>
      <c r="D501" s="315" t="s">
        <v>1226</v>
      </c>
      <c r="E501" s="43" t="s">
        <v>1466</v>
      </c>
      <c r="F501" s="60" t="s">
        <v>217</v>
      </c>
      <c r="G501" s="82">
        <v>10</v>
      </c>
      <c r="H501" s="157">
        <v>30</v>
      </c>
      <c r="I501" s="724">
        <v>704194</v>
      </c>
      <c r="J501" s="149">
        <v>766371</v>
      </c>
      <c r="K501" s="372">
        <f t="shared" si="33"/>
        <v>419.74999999999994</v>
      </c>
      <c r="L501" s="322">
        <v>365</v>
      </c>
      <c r="M501" s="936">
        <v>1.1499999999999999</v>
      </c>
      <c r="N501" s="158"/>
      <c r="O501" s="62" t="str">
        <f t="shared" si="34"/>
        <v/>
      </c>
      <c r="P501" s="645">
        <v>35</v>
      </c>
      <c r="Q501" s="159" t="s">
        <v>537</v>
      </c>
      <c r="R501" s="913">
        <v>4601887228516</v>
      </c>
    </row>
    <row r="502" spans="1:18" ht="24.95" customHeight="1" x14ac:dyDescent="0.3">
      <c r="A502" s="232"/>
      <c r="B502" s="14" t="s">
        <v>967</v>
      </c>
      <c r="C502" s="14" t="s">
        <v>968</v>
      </c>
      <c r="D502" s="312" t="s">
        <v>1226</v>
      </c>
      <c r="E502" s="736" t="s">
        <v>1107</v>
      </c>
      <c r="F502" s="60" t="s">
        <v>217</v>
      </c>
      <c r="G502" s="82">
        <v>10</v>
      </c>
      <c r="H502" s="157">
        <v>30</v>
      </c>
      <c r="I502" s="724">
        <v>732941</v>
      </c>
      <c r="J502" s="149">
        <v>766386</v>
      </c>
      <c r="K502" s="372">
        <f t="shared" si="33"/>
        <v>442.74999999999994</v>
      </c>
      <c r="L502" s="322">
        <v>385</v>
      </c>
      <c r="M502" s="936">
        <v>1.1499999999999999</v>
      </c>
      <c r="N502" s="158"/>
      <c r="O502" s="62" t="str">
        <f t="shared" si="34"/>
        <v/>
      </c>
      <c r="P502" s="645">
        <v>30</v>
      </c>
      <c r="Q502" s="159" t="s">
        <v>537</v>
      </c>
      <c r="R502" s="915">
        <v>4601887311294</v>
      </c>
    </row>
    <row r="503" spans="1:18" ht="24.95" customHeight="1" x14ac:dyDescent="0.3">
      <c r="A503" s="232"/>
      <c r="B503" s="14" t="s">
        <v>3076</v>
      </c>
      <c r="C503" s="14" t="s">
        <v>3075</v>
      </c>
      <c r="D503" s="312" t="s">
        <v>1227</v>
      </c>
      <c r="E503" s="736" t="s">
        <v>3401</v>
      </c>
      <c r="F503" s="60" t="s">
        <v>907</v>
      </c>
      <c r="G503" s="82">
        <v>5</v>
      </c>
      <c r="H503" s="157">
        <v>30</v>
      </c>
      <c r="I503" s="724">
        <v>753659</v>
      </c>
      <c r="J503" s="149">
        <v>766432</v>
      </c>
      <c r="K503" s="372">
        <f t="shared" si="33"/>
        <v>281.75</v>
      </c>
      <c r="L503" s="322">
        <v>245</v>
      </c>
      <c r="M503" s="936">
        <v>1.1499999999999999</v>
      </c>
      <c r="N503" s="158"/>
      <c r="O503" s="62" t="str">
        <f t="shared" si="34"/>
        <v/>
      </c>
      <c r="P503" s="645">
        <v>35</v>
      </c>
      <c r="Q503" s="159" t="s">
        <v>537</v>
      </c>
      <c r="R503" s="915">
        <v>4601887339823</v>
      </c>
    </row>
    <row r="504" spans="1:18" ht="24.95" customHeight="1" x14ac:dyDescent="0.3">
      <c r="B504" s="14" t="s">
        <v>278</v>
      </c>
      <c r="C504" s="37" t="s">
        <v>881</v>
      </c>
      <c r="D504" s="315" t="s">
        <v>1226</v>
      </c>
      <c r="E504" s="43" t="s">
        <v>534</v>
      </c>
      <c r="F504" s="60" t="s">
        <v>217</v>
      </c>
      <c r="G504" s="82">
        <v>10</v>
      </c>
      <c r="H504" s="157">
        <v>30</v>
      </c>
      <c r="I504" s="724">
        <v>540535</v>
      </c>
      <c r="J504" s="149">
        <v>766417</v>
      </c>
      <c r="K504" s="372">
        <f t="shared" si="33"/>
        <v>350.75</v>
      </c>
      <c r="L504" s="322">
        <v>305</v>
      </c>
      <c r="M504" s="936">
        <v>1.1499999999999999</v>
      </c>
      <c r="N504" s="158"/>
      <c r="O504" s="62" t="str">
        <f t="shared" si="34"/>
        <v/>
      </c>
      <c r="P504" s="645">
        <v>45</v>
      </c>
      <c r="Q504" s="159" t="s">
        <v>537</v>
      </c>
      <c r="R504" s="913">
        <v>4601887150541</v>
      </c>
    </row>
    <row r="505" spans="1:18" ht="24.95" customHeight="1" x14ac:dyDescent="0.3">
      <c r="A505" s="75"/>
      <c r="B505" s="135" t="s">
        <v>803</v>
      </c>
      <c r="C505" s="135" t="s">
        <v>847</v>
      </c>
      <c r="D505" s="315" t="s">
        <v>1226</v>
      </c>
      <c r="E505" s="736" t="s">
        <v>831</v>
      </c>
      <c r="F505" s="60" t="s">
        <v>217</v>
      </c>
      <c r="G505" s="82">
        <v>10</v>
      </c>
      <c r="H505" s="157">
        <v>30</v>
      </c>
      <c r="I505" s="724">
        <v>723314</v>
      </c>
      <c r="J505" s="149">
        <v>766396</v>
      </c>
      <c r="K505" s="372">
        <f t="shared" si="33"/>
        <v>442.74999999999994</v>
      </c>
      <c r="L505" s="322">
        <v>385</v>
      </c>
      <c r="M505" s="936">
        <v>1.1499999999999999</v>
      </c>
      <c r="N505" s="158"/>
      <c r="O505" s="62" t="str">
        <f t="shared" si="34"/>
        <v/>
      </c>
      <c r="P505" s="645">
        <v>35</v>
      </c>
      <c r="Q505" s="159" t="s">
        <v>537</v>
      </c>
      <c r="R505" s="330">
        <v>4601887284987</v>
      </c>
    </row>
    <row r="506" spans="1:18" ht="24.95" customHeight="1" x14ac:dyDescent="0.3">
      <c r="A506" s="232"/>
      <c r="B506" s="14" t="s">
        <v>924</v>
      </c>
      <c r="C506" s="14" t="s">
        <v>969</v>
      </c>
      <c r="D506" s="312" t="s">
        <v>1226</v>
      </c>
      <c r="E506" s="735" t="s">
        <v>1108</v>
      </c>
      <c r="F506" s="60" t="s">
        <v>217</v>
      </c>
      <c r="G506" s="82">
        <v>10</v>
      </c>
      <c r="H506" s="157">
        <v>30</v>
      </c>
      <c r="I506" s="724">
        <v>732944</v>
      </c>
      <c r="J506" s="149">
        <v>766388</v>
      </c>
      <c r="K506" s="372">
        <f t="shared" si="33"/>
        <v>511.74999999999994</v>
      </c>
      <c r="L506" s="322">
        <v>445</v>
      </c>
      <c r="M506" s="936">
        <v>1.1499999999999999</v>
      </c>
      <c r="N506" s="158"/>
      <c r="O506" s="62" t="str">
        <f t="shared" si="34"/>
        <v/>
      </c>
      <c r="P506" s="645" t="s">
        <v>1444</v>
      </c>
      <c r="Q506" s="159" t="s">
        <v>537</v>
      </c>
      <c r="R506" s="915">
        <v>4601887311300</v>
      </c>
    </row>
    <row r="507" spans="1:18" ht="24.95" customHeight="1" x14ac:dyDescent="0.3">
      <c r="A507" s="75"/>
      <c r="B507" s="135" t="s">
        <v>804</v>
      </c>
      <c r="C507" s="135" t="s">
        <v>848</v>
      </c>
      <c r="D507" s="315" t="s">
        <v>1226</v>
      </c>
      <c r="E507" s="736" t="s">
        <v>832</v>
      </c>
      <c r="F507" s="60" t="s">
        <v>217</v>
      </c>
      <c r="G507" s="82">
        <v>10</v>
      </c>
      <c r="H507" s="157">
        <v>30</v>
      </c>
      <c r="I507" s="724">
        <v>723315</v>
      </c>
      <c r="J507" s="149">
        <v>766397</v>
      </c>
      <c r="K507" s="372">
        <f t="shared" si="33"/>
        <v>442.74999999999994</v>
      </c>
      <c r="L507" s="322">
        <v>385</v>
      </c>
      <c r="M507" s="936">
        <v>1.1499999999999999</v>
      </c>
      <c r="N507" s="158"/>
      <c r="O507" s="62" t="str">
        <f t="shared" si="34"/>
        <v/>
      </c>
      <c r="P507" s="645">
        <v>35</v>
      </c>
      <c r="Q507" s="159" t="s">
        <v>537</v>
      </c>
      <c r="R507" s="330">
        <v>4601887314738</v>
      </c>
    </row>
    <row r="508" spans="1:18" ht="24.95" customHeight="1" x14ac:dyDescent="0.3">
      <c r="A508" s="232"/>
      <c r="B508" s="64" t="s">
        <v>1561</v>
      </c>
      <c r="C508" s="64" t="s">
        <v>1562</v>
      </c>
      <c r="D508" s="315" t="s">
        <v>1227</v>
      </c>
      <c r="E508" s="235" t="s">
        <v>1564</v>
      </c>
      <c r="F508" s="60" t="s">
        <v>907</v>
      </c>
      <c r="G508" s="82">
        <v>5</v>
      </c>
      <c r="H508" s="157">
        <v>30</v>
      </c>
      <c r="I508" s="724">
        <v>753661</v>
      </c>
      <c r="J508" s="149">
        <v>766434</v>
      </c>
      <c r="K508" s="372">
        <f t="shared" si="33"/>
        <v>247.24999999999997</v>
      </c>
      <c r="L508" s="336">
        <v>215</v>
      </c>
      <c r="M508" s="936">
        <v>1.1499999999999999</v>
      </c>
      <c r="N508" s="158"/>
      <c r="O508" s="62" t="str">
        <f t="shared" si="34"/>
        <v/>
      </c>
      <c r="P508" s="645">
        <v>35</v>
      </c>
      <c r="Q508" s="159" t="s">
        <v>537</v>
      </c>
      <c r="R508" s="915">
        <v>4601887339847</v>
      </c>
    </row>
    <row r="509" spans="1:18" ht="24.95" customHeight="1" x14ac:dyDescent="0.3">
      <c r="B509" s="14" t="s">
        <v>556</v>
      </c>
      <c r="C509" s="37" t="s">
        <v>557</v>
      </c>
      <c r="D509" s="315" t="s">
        <v>1226</v>
      </c>
      <c r="E509" s="43" t="s">
        <v>504</v>
      </c>
      <c r="F509" s="60" t="s">
        <v>217</v>
      </c>
      <c r="G509" s="82">
        <v>10</v>
      </c>
      <c r="H509" s="157">
        <v>30</v>
      </c>
      <c r="I509" s="724">
        <v>540546</v>
      </c>
      <c r="J509" s="149">
        <v>766418</v>
      </c>
      <c r="K509" s="372">
        <f t="shared" si="33"/>
        <v>396.74999999999994</v>
      </c>
      <c r="L509" s="322">
        <v>345</v>
      </c>
      <c r="M509" s="936">
        <v>1.1499999999999999</v>
      </c>
      <c r="N509" s="158"/>
      <c r="O509" s="62" t="str">
        <f t="shared" si="34"/>
        <v/>
      </c>
      <c r="P509" s="645">
        <v>40</v>
      </c>
      <c r="Q509" s="159" t="s">
        <v>537</v>
      </c>
      <c r="R509" s="913">
        <v>4601887150558</v>
      </c>
    </row>
    <row r="510" spans="1:18" ht="24.95" customHeight="1" x14ac:dyDescent="0.3">
      <c r="A510" s="232"/>
      <c r="B510" s="38" t="s">
        <v>4291</v>
      </c>
      <c r="C510" s="38" t="s">
        <v>4294</v>
      </c>
      <c r="D510" s="312" t="s">
        <v>1227</v>
      </c>
      <c r="E510" s="398" t="s">
        <v>4295</v>
      </c>
      <c r="F510" s="60" t="s">
        <v>217</v>
      </c>
      <c r="G510" s="82">
        <v>5</v>
      </c>
      <c r="H510" s="157">
        <v>50</v>
      </c>
      <c r="I510" s="724"/>
      <c r="J510" s="149">
        <v>807492</v>
      </c>
      <c r="K510" s="372">
        <f t="shared" si="33"/>
        <v>327.75</v>
      </c>
      <c r="L510" s="322">
        <v>285</v>
      </c>
      <c r="M510" s="936">
        <v>1.1499999999999999</v>
      </c>
      <c r="N510" s="158"/>
      <c r="O510" s="62" t="str">
        <f>IF(N510&gt;0,N510*K510,"")</f>
        <v/>
      </c>
      <c r="P510" s="645">
        <v>45</v>
      </c>
      <c r="Q510" s="159" t="s">
        <v>537</v>
      </c>
      <c r="R510" s="915">
        <v>4601887022374</v>
      </c>
    </row>
    <row r="511" spans="1:18" ht="24.95" customHeight="1" x14ac:dyDescent="0.3">
      <c r="A511" s="423"/>
      <c r="B511" s="367" t="s">
        <v>3078</v>
      </c>
      <c r="C511" s="253" t="s">
        <v>1504</v>
      </c>
      <c r="D511" s="312" t="s">
        <v>1227</v>
      </c>
      <c r="E511" s="741" t="s">
        <v>3499</v>
      </c>
      <c r="F511" s="60" t="s">
        <v>217</v>
      </c>
      <c r="G511" s="82">
        <v>10</v>
      </c>
      <c r="H511" s="157">
        <v>30</v>
      </c>
      <c r="I511" s="724">
        <v>807543</v>
      </c>
      <c r="J511" s="346">
        <v>807479</v>
      </c>
      <c r="K511" s="372">
        <f t="shared" si="33"/>
        <v>442.74999999999994</v>
      </c>
      <c r="L511" s="369">
        <v>385</v>
      </c>
      <c r="M511" s="936">
        <v>1.1499999999999999</v>
      </c>
      <c r="N511" s="348"/>
      <c r="O511" s="62" t="str">
        <f t="shared" si="34"/>
        <v/>
      </c>
      <c r="P511" s="339">
        <v>50</v>
      </c>
      <c r="Q511" s="159" t="s">
        <v>537</v>
      </c>
      <c r="R511" s="924">
        <v>4601887022183</v>
      </c>
    </row>
    <row r="512" spans="1:18" ht="24.95" customHeight="1" x14ac:dyDescent="0.3">
      <c r="A512" s="423"/>
      <c r="B512" s="368" t="s">
        <v>3079</v>
      </c>
      <c r="C512" s="253" t="s">
        <v>3077</v>
      </c>
      <c r="D512" s="312" t="s">
        <v>1227</v>
      </c>
      <c r="E512" s="741" t="s">
        <v>3498</v>
      </c>
      <c r="F512" s="60" t="s">
        <v>217</v>
      </c>
      <c r="G512" s="82">
        <v>10</v>
      </c>
      <c r="H512" s="157">
        <v>30</v>
      </c>
      <c r="I512" s="724">
        <v>807544</v>
      </c>
      <c r="J512" s="346">
        <v>807480</v>
      </c>
      <c r="K512" s="372">
        <f t="shared" si="33"/>
        <v>442.74999999999994</v>
      </c>
      <c r="L512" s="369">
        <v>385</v>
      </c>
      <c r="M512" s="936">
        <v>1.1499999999999999</v>
      </c>
      <c r="N512" s="348"/>
      <c r="O512" s="62" t="str">
        <f t="shared" si="34"/>
        <v/>
      </c>
      <c r="P512" s="339">
        <v>40</v>
      </c>
      <c r="Q512" s="159" t="s">
        <v>537</v>
      </c>
      <c r="R512" s="924">
        <v>4601887022190</v>
      </c>
    </row>
    <row r="513" spans="1:50" ht="24.95" customHeight="1" x14ac:dyDescent="0.3">
      <c r="A513" s="232"/>
      <c r="B513" s="38" t="s">
        <v>4292</v>
      </c>
      <c r="C513" s="38" t="s">
        <v>4293</v>
      </c>
      <c r="D513" s="312" t="s">
        <v>1227</v>
      </c>
      <c r="E513" s="398" t="s">
        <v>4296</v>
      </c>
      <c r="F513" s="60" t="s">
        <v>217</v>
      </c>
      <c r="G513" s="82">
        <v>10</v>
      </c>
      <c r="H513" s="157">
        <v>30</v>
      </c>
      <c r="I513" s="724"/>
      <c r="J513" s="149">
        <v>766379</v>
      </c>
      <c r="K513" s="372">
        <f t="shared" si="33"/>
        <v>465.74999999999994</v>
      </c>
      <c r="L513" s="322">
        <v>405</v>
      </c>
      <c r="M513" s="936">
        <v>1.1499999999999999</v>
      </c>
      <c r="N513" s="158"/>
      <c r="O513" s="62" t="str">
        <f t="shared" si="34"/>
        <v/>
      </c>
      <c r="P513" s="645">
        <v>40</v>
      </c>
      <c r="Q513" s="159" t="s">
        <v>537</v>
      </c>
      <c r="R513" s="915">
        <v>4601887209478</v>
      </c>
    </row>
    <row r="514" spans="1:50" ht="24.95" customHeight="1" x14ac:dyDescent="0.3">
      <c r="A514" s="232"/>
      <c r="B514" s="14" t="s">
        <v>970</v>
      </c>
      <c r="C514" s="14" t="s">
        <v>4191</v>
      </c>
      <c r="D514" s="312" t="s">
        <v>1226</v>
      </c>
      <c r="E514" s="736" t="s">
        <v>1110</v>
      </c>
      <c r="F514" s="60" t="s">
        <v>217</v>
      </c>
      <c r="G514" s="82">
        <v>5</v>
      </c>
      <c r="H514" s="157">
        <v>30</v>
      </c>
      <c r="I514" s="724">
        <v>732946</v>
      </c>
      <c r="J514" s="149">
        <v>797028</v>
      </c>
      <c r="K514" s="372">
        <f t="shared" si="33"/>
        <v>373.74999999999994</v>
      </c>
      <c r="L514" s="322">
        <v>325</v>
      </c>
      <c r="M514" s="936">
        <v>1.1499999999999999</v>
      </c>
      <c r="N514" s="158"/>
      <c r="O514" s="62" t="str">
        <f t="shared" si="34"/>
        <v/>
      </c>
      <c r="P514" s="645" t="s">
        <v>838</v>
      </c>
      <c r="Q514" s="159" t="s">
        <v>537</v>
      </c>
      <c r="R514" s="915">
        <v>4601887311355</v>
      </c>
    </row>
    <row r="515" spans="1:50" ht="24.95" customHeight="1" x14ac:dyDescent="0.3">
      <c r="A515" s="232"/>
      <c r="B515" s="14" t="s">
        <v>971</v>
      </c>
      <c r="C515" s="14" t="s">
        <v>4192</v>
      </c>
      <c r="D515" s="312" t="s">
        <v>1227</v>
      </c>
      <c r="E515" s="736" t="s">
        <v>1109</v>
      </c>
      <c r="F515" s="60" t="s">
        <v>217</v>
      </c>
      <c r="G515" s="82">
        <v>5</v>
      </c>
      <c r="H515" s="157">
        <v>30</v>
      </c>
      <c r="I515" s="724">
        <v>732947</v>
      </c>
      <c r="J515" s="149">
        <v>797029</v>
      </c>
      <c r="K515" s="372">
        <f t="shared" si="33"/>
        <v>373.74999999999994</v>
      </c>
      <c r="L515" s="322">
        <v>325</v>
      </c>
      <c r="M515" s="936">
        <v>1.1499999999999999</v>
      </c>
      <c r="N515" s="158"/>
      <c r="O515" s="62" t="str">
        <f t="shared" si="34"/>
        <v/>
      </c>
      <c r="P515" s="645" t="s">
        <v>838</v>
      </c>
      <c r="Q515" s="159" t="s">
        <v>537</v>
      </c>
      <c r="R515" s="915">
        <v>4601887311362</v>
      </c>
    </row>
    <row r="516" spans="1:50" ht="24.95" customHeight="1" x14ac:dyDescent="0.3">
      <c r="A516" s="232"/>
      <c r="B516" s="14" t="s">
        <v>972</v>
      </c>
      <c r="C516" s="14" t="s">
        <v>4193</v>
      </c>
      <c r="D516" s="312" t="s">
        <v>1227</v>
      </c>
      <c r="E516" s="736" t="s">
        <v>1111</v>
      </c>
      <c r="F516" s="60" t="s">
        <v>217</v>
      </c>
      <c r="G516" s="82">
        <v>5</v>
      </c>
      <c r="H516" s="157">
        <v>30</v>
      </c>
      <c r="I516" s="724">
        <v>732948</v>
      </c>
      <c r="J516" s="149">
        <v>797030</v>
      </c>
      <c r="K516" s="372">
        <f t="shared" si="33"/>
        <v>327.75</v>
      </c>
      <c r="L516" s="322">
        <v>285</v>
      </c>
      <c r="M516" s="936">
        <v>1.1499999999999999</v>
      </c>
      <c r="N516" s="158"/>
      <c r="O516" s="62" t="str">
        <f t="shared" si="34"/>
        <v/>
      </c>
      <c r="P516" s="645" t="s">
        <v>838</v>
      </c>
      <c r="Q516" s="159" t="s">
        <v>537</v>
      </c>
      <c r="R516" s="915">
        <v>4601887311379</v>
      </c>
    </row>
    <row r="517" spans="1:50" ht="24.95" customHeight="1" x14ac:dyDescent="0.3">
      <c r="B517" s="129"/>
      <c r="C517" s="95" t="s">
        <v>558</v>
      </c>
      <c r="D517" s="173"/>
      <c r="E517" s="734"/>
      <c r="F517" s="154"/>
      <c r="G517" s="91"/>
      <c r="H517" s="91"/>
      <c r="I517" s="725"/>
      <c r="J517" s="91"/>
      <c r="K517" s="153"/>
      <c r="L517" s="91"/>
      <c r="M517" s="91"/>
      <c r="N517" s="162" t="s">
        <v>225</v>
      </c>
      <c r="O517" s="162"/>
      <c r="P517" s="155"/>
      <c r="Q517" s="156"/>
      <c r="R517" s="912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</row>
    <row r="518" spans="1:50" ht="24.95" customHeight="1" x14ac:dyDescent="0.3">
      <c r="A518" s="232"/>
      <c r="B518" s="14" t="s">
        <v>973</v>
      </c>
      <c r="C518" s="14" t="s">
        <v>974</v>
      </c>
      <c r="D518" s="312" t="s">
        <v>1227</v>
      </c>
      <c r="E518" s="43" t="s">
        <v>1112</v>
      </c>
      <c r="F518" s="60" t="s">
        <v>217</v>
      </c>
      <c r="G518" s="82">
        <v>10</v>
      </c>
      <c r="H518" s="157">
        <v>30</v>
      </c>
      <c r="I518" s="724">
        <v>732949</v>
      </c>
      <c r="J518" s="149">
        <v>766638</v>
      </c>
      <c r="K518" s="372">
        <f t="shared" si="33"/>
        <v>419.74999999999994</v>
      </c>
      <c r="L518" s="322">
        <v>365</v>
      </c>
      <c r="M518" s="936">
        <v>1.1499999999999999</v>
      </c>
      <c r="N518" s="158"/>
      <c r="O518" s="62" t="str">
        <f t="shared" ref="O518:O540" si="35">IF(N518&gt;0,N518*K518,"")</f>
        <v/>
      </c>
      <c r="P518" s="645">
        <v>45</v>
      </c>
      <c r="Q518" s="159" t="s">
        <v>537</v>
      </c>
      <c r="R518" s="915">
        <v>4601887311386</v>
      </c>
    </row>
    <row r="519" spans="1:50" ht="24.95" customHeight="1" x14ac:dyDescent="0.3">
      <c r="B519" s="14" t="s">
        <v>559</v>
      </c>
      <c r="C519" s="37" t="s">
        <v>560</v>
      </c>
      <c r="D519" s="315" t="s">
        <v>1227</v>
      </c>
      <c r="E519" s="43" t="s">
        <v>1467</v>
      </c>
      <c r="F519" s="60" t="s">
        <v>217</v>
      </c>
      <c r="G519" s="82">
        <v>10</v>
      </c>
      <c r="H519" s="157">
        <v>30</v>
      </c>
      <c r="I519" s="724">
        <v>540585</v>
      </c>
      <c r="J519" s="149">
        <v>766642</v>
      </c>
      <c r="K519" s="372">
        <f t="shared" si="33"/>
        <v>419.74999999999994</v>
      </c>
      <c r="L519" s="322">
        <v>365</v>
      </c>
      <c r="M519" s="936">
        <v>1.1499999999999999</v>
      </c>
      <c r="N519" s="158"/>
      <c r="O519" s="62" t="str">
        <f t="shared" si="35"/>
        <v/>
      </c>
      <c r="P519" s="58">
        <v>30</v>
      </c>
      <c r="Q519" s="329" t="s">
        <v>537</v>
      </c>
      <c r="R519" s="919">
        <v>4601887074236</v>
      </c>
    </row>
    <row r="520" spans="1:50" ht="24.95" customHeight="1" x14ac:dyDescent="0.3">
      <c r="B520" s="14" t="s">
        <v>561</v>
      </c>
      <c r="C520" s="37" t="s">
        <v>562</v>
      </c>
      <c r="D520" s="315" t="s">
        <v>1226</v>
      </c>
      <c r="E520" s="43" t="s">
        <v>563</v>
      </c>
      <c r="F520" s="60" t="s">
        <v>217</v>
      </c>
      <c r="G520" s="82">
        <v>10</v>
      </c>
      <c r="H520" s="157">
        <v>30</v>
      </c>
      <c r="I520" s="724">
        <v>540608</v>
      </c>
      <c r="J520" s="149">
        <v>766643</v>
      </c>
      <c r="K520" s="372">
        <f t="shared" si="33"/>
        <v>419.74999999999994</v>
      </c>
      <c r="L520" s="322">
        <v>365</v>
      </c>
      <c r="M520" s="936">
        <v>1.1499999999999999</v>
      </c>
      <c r="N520" s="158"/>
      <c r="O520" s="62" t="str">
        <f t="shared" si="35"/>
        <v/>
      </c>
      <c r="P520" s="645">
        <v>45</v>
      </c>
      <c r="Q520" s="326" t="s">
        <v>537</v>
      </c>
      <c r="R520" s="913">
        <v>4601887101932</v>
      </c>
    </row>
    <row r="521" spans="1:50" ht="24.95" customHeight="1" x14ac:dyDescent="0.3">
      <c r="A521" s="232">
        <v>2021</v>
      </c>
      <c r="B521" s="424" t="s">
        <v>3567</v>
      </c>
      <c r="C521" s="430" t="s">
        <v>3568</v>
      </c>
      <c r="D521" s="315" t="s">
        <v>1227</v>
      </c>
      <c r="E521" s="425" t="s">
        <v>3570</v>
      </c>
      <c r="F521" s="60" t="s">
        <v>907</v>
      </c>
      <c r="G521" s="82">
        <v>5</v>
      </c>
      <c r="H521" s="157">
        <v>30</v>
      </c>
      <c r="I521" s="724">
        <v>817542</v>
      </c>
      <c r="J521" s="718">
        <v>817484</v>
      </c>
      <c r="K521" s="372">
        <f t="shared" si="33"/>
        <v>339.25</v>
      </c>
      <c r="L521" s="322">
        <v>295</v>
      </c>
      <c r="M521" s="936">
        <v>1.1499999999999999</v>
      </c>
      <c r="N521" s="158"/>
      <c r="O521" s="62" t="str">
        <f t="shared" si="35"/>
        <v/>
      </c>
      <c r="P521" s="645">
        <v>30</v>
      </c>
      <c r="Q521" s="159" t="s">
        <v>537</v>
      </c>
      <c r="R521" s="330">
        <v>4601887163633</v>
      </c>
    </row>
    <row r="522" spans="1:50" ht="24.95" customHeight="1" x14ac:dyDescent="0.3">
      <c r="A522" s="232">
        <v>2021</v>
      </c>
      <c r="B522" s="424" t="s">
        <v>3565</v>
      </c>
      <c r="C522" s="429" t="s">
        <v>3566</v>
      </c>
      <c r="D522" s="315" t="s">
        <v>1227</v>
      </c>
      <c r="E522" s="425" t="s">
        <v>3569</v>
      </c>
      <c r="F522" s="60" t="s">
        <v>907</v>
      </c>
      <c r="G522" s="82">
        <v>5</v>
      </c>
      <c r="H522" s="157">
        <v>30</v>
      </c>
      <c r="I522" s="724">
        <v>817541</v>
      </c>
      <c r="J522" s="718">
        <v>817483</v>
      </c>
      <c r="K522" s="372">
        <f t="shared" si="33"/>
        <v>339.25</v>
      </c>
      <c r="L522" s="322">
        <v>295</v>
      </c>
      <c r="M522" s="936">
        <v>1.1499999999999999</v>
      </c>
      <c r="N522" s="158"/>
      <c r="O522" s="62" t="str">
        <f t="shared" si="35"/>
        <v/>
      </c>
      <c r="P522" s="645">
        <v>30</v>
      </c>
      <c r="Q522" s="159" t="s">
        <v>537</v>
      </c>
      <c r="R522" s="330">
        <v>4601887216964</v>
      </c>
    </row>
    <row r="523" spans="1:50" ht="24.95" customHeight="1" x14ac:dyDescent="0.3">
      <c r="A523" s="75"/>
      <c r="B523" s="135" t="s">
        <v>664</v>
      </c>
      <c r="C523" s="135" t="s">
        <v>681</v>
      </c>
      <c r="D523" s="315" t="s">
        <v>1226</v>
      </c>
      <c r="E523" s="736" t="s">
        <v>682</v>
      </c>
      <c r="F523" s="60" t="s">
        <v>217</v>
      </c>
      <c r="G523" s="82">
        <v>10</v>
      </c>
      <c r="H523" s="157">
        <v>30</v>
      </c>
      <c r="I523" s="724">
        <v>693777</v>
      </c>
      <c r="J523" s="149">
        <v>766634</v>
      </c>
      <c r="K523" s="372">
        <f t="shared" si="33"/>
        <v>419.74999999999994</v>
      </c>
      <c r="L523" s="322">
        <v>365</v>
      </c>
      <c r="M523" s="936">
        <v>1.1499999999999999</v>
      </c>
      <c r="N523" s="158"/>
      <c r="O523" s="62" t="str">
        <f t="shared" si="35"/>
        <v/>
      </c>
      <c r="P523" s="645">
        <v>30</v>
      </c>
      <c r="Q523" s="159" t="s">
        <v>537</v>
      </c>
      <c r="R523" s="330">
        <v>4601887209485</v>
      </c>
    </row>
    <row r="524" spans="1:50" ht="24.95" customHeight="1" x14ac:dyDescent="0.3">
      <c r="A524" s="423"/>
      <c r="B524" s="305" t="s">
        <v>3083</v>
      </c>
      <c r="C524" s="38" t="s">
        <v>3084</v>
      </c>
      <c r="D524" s="315" t="s">
        <v>1227</v>
      </c>
      <c r="E524" s="745" t="s">
        <v>3500</v>
      </c>
      <c r="F524" s="60" t="s">
        <v>907</v>
      </c>
      <c r="G524" s="82">
        <v>5</v>
      </c>
      <c r="H524" s="157">
        <v>30</v>
      </c>
      <c r="I524" s="724">
        <v>807546</v>
      </c>
      <c r="J524" s="346">
        <v>807482</v>
      </c>
      <c r="K524" s="372">
        <f t="shared" si="33"/>
        <v>241.49999999999997</v>
      </c>
      <c r="L524" s="369">
        <v>210</v>
      </c>
      <c r="M524" s="936">
        <v>1.1499999999999999</v>
      </c>
      <c r="N524" s="348"/>
      <c r="O524" s="62" t="str">
        <f t="shared" si="35"/>
        <v/>
      </c>
      <c r="P524" s="339">
        <v>35</v>
      </c>
      <c r="Q524" s="159" t="s">
        <v>537</v>
      </c>
      <c r="R524" s="925">
        <v>4601887022244</v>
      </c>
    </row>
    <row r="525" spans="1:50" ht="24.95" customHeight="1" x14ac:dyDescent="0.3">
      <c r="A525" s="423"/>
      <c r="B525" s="305" t="s">
        <v>3081</v>
      </c>
      <c r="C525" s="38" t="s">
        <v>3082</v>
      </c>
      <c r="D525" s="315" t="s">
        <v>1227</v>
      </c>
      <c r="E525" s="738" t="s">
        <v>3501</v>
      </c>
      <c r="F525" s="60" t="s">
        <v>217</v>
      </c>
      <c r="G525" s="82">
        <v>10</v>
      </c>
      <c r="H525" s="157">
        <v>30</v>
      </c>
      <c r="I525" s="724">
        <v>807548</v>
      </c>
      <c r="J525" s="346">
        <v>807484</v>
      </c>
      <c r="K525" s="372">
        <f t="shared" si="33"/>
        <v>396.74999999999994</v>
      </c>
      <c r="L525" s="369">
        <v>345</v>
      </c>
      <c r="M525" s="936">
        <v>1.1499999999999999</v>
      </c>
      <c r="N525" s="348"/>
      <c r="O525" s="62" t="str">
        <f t="shared" si="35"/>
        <v/>
      </c>
      <c r="P525" s="339">
        <v>45</v>
      </c>
      <c r="Q525" s="159" t="s">
        <v>537</v>
      </c>
      <c r="R525" s="925">
        <v>4601887022282</v>
      </c>
    </row>
    <row r="526" spans="1:50" ht="24.95" customHeight="1" x14ac:dyDescent="0.3">
      <c r="A526" s="232"/>
      <c r="B526" s="14" t="s">
        <v>975</v>
      </c>
      <c r="C526" s="14" t="s">
        <v>976</v>
      </c>
      <c r="D526" s="312" t="s">
        <v>1226</v>
      </c>
      <c r="E526" s="43" t="s">
        <v>1113</v>
      </c>
      <c r="F526" s="60" t="s">
        <v>217</v>
      </c>
      <c r="G526" s="82">
        <v>10</v>
      </c>
      <c r="H526" s="157">
        <v>30</v>
      </c>
      <c r="I526" s="724">
        <v>817605</v>
      </c>
      <c r="J526" s="149">
        <v>766639</v>
      </c>
      <c r="K526" s="372">
        <f t="shared" si="33"/>
        <v>419.74999999999994</v>
      </c>
      <c r="L526" s="322">
        <v>365</v>
      </c>
      <c r="M526" s="936">
        <v>1.1499999999999999</v>
      </c>
      <c r="N526" s="158"/>
      <c r="O526" s="62" t="str">
        <f t="shared" si="35"/>
        <v/>
      </c>
      <c r="P526" s="645" t="s">
        <v>327</v>
      </c>
      <c r="Q526" s="159" t="s">
        <v>537</v>
      </c>
      <c r="R526" s="915">
        <v>4601887311393</v>
      </c>
    </row>
    <row r="527" spans="1:50" ht="24.95" customHeight="1" x14ac:dyDescent="0.3">
      <c r="B527" s="14" t="s">
        <v>564</v>
      </c>
      <c r="C527" s="37" t="s">
        <v>565</v>
      </c>
      <c r="D527" s="315" t="s">
        <v>1226</v>
      </c>
      <c r="E527" s="43" t="s">
        <v>528</v>
      </c>
      <c r="F527" s="60" t="s">
        <v>217</v>
      </c>
      <c r="G527" s="82">
        <v>10</v>
      </c>
      <c r="H527" s="157">
        <v>30</v>
      </c>
      <c r="I527" s="724">
        <v>540635</v>
      </c>
      <c r="J527" s="149">
        <v>766645</v>
      </c>
      <c r="K527" s="372">
        <f t="shared" si="33"/>
        <v>419.74999999999994</v>
      </c>
      <c r="L527" s="322">
        <v>365</v>
      </c>
      <c r="M527" s="936">
        <v>1.1499999999999999</v>
      </c>
      <c r="N527" s="158"/>
      <c r="O527" s="62" t="str">
        <f t="shared" si="35"/>
        <v/>
      </c>
      <c r="P527" s="645">
        <v>40</v>
      </c>
      <c r="Q527" s="159" t="s">
        <v>537</v>
      </c>
      <c r="R527" s="913">
        <v>4601887150565</v>
      </c>
    </row>
    <row r="528" spans="1:50" ht="24.95" customHeight="1" x14ac:dyDescent="0.3">
      <c r="B528" s="14" t="s">
        <v>279</v>
      </c>
      <c r="C528" s="37" t="s">
        <v>566</v>
      </c>
      <c r="D528" s="315" t="s">
        <v>1226</v>
      </c>
      <c r="E528" s="43" t="s">
        <v>567</v>
      </c>
      <c r="F528" s="60" t="s">
        <v>217</v>
      </c>
      <c r="G528" s="82">
        <v>10</v>
      </c>
      <c r="H528" s="157">
        <v>30</v>
      </c>
      <c r="I528" s="724">
        <v>540648</v>
      </c>
      <c r="J528" s="149">
        <v>766647</v>
      </c>
      <c r="K528" s="372">
        <f t="shared" si="33"/>
        <v>431.24999999999994</v>
      </c>
      <c r="L528" s="322">
        <v>375</v>
      </c>
      <c r="M528" s="936">
        <v>1.1499999999999999</v>
      </c>
      <c r="N528" s="158"/>
      <c r="O528" s="62" t="str">
        <f t="shared" si="35"/>
        <v/>
      </c>
      <c r="P528" s="645">
        <v>30</v>
      </c>
      <c r="Q528" s="159" t="s">
        <v>537</v>
      </c>
      <c r="R528" s="913">
        <v>4601887150572</v>
      </c>
    </row>
    <row r="529" spans="1:50" ht="24.95" customHeight="1" x14ac:dyDescent="0.3">
      <c r="A529" s="75"/>
      <c r="B529" s="135" t="s">
        <v>661</v>
      </c>
      <c r="C529" s="135" t="s">
        <v>683</v>
      </c>
      <c r="D529" s="315" t="s">
        <v>1226</v>
      </c>
      <c r="E529" s="736" t="s">
        <v>684</v>
      </c>
      <c r="F529" s="60" t="s">
        <v>217</v>
      </c>
      <c r="G529" s="82">
        <v>10</v>
      </c>
      <c r="H529" s="157">
        <v>30</v>
      </c>
      <c r="I529" s="724">
        <v>693778</v>
      </c>
      <c r="J529" s="149">
        <v>766635</v>
      </c>
      <c r="K529" s="372">
        <f t="shared" si="33"/>
        <v>431.24999999999994</v>
      </c>
      <c r="L529" s="322">
        <v>375</v>
      </c>
      <c r="M529" s="936">
        <v>1.1499999999999999</v>
      </c>
      <c r="N529" s="158"/>
      <c r="O529" s="62" t="str">
        <f t="shared" si="35"/>
        <v/>
      </c>
      <c r="P529" s="645">
        <v>35</v>
      </c>
      <c r="Q529" s="326" t="s">
        <v>537</v>
      </c>
      <c r="R529" s="330">
        <v>4601887209492</v>
      </c>
    </row>
    <row r="530" spans="1:50" ht="24.95" customHeight="1" x14ac:dyDescent="0.3">
      <c r="B530" s="14" t="s">
        <v>568</v>
      </c>
      <c r="C530" s="37" t="s">
        <v>879</v>
      </c>
      <c r="D530" s="315" t="s">
        <v>1226</v>
      </c>
      <c r="E530" s="43" t="s">
        <v>34</v>
      </c>
      <c r="F530" s="60" t="s">
        <v>217</v>
      </c>
      <c r="G530" s="82">
        <v>10</v>
      </c>
      <c r="H530" s="157">
        <v>30</v>
      </c>
      <c r="I530" s="724">
        <v>540672</v>
      </c>
      <c r="J530" s="149">
        <v>766648</v>
      </c>
      <c r="K530" s="372">
        <f t="shared" si="33"/>
        <v>396.74999999999994</v>
      </c>
      <c r="L530" s="322">
        <v>345</v>
      </c>
      <c r="M530" s="936">
        <v>1.1499999999999999</v>
      </c>
      <c r="N530" s="158"/>
      <c r="O530" s="62" t="str">
        <f t="shared" si="35"/>
        <v/>
      </c>
      <c r="P530" s="645">
        <v>40</v>
      </c>
      <c r="Q530" s="159" t="s">
        <v>537</v>
      </c>
      <c r="R530" s="913">
        <v>4601887052975</v>
      </c>
    </row>
    <row r="531" spans="1:50" ht="24.95" customHeight="1" x14ac:dyDescent="0.3">
      <c r="A531" s="75"/>
      <c r="B531" s="135" t="s">
        <v>662</v>
      </c>
      <c r="C531" s="135" t="s">
        <v>685</v>
      </c>
      <c r="D531" s="315" t="s">
        <v>1226</v>
      </c>
      <c r="E531" s="736" t="s">
        <v>686</v>
      </c>
      <c r="F531" s="60" t="s">
        <v>217</v>
      </c>
      <c r="G531" s="82">
        <v>10</v>
      </c>
      <c r="H531" s="157">
        <v>30</v>
      </c>
      <c r="I531" s="724">
        <v>693779</v>
      </c>
      <c r="J531" s="149">
        <v>766636</v>
      </c>
      <c r="K531" s="372">
        <f t="shared" si="33"/>
        <v>431.24999999999994</v>
      </c>
      <c r="L531" s="322">
        <v>375</v>
      </c>
      <c r="M531" s="936">
        <v>1.1499999999999999</v>
      </c>
      <c r="N531" s="158"/>
      <c r="O531" s="62" t="str">
        <f t="shared" si="35"/>
        <v/>
      </c>
      <c r="P531" s="645">
        <v>45</v>
      </c>
      <c r="Q531" s="159" t="s">
        <v>537</v>
      </c>
      <c r="R531" s="330">
        <v>4601887209508</v>
      </c>
    </row>
    <row r="532" spans="1:50" ht="24.95" customHeight="1" x14ac:dyDescent="0.3">
      <c r="A532" s="232"/>
      <c r="B532" s="64" t="s">
        <v>1547</v>
      </c>
      <c r="C532" s="64" t="s">
        <v>1548</v>
      </c>
      <c r="D532" s="315" t="s">
        <v>1227</v>
      </c>
      <c r="E532" s="236" t="s">
        <v>1552</v>
      </c>
      <c r="F532" s="60" t="s">
        <v>217</v>
      </c>
      <c r="G532" s="82">
        <v>10</v>
      </c>
      <c r="H532" s="157">
        <v>30</v>
      </c>
      <c r="I532" s="724">
        <v>753663</v>
      </c>
      <c r="J532" s="149">
        <v>766652</v>
      </c>
      <c r="K532" s="372">
        <f t="shared" si="33"/>
        <v>431.24999999999994</v>
      </c>
      <c r="L532" s="336">
        <v>375</v>
      </c>
      <c r="M532" s="936">
        <v>1.1499999999999999</v>
      </c>
      <c r="N532" s="158"/>
      <c r="O532" s="62" t="str">
        <f t="shared" si="35"/>
        <v/>
      </c>
      <c r="P532" s="645">
        <v>45</v>
      </c>
      <c r="Q532" s="159" t="s">
        <v>537</v>
      </c>
      <c r="R532" s="915">
        <v>4601887339854</v>
      </c>
    </row>
    <row r="533" spans="1:50" ht="24.95" customHeight="1" x14ac:dyDescent="0.3">
      <c r="A533" s="423"/>
      <c r="B533" s="305" t="s">
        <v>3085</v>
      </c>
      <c r="C533" s="38" t="s">
        <v>3086</v>
      </c>
      <c r="D533" s="315" t="s">
        <v>1227</v>
      </c>
      <c r="E533" s="745" t="s">
        <v>3489</v>
      </c>
      <c r="F533" s="60" t="s">
        <v>907</v>
      </c>
      <c r="G533" s="82">
        <v>5</v>
      </c>
      <c r="H533" s="157">
        <v>30</v>
      </c>
      <c r="I533" s="724">
        <v>807549</v>
      </c>
      <c r="J533" s="346">
        <v>807485</v>
      </c>
      <c r="K533" s="372">
        <f t="shared" si="33"/>
        <v>241.49999999999997</v>
      </c>
      <c r="L533" s="369">
        <v>210</v>
      </c>
      <c r="M533" s="936">
        <v>1.1499999999999999</v>
      </c>
      <c r="N533" s="348"/>
      <c r="O533" s="62" t="str">
        <f t="shared" si="35"/>
        <v/>
      </c>
      <c r="P533" s="339">
        <v>35</v>
      </c>
      <c r="Q533" s="159" t="s">
        <v>537</v>
      </c>
      <c r="R533" s="925">
        <v>4601887022299</v>
      </c>
    </row>
    <row r="534" spans="1:50" ht="24.95" customHeight="1" x14ac:dyDescent="0.3">
      <c r="A534" s="423"/>
      <c r="B534" s="305" t="s">
        <v>1501</v>
      </c>
      <c r="C534" s="38" t="s">
        <v>1502</v>
      </c>
      <c r="D534" s="315" t="s">
        <v>1227</v>
      </c>
      <c r="E534" s="738" t="s">
        <v>3502</v>
      </c>
      <c r="F534" s="60" t="s">
        <v>907</v>
      </c>
      <c r="G534" s="82">
        <v>10</v>
      </c>
      <c r="H534" s="157">
        <v>30</v>
      </c>
      <c r="I534" s="724">
        <v>817582</v>
      </c>
      <c r="J534" s="346">
        <v>807486</v>
      </c>
      <c r="K534" s="372">
        <f t="shared" si="33"/>
        <v>419.74999999999994</v>
      </c>
      <c r="L534" s="369">
        <v>365</v>
      </c>
      <c r="M534" s="936">
        <v>1.1499999999999999</v>
      </c>
      <c r="N534" s="348"/>
      <c r="O534" s="62" t="str">
        <f t="shared" si="35"/>
        <v/>
      </c>
      <c r="P534" s="339">
        <v>25</v>
      </c>
      <c r="Q534" s="326" t="s">
        <v>537</v>
      </c>
      <c r="R534" s="925">
        <v>4601887022305</v>
      </c>
    </row>
    <row r="535" spans="1:50" ht="24.95" customHeight="1" x14ac:dyDescent="0.3">
      <c r="A535" s="75"/>
      <c r="B535" s="135" t="s">
        <v>659</v>
      </c>
      <c r="C535" s="135" t="s">
        <v>687</v>
      </c>
      <c r="D535" s="315" t="s">
        <v>1226</v>
      </c>
      <c r="E535" s="736" t="s">
        <v>688</v>
      </c>
      <c r="F535" s="60" t="s">
        <v>217</v>
      </c>
      <c r="G535" s="82">
        <v>10</v>
      </c>
      <c r="H535" s="157">
        <v>30</v>
      </c>
      <c r="I535" s="724">
        <v>693780</v>
      </c>
      <c r="J535" s="149">
        <v>766637</v>
      </c>
      <c r="K535" s="372">
        <f t="shared" si="33"/>
        <v>419.74999999999994</v>
      </c>
      <c r="L535" s="322">
        <v>365</v>
      </c>
      <c r="M535" s="936">
        <v>1.1499999999999999</v>
      </c>
      <c r="N535" s="158"/>
      <c r="O535" s="62" t="str">
        <f t="shared" si="35"/>
        <v/>
      </c>
      <c r="P535" s="645">
        <v>40</v>
      </c>
      <c r="Q535" s="159" t="s">
        <v>537</v>
      </c>
      <c r="R535" s="330">
        <v>4601887209515</v>
      </c>
    </row>
    <row r="536" spans="1:50" ht="24.95" customHeight="1" x14ac:dyDescent="0.3">
      <c r="A536" s="232"/>
      <c r="B536" s="64" t="s">
        <v>1549</v>
      </c>
      <c r="C536" s="64" t="s">
        <v>1550</v>
      </c>
      <c r="D536" s="315" t="s">
        <v>1227</v>
      </c>
      <c r="E536" s="236" t="s">
        <v>1553</v>
      </c>
      <c r="F536" s="60" t="s">
        <v>217</v>
      </c>
      <c r="G536" s="82">
        <v>10</v>
      </c>
      <c r="H536" s="157">
        <v>30</v>
      </c>
      <c r="I536" s="724">
        <v>753664</v>
      </c>
      <c r="J536" s="149">
        <v>766653</v>
      </c>
      <c r="K536" s="372">
        <f t="shared" si="33"/>
        <v>431.24999999999994</v>
      </c>
      <c r="L536" s="336">
        <v>375</v>
      </c>
      <c r="M536" s="936">
        <v>1.1499999999999999</v>
      </c>
      <c r="N536" s="158"/>
      <c r="O536" s="62" t="str">
        <f t="shared" si="35"/>
        <v/>
      </c>
      <c r="P536" s="645">
        <v>45</v>
      </c>
      <c r="Q536" s="159" t="s">
        <v>537</v>
      </c>
      <c r="R536" s="915">
        <v>4601887339861</v>
      </c>
    </row>
    <row r="537" spans="1:50" ht="24.95" customHeight="1" x14ac:dyDescent="0.3">
      <c r="B537" s="14" t="s">
        <v>569</v>
      </c>
      <c r="C537" s="37" t="s">
        <v>570</v>
      </c>
      <c r="D537" s="315" t="s">
        <v>1226</v>
      </c>
      <c r="E537" s="43" t="s">
        <v>571</v>
      </c>
      <c r="F537" s="60" t="s">
        <v>217</v>
      </c>
      <c r="G537" s="82">
        <v>10</v>
      </c>
      <c r="H537" s="157">
        <v>30</v>
      </c>
      <c r="I537" s="724">
        <v>540688</v>
      </c>
      <c r="J537" s="149">
        <v>766649</v>
      </c>
      <c r="K537" s="372">
        <f t="shared" si="33"/>
        <v>454.24999999999994</v>
      </c>
      <c r="L537" s="322">
        <v>395</v>
      </c>
      <c r="M537" s="936">
        <v>1.1499999999999999</v>
      </c>
      <c r="N537" s="158"/>
      <c r="O537" s="62" t="str">
        <f t="shared" si="35"/>
        <v/>
      </c>
      <c r="P537" s="645">
        <v>45</v>
      </c>
      <c r="Q537" s="159" t="s">
        <v>537</v>
      </c>
      <c r="R537" s="913">
        <v>4601887150503</v>
      </c>
    </row>
    <row r="538" spans="1:50" ht="24.95" customHeight="1" x14ac:dyDescent="0.3">
      <c r="A538" s="75"/>
      <c r="B538" s="135" t="s">
        <v>663</v>
      </c>
      <c r="C538" s="135" t="s">
        <v>1077</v>
      </c>
      <c r="D538" s="315" t="s">
        <v>1226</v>
      </c>
      <c r="E538" s="736" t="s">
        <v>686</v>
      </c>
      <c r="F538" s="60" t="s">
        <v>217</v>
      </c>
      <c r="G538" s="82">
        <v>10</v>
      </c>
      <c r="H538" s="157">
        <v>30</v>
      </c>
      <c r="I538" s="724">
        <v>693771</v>
      </c>
      <c r="J538" s="149">
        <v>745683</v>
      </c>
      <c r="K538" s="372">
        <f t="shared" si="33"/>
        <v>431.24999999999994</v>
      </c>
      <c r="L538" s="322">
        <v>375</v>
      </c>
      <c r="M538" s="936">
        <v>1.1499999999999999</v>
      </c>
      <c r="N538" s="158"/>
      <c r="O538" s="62" t="str">
        <f t="shared" si="35"/>
        <v/>
      </c>
      <c r="P538" s="645">
        <v>45</v>
      </c>
      <c r="Q538" s="159" t="s">
        <v>537</v>
      </c>
      <c r="R538" s="330">
        <v>4601887285120</v>
      </c>
    </row>
    <row r="539" spans="1:50" ht="24.95" customHeight="1" x14ac:dyDescent="0.3">
      <c r="A539" s="75"/>
      <c r="B539" s="135" t="s">
        <v>660</v>
      </c>
      <c r="C539" s="135" t="s">
        <v>689</v>
      </c>
      <c r="D539" s="315" t="s">
        <v>1226</v>
      </c>
      <c r="E539" s="736" t="s">
        <v>1461</v>
      </c>
      <c r="F539" s="60" t="s">
        <v>217</v>
      </c>
      <c r="G539" s="82">
        <v>10</v>
      </c>
      <c r="H539" s="157">
        <v>30</v>
      </c>
      <c r="I539" s="724">
        <v>693781</v>
      </c>
      <c r="J539" s="149">
        <v>766633</v>
      </c>
      <c r="K539" s="372">
        <f t="shared" si="33"/>
        <v>431.24999999999994</v>
      </c>
      <c r="L539" s="322">
        <v>375</v>
      </c>
      <c r="M539" s="936">
        <v>1.1499999999999999</v>
      </c>
      <c r="N539" s="158"/>
      <c r="O539" s="62" t="str">
        <f t="shared" si="35"/>
        <v/>
      </c>
      <c r="P539" s="645">
        <v>40</v>
      </c>
      <c r="Q539" s="159" t="s">
        <v>537</v>
      </c>
      <c r="R539" s="330">
        <v>4601887209539</v>
      </c>
    </row>
    <row r="540" spans="1:50" ht="24.95" customHeight="1" x14ac:dyDescent="0.3">
      <c r="A540" s="232"/>
      <c r="B540" s="14" t="s">
        <v>1708</v>
      </c>
      <c r="C540" s="14" t="s">
        <v>1551</v>
      </c>
      <c r="D540" s="312" t="s">
        <v>1227</v>
      </c>
      <c r="E540" s="736" t="s">
        <v>2734</v>
      </c>
      <c r="F540" s="60" t="s">
        <v>217</v>
      </c>
      <c r="G540" s="82">
        <v>10</v>
      </c>
      <c r="H540" s="157">
        <v>30</v>
      </c>
      <c r="I540" s="724">
        <v>753666</v>
      </c>
      <c r="J540" s="149">
        <v>766654</v>
      </c>
      <c r="K540" s="372">
        <f t="shared" si="33"/>
        <v>454.24999999999994</v>
      </c>
      <c r="L540" s="322">
        <v>395</v>
      </c>
      <c r="M540" s="936">
        <v>1.1499999999999999</v>
      </c>
      <c r="N540" s="158"/>
      <c r="O540" s="62" t="str">
        <f t="shared" si="35"/>
        <v/>
      </c>
      <c r="P540" s="645">
        <v>35</v>
      </c>
      <c r="Q540" s="159" t="s">
        <v>537</v>
      </c>
      <c r="R540" s="915">
        <v>4601887339878</v>
      </c>
    </row>
    <row r="541" spans="1:50" ht="24.95" customHeight="1" x14ac:dyDescent="0.3">
      <c r="B541" s="129"/>
      <c r="C541" s="95" t="s">
        <v>572</v>
      </c>
      <c r="D541" s="173"/>
      <c r="E541" s="734"/>
      <c r="F541" s="154"/>
      <c r="G541" s="91"/>
      <c r="H541" s="91"/>
      <c r="I541" s="725"/>
      <c r="J541" s="91"/>
      <c r="K541" s="153"/>
      <c r="L541" s="91"/>
      <c r="M541" s="91"/>
      <c r="N541" s="162" t="s">
        <v>225</v>
      </c>
      <c r="O541" s="162"/>
      <c r="P541" s="155"/>
      <c r="Q541" s="156"/>
      <c r="R541" s="912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</row>
    <row r="542" spans="1:50" ht="24.95" customHeight="1" x14ac:dyDescent="0.3">
      <c r="B542" s="14" t="s">
        <v>573</v>
      </c>
      <c r="C542" s="37" t="s">
        <v>1078</v>
      </c>
      <c r="D542" s="315" t="s">
        <v>1226</v>
      </c>
      <c r="E542" s="43" t="s">
        <v>574</v>
      </c>
      <c r="F542" s="60" t="s">
        <v>217</v>
      </c>
      <c r="G542" s="82">
        <v>10</v>
      </c>
      <c r="H542" s="157">
        <v>30</v>
      </c>
      <c r="I542" s="724">
        <v>540717</v>
      </c>
      <c r="J542" s="149">
        <v>766874</v>
      </c>
      <c r="K542" s="372">
        <f t="shared" si="33"/>
        <v>431.24999999999994</v>
      </c>
      <c r="L542" s="322">
        <v>375</v>
      </c>
      <c r="M542" s="936">
        <v>1.1499999999999999</v>
      </c>
      <c r="N542" s="158"/>
      <c r="O542" s="62" t="str">
        <f t="shared" ref="O542:O563" si="36">IF(N542&gt;0,N542*K542,"")</f>
        <v/>
      </c>
      <c r="P542" s="645">
        <v>50</v>
      </c>
      <c r="Q542" s="159" t="s">
        <v>537</v>
      </c>
      <c r="R542" s="913">
        <v>4601887314950</v>
      </c>
    </row>
    <row r="543" spans="1:50" ht="24.95" customHeight="1" x14ac:dyDescent="0.3">
      <c r="A543" s="232"/>
      <c r="B543" s="14" t="s">
        <v>977</v>
      </c>
      <c r="C543" s="14" t="s">
        <v>1217</v>
      </c>
      <c r="D543" s="312" t="s">
        <v>1226</v>
      </c>
      <c r="E543" s="43" t="s">
        <v>1115</v>
      </c>
      <c r="F543" s="60" t="s">
        <v>217</v>
      </c>
      <c r="G543" s="82">
        <v>10</v>
      </c>
      <c r="H543" s="157">
        <v>30</v>
      </c>
      <c r="I543" s="724">
        <v>732952</v>
      </c>
      <c r="J543" s="149">
        <v>766868</v>
      </c>
      <c r="K543" s="372">
        <f t="shared" si="33"/>
        <v>396.74999999999994</v>
      </c>
      <c r="L543" s="322">
        <v>345</v>
      </c>
      <c r="M543" s="936">
        <v>1.1499999999999999</v>
      </c>
      <c r="N543" s="158"/>
      <c r="O543" s="62" t="str">
        <f t="shared" si="36"/>
        <v/>
      </c>
      <c r="P543" s="645">
        <v>30</v>
      </c>
      <c r="Q543" s="159" t="s">
        <v>537</v>
      </c>
      <c r="R543" s="915">
        <v>4601887311423</v>
      </c>
    </row>
    <row r="544" spans="1:50" ht="24.95" customHeight="1" x14ac:dyDescent="0.3">
      <c r="A544" s="232"/>
      <c r="B544" s="64" t="s">
        <v>1565</v>
      </c>
      <c r="C544" s="64" t="s">
        <v>1626</v>
      </c>
      <c r="D544" s="315" t="s">
        <v>1227</v>
      </c>
      <c r="E544" s="236" t="s">
        <v>1653</v>
      </c>
      <c r="F544" s="60" t="s">
        <v>217</v>
      </c>
      <c r="G544" s="82">
        <v>5</v>
      </c>
      <c r="H544" s="157">
        <v>50</v>
      </c>
      <c r="I544" s="724">
        <v>753669</v>
      </c>
      <c r="J544" s="149">
        <v>766892</v>
      </c>
      <c r="K544" s="372">
        <f t="shared" si="33"/>
        <v>241.49999999999997</v>
      </c>
      <c r="L544" s="336">
        <v>210</v>
      </c>
      <c r="M544" s="936">
        <v>1.1499999999999999</v>
      </c>
      <c r="N544" s="158"/>
      <c r="O544" s="62" t="str">
        <f t="shared" si="36"/>
        <v/>
      </c>
      <c r="P544" s="645">
        <v>35</v>
      </c>
      <c r="Q544" s="159" t="s">
        <v>537</v>
      </c>
      <c r="R544" s="915">
        <v>4601887339885</v>
      </c>
    </row>
    <row r="545" spans="1:18" ht="24.95" customHeight="1" x14ac:dyDescent="0.3">
      <c r="B545" s="14" t="s">
        <v>280</v>
      </c>
      <c r="C545" s="37" t="s">
        <v>90</v>
      </c>
      <c r="D545" s="315" t="s">
        <v>1226</v>
      </c>
      <c r="E545" s="43" t="s">
        <v>575</v>
      </c>
      <c r="F545" s="60" t="s">
        <v>217</v>
      </c>
      <c r="G545" s="82">
        <v>10</v>
      </c>
      <c r="H545" s="157">
        <v>30</v>
      </c>
      <c r="I545" s="724">
        <v>540726</v>
      </c>
      <c r="J545" s="149">
        <v>766875</v>
      </c>
      <c r="K545" s="372">
        <f t="shared" si="33"/>
        <v>431.24999999999994</v>
      </c>
      <c r="L545" s="322">
        <v>375</v>
      </c>
      <c r="M545" s="936">
        <v>1.1499999999999999</v>
      </c>
      <c r="N545" s="158"/>
      <c r="O545" s="62" t="str">
        <f t="shared" si="36"/>
        <v/>
      </c>
      <c r="P545" s="645">
        <v>45</v>
      </c>
      <c r="Q545" s="159" t="s">
        <v>537</v>
      </c>
      <c r="R545" s="913">
        <v>4601887150510</v>
      </c>
    </row>
    <row r="546" spans="1:18" ht="24.95" customHeight="1" x14ac:dyDescent="0.3">
      <c r="A546" s="232"/>
      <c r="B546" s="64" t="s">
        <v>917</v>
      </c>
      <c r="C546" s="64" t="s">
        <v>918</v>
      </c>
      <c r="D546" s="315" t="s">
        <v>1227</v>
      </c>
      <c r="E546" s="236" t="s">
        <v>1566</v>
      </c>
      <c r="F546" s="60" t="s">
        <v>217</v>
      </c>
      <c r="G546" s="82">
        <v>10</v>
      </c>
      <c r="H546" s="157">
        <v>30</v>
      </c>
      <c r="I546" s="724">
        <v>798809</v>
      </c>
      <c r="J546" s="149">
        <v>798811</v>
      </c>
      <c r="K546" s="372">
        <f t="shared" si="33"/>
        <v>396.74999999999994</v>
      </c>
      <c r="L546" s="336">
        <v>345</v>
      </c>
      <c r="M546" s="936">
        <v>1.1499999999999999</v>
      </c>
      <c r="N546" s="158"/>
      <c r="O546" s="62" t="str">
        <f t="shared" si="36"/>
        <v/>
      </c>
      <c r="P546" s="645">
        <v>40</v>
      </c>
      <c r="Q546" s="159" t="s">
        <v>537</v>
      </c>
      <c r="R546" s="915">
        <v>4601887339892</v>
      </c>
    </row>
    <row r="547" spans="1:18" ht="24.95" customHeight="1" x14ac:dyDescent="0.3">
      <c r="A547" s="232"/>
      <c r="B547" s="14" t="s">
        <v>919</v>
      </c>
      <c r="C547" s="14" t="s">
        <v>920</v>
      </c>
      <c r="D547" s="312" t="s">
        <v>1226</v>
      </c>
      <c r="E547" s="43" t="s">
        <v>1120</v>
      </c>
      <c r="F547" s="60" t="s">
        <v>217</v>
      </c>
      <c r="G547" s="82">
        <v>10</v>
      </c>
      <c r="H547" s="157">
        <v>30</v>
      </c>
      <c r="I547" s="724">
        <v>732957</v>
      </c>
      <c r="J547" s="149">
        <v>766873</v>
      </c>
      <c r="K547" s="372">
        <f t="shared" ref="K547:K610" si="37">L547*M547</f>
        <v>431.24999999999994</v>
      </c>
      <c r="L547" s="322">
        <v>375</v>
      </c>
      <c r="M547" s="936">
        <v>1.1499999999999999</v>
      </c>
      <c r="N547" s="158"/>
      <c r="O547" s="62" t="str">
        <f t="shared" si="36"/>
        <v/>
      </c>
      <c r="P547" s="645" t="s">
        <v>1444</v>
      </c>
      <c r="Q547" s="159" t="s">
        <v>537</v>
      </c>
      <c r="R547" s="915">
        <v>4601887311430</v>
      </c>
    </row>
    <row r="548" spans="1:18" ht="24.95" customHeight="1" x14ac:dyDescent="0.3">
      <c r="B548" s="14" t="s">
        <v>120</v>
      </c>
      <c r="C548" s="37" t="s">
        <v>1079</v>
      </c>
      <c r="D548" s="315" t="s">
        <v>1226</v>
      </c>
      <c r="E548" s="43" t="s">
        <v>36</v>
      </c>
      <c r="F548" s="60" t="s">
        <v>217</v>
      </c>
      <c r="G548" s="82">
        <v>10</v>
      </c>
      <c r="H548" s="157">
        <v>30</v>
      </c>
      <c r="I548" s="724">
        <v>540743</v>
      </c>
      <c r="J548" s="149">
        <v>766877</v>
      </c>
      <c r="K548" s="372">
        <f t="shared" si="37"/>
        <v>431.24999999999994</v>
      </c>
      <c r="L548" s="322">
        <v>375</v>
      </c>
      <c r="M548" s="936">
        <v>1.1499999999999999</v>
      </c>
      <c r="N548" s="158"/>
      <c r="O548" s="62" t="str">
        <f t="shared" si="36"/>
        <v/>
      </c>
      <c r="P548" s="645">
        <v>45</v>
      </c>
      <c r="Q548" s="159" t="s">
        <v>537</v>
      </c>
      <c r="R548" s="913">
        <v>4601887092940</v>
      </c>
    </row>
    <row r="549" spans="1:18" ht="24.95" customHeight="1" x14ac:dyDescent="0.3">
      <c r="A549" s="75"/>
      <c r="B549" s="135" t="s">
        <v>665</v>
      </c>
      <c r="C549" s="135" t="s">
        <v>690</v>
      </c>
      <c r="D549" s="315" t="s">
        <v>1226</v>
      </c>
      <c r="E549" s="736" t="s">
        <v>691</v>
      </c>
      <c r="F549" s="60" t="s">
        <v>217</v>
      </c>
      <c r="G549" s="82">
        <v>10</v>
      </c>
      <c r="H549" s="157">
        <v>30</v>
      </c>
      <c r="I549" s="724">
        <v>693782</v>
      </c>
      <c r="J549" s="149">
        <v>766866</v>
      </c>
      <c r="K549" s="372">
        <f t="shared" si="37"/>
        <v>396.74999999999994</v>
      </c>
      <c r="L549" s="322">
        <v>345</v>
      </c>
      <c r="M549" s="936">
        <v>1.1499999999999999</v>
      </c>
      <c r="N549" s="158"/>
      <c r="O549" s="62" t="str">
        <f t="shared" si="36"/>
        <v/>
      </c>
      <c r="P549" s="645">
        <v>15</v>
      </c>
      <c r="Q549" s="159" t="s">
        <v>537</v>
      </c>
      <c r="R549" s="304">
        <v>4601887209546</v>
      </c>
    </row>
    <row r="550" spans="1:18" ht="24.95" customHeight="1" x14ac:dyDescent="0.3">
      <c r="A550" s="232"/>
      <c r="B550" s="14" t="s">
        <v>982</v>
      </c>
      <c r="C550" s="14" t="s">
        <v>983</v>
      </c>
      <c r="D550" s="312" t="s">
        <v>1226</v>
      </c>
      <c r="E550" s="43" t="s">
        <v>1118</v>
      </c>
      <c r="F550" s="60" t="s">
        <v>217</v>
      </c>
      <c r="G550" s="82">
        <v>10</v>
      </c>
      <c r="H550" s="157">
        <v>30</v>
      </c>
      <c r="I550" s="724">
        <v>732955</v>
      </c>
      <c r="J550" s="149">
        <v>766871</v>
      </c>
      <c r="K550" s="372">
        <f t="shared" si="37"/>
        <v>396.74999999999994</v>
      </c>
      <c r="L550" s="322">
        <v>345</v>
      </c>
      <c r="M550" s="936">
        <v>1.1499999999999999</v>
      </c>
      <c r="N550" s="158"/>
      <c r="O550" s="62" t="str">
        <f t="shared" si="36"/>
        <v/>
      </c>
      <c r="P550" s="645" t="s">
        <v>83</v>
      </c>
      <c r="Q550" s="159" t="s">
        <v>537</v>
      </c>
      <c r="R550" s="915">
        <v>4601887311447</v>
      </c>
    </row>
    <row r="551" spans="1:18" ht="24.95" customHeight="1" x14ac:dyDescent="0.3">
      <c r="B551" s="14" t="s">
        <v>121</v>
      </c>
      <c r="C551" s="37" t="s">
        <v>122</v>
      </c>
      <c r="D551" s="315" t="s">
        <v>1226</v>
      </c>
      <c r="E551" s="43" t="s">
        <v>457</v>
      </c>
      <c r="F551" s="60" t="s">
        <v>217</v>
      </c>
      <c r="G551" s="82">
        <v>10</v>
      </c>
      <c r="H551" s="157">
        <v>30</v>
      </c>
      <c r="I551" s="724">
        <v>540763</v>
      </c>
      <c r="J551" s="149">
        <v>766878</v>
      </c>
      <c r="K551" s="372">
        <f t="shared" si="37"/>
        <v>396.74999999999994</v>
      </c>
      <c r="L551" s="322">
        <v>345</v>
      </c>
      <c r="M551" s="936">
        <v>1.1499999999999999</v>
      </c>
      <c r="N551" s="158"/>
      <c r="O551" s="62" t="str">
        <f t="shared" si="36"/>
        <v/>
      </c>
      <c r="P551" s="59">
        <v>40</v>
      </c>
      <c r="Q551" s="159" t="s">
        <v>537</v>
      </c>
      <c r="R551" s="913">
        <v>4601887136330</v>
      </c>
    </row>
    <row r="552" spans="1:18" ht="24.95" customHeight="1" x14ac:dyDescent="0.3">
      <c r="A552" s="232"/>
      <c r="B552" s="14" t="s">
        <v>980</v>
      </c>
      <c r="C552" s="14" t="s">
        <v>981</v>
      </c>
      <c r="D552" s="312" t="s">
        <v>1226</v>
      </c>
      <c r="E552" s="43" t="s">
        <v>1117</v>
      </c>
      <c r="F552" s="60" t="s">
        <v>217</v>
      </c>
      <c r="G552" s="82">
        <v>10</v>
      </c>
      <c r="H552" s="157">
        <v>30</v>
      </c>
      <c r="I552" s="724">
        <v>732953</v>
      </c>
      <c r="J552" s="149">
        <v>766869</v>
      </c>
      <c r="K552" s="372">
        <f t="shared" si="37"/>
        <v>431.24999999999994</v>
      </c>
      <c r="L552" s="322">
        <v>375</v>
      </c>
      <c r="M552" s="936">
        <v>1.1499999999999999</v>
      </c>
      <c r="N552" s="158"/>
      <c r="O552" s="62" t="str">
        <f t="shared" si="36"/>
        <v/>
      </c>
      <c r="P552" s="645" t="s">
        <v>555</v>
      </c>
      <c r="Q552" s="159" t="s">
        <v>537</v>
      </c>
      <c r="R552" s="915">
        <v>4601887311454</v>
      </c>
    </row>
    <row r="553" spans="1:18" ht="24.95" customHeight="1" x14ac:dyDescent="0.3">
      <c r="B553" s="14" t="s">
        <v>123</v>
      </c>
      <c r="C553" s="37" t="s">
        <v>124</v>
      </c>
      <c r="D553" s="315" t="s">
        <v>1226</v>
      </c>
      <c r="E553" s="43" t="s">
        <v>125</v>
      </c>
      <c r="F553" s="60" t="s">
        <v>217</v>
      </c>
      <c r="G553" s="82">
        <v>10</v>
      </c>
      <c r="H553" s="157">
        <v>30</v>
      </c>
      <c r="I553" s="724">
        <v>540784</v>
      </c>
      <c r="J553" s="149">
        <v>766879</v>
      </c>
      <c r="K553" s="372">
        <f t="shared" si="37"/>
        <v>396.74999999999994</v>
      </c>
      <c r="L553" s="322">
        <v>345</v>
      </c>
      <c r="M553" s="936">
        <v>1.1499999999999999</v>
      </c>
      <c r="N553" s="158"/>
      <c r="O553" s="62" t="str">
        <f t="shared" si="36"/>
        <v/>
      </c>
      <c r="P553" s="645" t="s">
        <v>545</v>
      </c>
      <c r="Q553" s="159" t="s">
        <v>537</v>
      </c>
      <c r="R553" s="913">
        <v>4601887092285</v>
      </c>
    </row>
    <row r="554" spans="1:18" ht="24.95" customHeight="1" x14ac:dyDescent="0.3">
      <c r="A554" s="232"/>
      <c r="B554" s="14" t="s">
        <v>978</v>
      </c>
      <c r="C554" s="14" t="s">
        <v>979</v>
      </c>
      <c r="D554" s="312" t="s">
        <v>1226</v>
      </c>
      <c r="E554" s="43" t="s">
        <v>1116</v>
      </c>
      <c r="F554" s="60" t="s">
        <v>217</v>
      </c>
      <c r="G554" s="82">
        <v>10</v>
      </c>
      <c r="H554" s="157">
        <v>30</v>
      </c>
      <c r="I554" s="724">
        <v>540828</v>
      </c>
      <c r="J554" s="149">
        <v>766882</v>
      </c>
      <c r="K554" s="372">
        <f t="shared" si="37"/>
        <v>431.24999999999994</v>
      </c>
      <c r="L554" s="322">
        <v>375</v>
      </c>
      <c r="M554" s="936">
        <v>1.1499999999999999</v>
      </c>
      <c r="N554" s="158"/>
      <c r="O554" s="62" t="str">
        <f t="shared" si="36"/>
        <v/>
      </c>
      <c r="P554" s="645">
        <v>50</v>
      </c>
      <c r="Q554" s="159" t="s">
        <v>537</v>
      </c>
      <c r="R554" s="915">
        <v>4601887311461</v>
      </c>
    </row>
    <row r="555" spans="1:18" ht="24.95" customHeight="1" x14ac:dyDescent="0.3">
      <c r="A555" s="56"/>
      <c r="B555" s="14" t="s">
        <v>547</v>
      </c>
      <c r="C555" s="37" t="s">
        <v>633</v>
      </c>
      <c r="D555" s="315" t="s">
        <v>1226</v>
      </c>
      <c r="E555" s="43" t="s">
        <v>76</v>
      </c>
      <c r="F555" s="60" t="s">
        <v>217</v>
      </c>
      <c r="G555" s="82">
        <v>10</v>
      </c>
      <c r="H555" s="157">
        <v>30</v>
      </c>
      <c r="I555" s="724">
        <v>673733</v>
      </c>
      <c r="J555" s="149">
        <v>766863</v>
      </c>
      <c r="K555" s="372">
        <f t="shared" si="37"/>
        <v>431.24999999999994</v>
      </c>
      <c r="L555" s="322">
        <v>375</v>
      </c>
      <c r="M555" s="936">
        <v>1.1499999999999999</v>
      </c>
      <c r="N555" s="158"/>
      <c r="O555" s="62" t="str">
        <f t="shared" si="36"/>
        <v/>
      </c>
      <c r="P555" s="645">
        <v>40</v>
      </c>
      <c r="Q555" s="159" t="s">
        <v>537</v>
      </c>
      <c r="R555" s="913">
        <v>4601887185284</v>
      </c>
    </row>
    <row r="556" spans="1:18" ht="24.95" customHeight="1" x14ac:dyDescent="0.3">
      <c r="B556" s="14" t="s">
        <v>126</v>
      </c>
      <c r="C556" s="37" t="s">
        <v>902</v>
      </c>
      <c r="D556" s="315" t="s">
        <v>1226</v>
      </c>
      <c r="E556" s="43" t="s">
        <v>127</v>
      </c>
      <c r="F556" s="60" t="s">
        <v>217</v>
      </c>
      <c r="G556" s="82">
        <v>10</v>
      </c>
      <c r="H556" s="157">
        <v>30</v>
      </c>
      <c r="I556" s="724">
        <v>540862</v>
      </c>
      <c r="J556" s="149">
        <v>766885</v>
      </c>
      <c r="K556" s="372">
        <f t="shared" si="37"/>
        <v>454.24999999999994</v>
      </c>
      <c r="L556" s="322">
        <v>395</v>
      </c>
      <c r="M556" s="936">
        <v>1.1499999999999999</v>
      </c>
      <c r="N556" s="158"/>
      <c r="O556" s="62" t="str">
        <f t="shared" si="36"/>
        <v/>
      </c>
      <c r="P556" s="645">
        <v>55</v>
      </c>
      <c r="Q556" s="159" t="s">
        <v>537</v>
      </c>
      <c r="R556" s="913">
        <v>4601887314967</v>
      </c>
    </row>
    <row r="557" spans="1:18" ht="24.95" customHeight="1" x14ac:dyDescent="0.3">
      <c r="A557" s="56"/>
      <c r="B557" s="14" t="s">
        <v>548</v>
      </c>
      <c r="C557" s="37" t="s">
        <v>634</v>
      </c>
      <c r="D557" s="315" t="s">
        <v>1226</v>
      </c>
      <c r="E557" s="43" t="s">
        <v>95</v>
      </c>
      <c r="F557" s="60" t="s">
        <v>217</v>
      </c>
      <c r="G557" s="82">
        <v>10</v>
      </c>
      <c r="H557" s="157">
        <v>30</v>
      </c>
      <c r="I557" s="724">
        <v>673736</v>
      </c>
      <c r="J557" s="149">
        <v>766864</v>
      </c>
      <c r="K557" s="372">
        <f t="shared" si="37"/>
        <v>431.24999999999994</v>
      </c>
      <c r="L557" s="322">
        <v>375</v>
      </c>
      <c r="M557" s="936">
        <v>1.1499999999999999</v>
      </c>
      <c r="N557" s="158"/>
      <c r="O557" s="62" t="str">
        <f t="shared" si="36"/>
        <v/>
      </c>
      <c r="P557" s="645">
        <v>40</v>
      </c>
      <c r="Q557" s="159" t="s">
        <v>537</v>
      </c>
      <c r="R557" s="913">
        <v>4601887185291</v>
      </c>
    </row>
    <row r="558" spans="1:18" ht="24.95" customHeight="1" x14ac:dyDescent="0.3">
      <c r="B558" s="14" t="s">
        <v>128</v>
      </c>
      <c r="C558" s="37" t="s">
        <v>129</v>
      </c>
      <c r="D558" s="315" t="s">
        <v>1226</v>
      </c>
      <c r="E558" s="43" t="s">
        <v>130</v>
      </c>
      <c r="F558" s="60" t="s">
        <v>217</v>
      </c>
      <c r="G558" s="82">
        <v>10</v>
      </c>
      <c r="H558" s="157">
        <v>30</v>
      </c>
      <c r="I558" s="724">
        <v>540906</v>
      </c>
      <c r="J558" s="149">
        <v>766887</v>
      </c>
      <c r="K558" s="372">
        <f t="shared" si="37"/>
        <v>373.74999999999994</v>
      </c>
      <c r="L558" s="322">
        <v>325</v>
      </c>
      <c r="M558" s="936">
        <v>1.1499999999999999</v>
      </c>
      <c r="N558" s="158"/>
      <c r="O558" s="62" t="str">
        <f t="shared" si="36"/>
        <v/>
      </c>
      <c r="P558" s="645">
        <v>35</v>
      </c>
      <c r="Q558" s="159" t="s">
        <v>537</v>
      </c>
      <c r="R558" s="913">
        <v>4601887043737</v>
      </c>
    </row>
    <row r="559" spans="1:18" ht="24.95" customHeight="1" x14ac:dyDescent="0.3">
      <c r="A559" s="232">
        <v>2021</v>
      </c>
      <c r="B559" s="424" t="s">
        <v>3571</v>
      </c>
      <c r="C559" s="430" t="s">
        <v>3572</v>
      </c>
      <c r="D559" s="315" t="s">
        <v>1227</v>
      </c>
      <c r="E559" s="425" t="s">
        <v>3573</v>
      </c>
      <c r="F559" s="60" t="s">
        <v>217</v>
      </c>
      <c r="G559" s="82">
        <v>10</v>
      </c>
      <c r="H559" s="157">
        <v>30</v>
      </c>
      <c r="I559" s="724">
        <v>817543</v>
      </c>
      <c r="J559" s="718">
        <v>817485</v>
      </c>
      <c r="K559" s="372">
        <f t="shared" si="37"/>
        <v>477.24999999999994</v>
      </c>
      <c r="L559" s="322">
        <v>415</v>
      </c>
      <c r="M559" s="936">
        <v>1.1499999999999999</v>
      </c>
      <c r="N559" s="158"/>
      <c r="O559" s="62" t="str">
        <f t="shared" si="36"/>
        <v/>
      </c>
      <c r="P559" s="645">
        <v>40</v>
      </c>
      <c r="Q559" s="159" t="s">
        <v>537</v>
      </c>
      <c r="R559" s="913">
        <v>4601887265696</v>
      </c>
    </row>
    <row r="560" spans="1:18" ht="24.95" customHeight="1" x14ac:dyDescent="0.3">
      <c r="B560" s="14" t="s">
        <v>131</v>
      </c>
      <c r="C560" s="37" t="s">
        <v>887</v>
      </c>
      <c r="D560" s="315" t="s">
        <v>1226</v>
      </c>
      <c r="E560" s="43" t="s">
        <v>132</v>
      </c>
      <c r="F560" s="60" t="s">
        <v>217</v>
      </c>
      <c r="G560" s="82">
        <v>10</v>
      </c>
      <c r="H560" s="157">
        <v>30</v>
      </c>
      <c r="I560" s="724">
        <v>540910</v>
      </c>
      <c r="J560" s="149">
        <v>766888</v>
      </c>
      <c r="K560" s="372">
        <f t="shared" si="37"/>
        <v>477.24999999999994</v>
      </c>
      <c r="L560" s="322">
        <v>415</v>
      </c>
      <c r="M560" s="936">
        <v>1.1499999999999999</v>
      </c>
      <c r="N560" s="158"/>
      <c r="O560" s="62" t="str">
        <f t="shared" si="36"/>
        <v/>
      </c>
      <c r="P560" s="645">
        <v>55</v>
      </c>
      <c r="Q560" s="159" t="s">
        <v>537</v>
      </c>
      <c r="R560" s="913">
        <v>4601887314974</v>
      </c>
    </row>
    <row r="561" spans="1:50" ht="24.95" customHeight="1" x14ac:dyDescent="0.3">
      <c r="A561" s="232"/>
      <c r="B561" s="64" t="s">
        <v>1492</v>
      </c>
      <c r="C561" s="64" t="s">
        <v>1493</v>
      </c>
      <c r="D561" s="315" t="s">
        <v>1227</v>
      </c>
      <c r="E561" s="236" t="s">
        <v>1375</v>
      </c>
      <c r="F561" s="60" t="s">
        <v>217</v>
      </c>
      <c r="G561" s="82">
        <v>10</v>
      </c>
      <c r="H561" s="157">
        <v>30</v>
      </c>
      <c r="I561" s="724">
        <v>753673</v>
      </c>
      <c r="J561" s="149">
        <v>766895</v>
      </c>
      <c r="K561" s="372">
        <f t="shared" si="37"/>
        <v>488.74999999999994</v>
      </c>
      <c r="L561" s="336">
        <v>425</v>
      </c>
      <c r="M561" s="936">
        <v>1.1499999999999999</v>
      </c>
      <c r="N561" s="158"/>
      <c r="O561" s="62" t="str">
        <f t="shared" si="36"/>
        <v/>
      </c>
      <c r="P561" s="645">
        <v>40</v>
      </c>
      <c r="Q561" s="159" t="s">
        <v>537</v>
      </c>
      <c r="R561" s="915">
        <v>4601887339915</v>
      </c>
    </row>
    <row r="562" spans="1:50" ht="24.95" customHeight="1" x14ac:dyDescent="0.3">
      <c r="A562" s="56"/>
      <c r="B562" s="14" t="s">
        <v>546</v>
      </c>
      <c r="C562" s="37" t="s">
        <v>888</v>
      </c>
      <c r="D562" s="315" t="s">
        <v>1226</v>
      </c>
      <c r="E562" s="43" t="s">
        <v>3</v>
      </c>
      <c r="F562" s="60" t="s">
        <v>217</v>
      </c>
      <c r="G562" s="82">
        <v>10</v>
      </c>
      <c r="H562" s="157">
        <v>30</v>
      </c>
      <c r="I562" s="724">
        <v>673738</v>
      </c>
      <c r="J562" s="149">
        <v>766865</v>
      </c>
      <c r="K562" s="372">
        <f t="shared" si="37"/>
        <v>454.24999999999994</v>
      </c>
      <c r="L562" s="322">
        <v>395</v>
      </c>
      <c r="M562" s="936">
        <v>1.1499999999999999</v>
      </c>
      <c r="N562" s="158"/>
      <c r="O562" s="62" t="str">
        <f t="shared" si="36"/>
        <v/>
      </c>
      <c r="P562" s="645">
        <v>40</v>
      </c>
      <c r="Q562" s="159" t="s">
        <v>537</v>
      </c>
      <c r="R562" s="913">
        <v>4601887314769</v>
      </c>
    </row>
    <row r="563" spans="1:50" ht="24.95" customHeight="1" x14ac:dyDescent="0.3">
      <c r="B563" s="14" t="s">
        <v>133</v>
      </c>
      <c r="C563" s="37" t="s">
        <v>134</v>
      </c>
      <c r="D563" s="315" t="s">
        <v>1226</v>
      </c>
      <c r="E563" s="398" t="s">
        <v>118</v>
      </c>
      <c r="F563" s="60" t="s">
        <v>217</v>
      </c>
      <c r="G563" s="82">
        <v>10</v>
      </c>
      <c r="H563" s="157">
        <v>30</v>
      </c>
      <c r="I563" s="724">
        <v>540934</v>
      </c>
      <c r="J563" s="149">
        <v>766891</v>
      </c>
      <c r="K563" s="372">
        <f t="shared" si="37"/>
        <v>396.74999999999994</v>
      </c>
      <c r="L563" s="322">
        <v>345</v>
      </c>
      <c r="M563" s="936">
        <v>1.1499999999999999</v>
      </c>
      <c r="N563" s="158"/>
      <c r="O563" s="62" t="str">
        <f t="shared" si="36"/>
        <v/>
      </c>
      <c r="P563" s="645">
        <v>40</v>
      </c>
      <c r="Q563" s="159" t="s">
        <v>537</v>
      </c>
      <c r="R563" s="913">
        <v>4601887043713</v>
      </c>
    </row>
    <row r="564" spans="1:50" ht="29.25" customHeight="1" x14ac:dyDescent="0.3">
      <c r="B564" s="133"/>
      <c r="C564" s="134" t="s">
        <v>135</v>
      </c>
      <c r="D564" s="173"/>
      <c r="E564" s="734"/>
      <c r="F564" s="154"/>
      <c r="G564" s="91"/>
      <c r="H564" s="91"/>
      <c r="I564" s="725"/>
      <c r="J564" s="91"/>
      <c r="K564" s="153"/>
      <c r="L564" s="91"/>
      <c r="M564" s="91"/>
      <c r="N564" s="162" t="s">
        <v>225</v>
      </c>
      <c r="O564" s="162"/>
      <c r="P564" s="155"/>
      <c r="Q564" s="156"/>
      <c r="R564" s="912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</row>
    <row r="565" spans="1:50" ht="24.95" customHeight="1" x14ac:dyDescent="0.3">
      <c r="A565" s="232"/>
      <c r="B565" s="14" t="s">
        <v>984</v>
      </c>
      <c r="C565" s="14" t="s">
        <v>985</v>
      </c>
      <c r="D565" s="312" t="s">
        <v>1226</v>
      </c>
      <c r="E565" s="43" t="s">
        <v>1121</v>
      </c>
      <c r="F565" s="60" t="s">
        <v>217</v>
      </c>
      <c r="G565" s="82">
        <v>10</v>
      </c>
      <c r="H565" s="157">
        <v>30</v>
      </c>
      <c r="I565" s="724">
        <v>732958</v>
      </c>
      <c r="J565" s="149">
        <v>767187</v>
      </c>
      <c r="K565" s="372">
        <f t="shared" si="37"/>
        <v>442.74999999999994</v>
      </c>
      <c r="L565" s="322">
        <v>385</v>
      </c>
      <c r="M565" s="936">
        <v>1.1499999999999999</v>
      </c>
      <c r="N565" s="158"/>
      <c r="O565" s="62" t="str">
        <f t="shared" ref="O565:O589" si="38">IF(N565&gt;0,N565*K565,"")</f>
        <v/>
      </c>
      <c r="P565" s="645" t="s">
        <v>83</v>
      </c>
      <c r="Q565" s="159" t="s">
        <v>537</v>
      </c>
      <c r="R565" s="915">
        <v>4601887311492</v>
      </c>
    </row>
    <row r="566" spans="1:50" ht="24.95" customHeight="1" x14ac:dyDescent="0.3">
      <c r="A566" s="232"/>
      <c r="B566" s="14" t="s">
        <v>986</v>
      </c>
      <c r="C566" s="14" t="s">
        <v>912</v>
      </c>
      <c r="D566" s="312" t="s">
        <v>1226</v>
      </c>
      <c r="E566" s="735" t="s">
        <v>1124</v>
      </c>
      <c r="F566" s="60" t="s">
        <v>217</v>
      </c>
      <c r="G566" s="82">
        <v>10</v>
      </c>
      <c r="H566" s="157">
        <v>30</v>
      </c>
      <c r="I566" s="724">
        <v>732961</v>
      </c>
      <c r="J566" s="149">
        <v>767190</v>
      </c>
      <c r="K566" s="372">
        <f t="shared" si="37"/>
        <v>442.74999999999994</v>
      </c>
      <c r="L566" s="322">
        <v>385</v>
      </c>
      <c r="M566" s="936">
        <v>1.1499999999999999</v>
      </c>
      <c r="N566" s="158"/>
      <c r="O566" s="62" t="str">
        <f t="shared" si="38"/>
        <v/>
      </c>
      <c r="P566" s="645">
        <v>45</v>
      </c>
      <c r="Q566" s="159" t="s">
        <v>537</v>
      </c>
      <c r="R566" s="915">
        <v>4601887311515</v>
      </c>
    </row>
    <row r="567" spans="1:50" ht="24.95" customHeight="1" x14ac:dyDescent="0.3">
      <c r="A567" s="232"/>
      <c r="B567" s="14" t="s">
        <v>908</v>
      </c>
      <c r="C567" s="14" t="s">
        <v>909</v>
      </c>
      <c r="D567" s="312" t="s">
        <v>1226</v>
      </c>
      <c r="E567" s="43" t="s">
        <v>1123</v>
      </c>
      <c r="F567" s="60" t="s">
        <v>217</v>
      </c>
      <c r="G567" s="82">
        <v>10</v>
      </c>
      <c r="H567" s="157">
        <v>30</v>
      </c>
      <c r="I567" s="724">
        <v>732960</v>
      </c>
      <c r="J567" s="149">
        <v>767189</v>
      </c>
      <c r="K567" s="372">
        <f t="shared" si="37"/>
        <v>431.24999999999994</v>
      </c>
      <c r="L567" s="322">
        <v>375</v>
      </c>
      <c r="M567" s="936">
        <v>1.1499999999999999</v>
      </c>
      <c r="N567" s="158"/>
      <c r="O567" s="62" t="str">
        <f t="shared" si="38"/>
        <v/>
      </c>
      <c r="P567" s="645">
        <v>50</v>
      </c>
      <c r="Q567" s="159" t="s">
        <v>537</v>
      </c>
      <c r="R567" s="915">
        <v>4601887311522</v>
      </c>
    </row>
    <row r="568" spans="1:50" ht="24.95" customHeight="1" x14ac:dyDescent="0.3">
      <c r="A568" s="232"/>
      <c r="B568" s="14" t="s">
        <v>987</v>
      </c>
      <c r="C568" s="14" t="s">
        <v>988</v>
      </c>
      <c r="D568" s="312" t="s">
        <v>1226</v>
      </c>
      <c r="E568" s="735" t="s">
        <v>1125</v>
      </c>
      <c r="F568" s="60" t="s">
        <v>217</v>
      </c>
      <c r="G568" s="82">
        <v>10</v>
      </c>
      <c r="H568" s="157">
        <v>30</v>
      </c>
      <c r="I568" s="724">
        <v>732962</v>
      </c>
      <c r="J568" s="149">
        <v>767191</v>
      </c>
      <c r="K568" s="372">
        <f t="shared" si="37"/>
        <v>454.24999999999994</v>
      </c>
      <c r="L568" s="322">
        <v>395</v>
      </c>
      <c r="M568" s="936">
        <v>1.1499999999999999</v>
      </c>
      <c r="N568" s="158"/>
      <c r="O568" s="62" t="str">
        <f t="shared" si="38"/>
        <v/>
      </c>
      <c r="P568" s="645">
        <v>40</v>
      </c>
      <c r="Q568" s="159" t="s">
        <v>537</v>
      </c>
      <c r="R568" s="915">
        <v>4601887311539</v>
      </c>
    </row>
    <row r="569" spans="1:50" ht="24.95" customHeight="1" x14ac:dyDescent="0.3">
      <c r="B569" s="14" t="s">
        <v>136</v>
      </c>
      <c r="C569" s="37" t="s">
        <v>635</v>
      </c>
      <c r="D569" s="315" t="s">
        <v>1226</v>
      </c>
      <c r="E569" s="43" t="s">
        <v>137</v>
      </c>
      <c r="F569" s="60" t="s">
        <v>217</v>
      </c>
      <c r="G569" s="82">
        <v>10</v>
      </c>
      <c r="H569" s="157">
        <v>30</v>
      </c>
      <c r="I569" s="724">
        <v>540982</v>
      </c>
      <c r="J569" s="149">
        <v>767203</v>
      </c>
      <c r="K569" s="372">
        <f t="shared" si="37"/>
        <v>431.24999999999994</v>
      </c>
      <c r="L569" s="322">
        <v>375</v>
      </c>
      <c r="M569" s="936">
        <v>1.1499999999999999</v>
      </c>
      <c r="N569" s="158"/>
      <c r="O569" s="62" t="str">
        <f t="shared" si="38"/>
        <v/>
      </c>
      <c r="P569" s="645" t="s">
        <v>328</v>
      </c>
      <c r="Q569" s="159" t="s">
        <v>537</v>
      </c>
      <c r="R569" s="913">
        <v>4601887150299</v>
      </c>
    </row>
    <row r="570" spans="1:50" ht="24.95" customHeight="1" x14ac:dyDescent="0.3">
      <c r="A570" s="75"/>
      <c r="B570" s="14" t="s">
        <v>808</v>
      </c>
      <c r="C570" s="37" t="s">
        <v>810</v>
      </c>
      <c r="D570" s="315" t="s">
        <v>1226</v>
      </c>
      <c r="E570" s="43" t="s">
        <v>835</v>
      </c>
      <c r="F570" s="60" t="s">
        <v>217</v>
      </c>
      <c r="G570" s="82">
        <v>10</v>
      </c>
      <c r="H570" s="157">
        <v>30</v>
      </c>
      <c r="I570" s="724">
        <v>723318</v>
      </c>
      <c r="J570" s="149">
        <v>767201</v>
      </c>
      <c r="K570" s="372">
        <f t="shared" si="37"/>
        <v>454.24999999999994</v>
      </c>
      <c r="L570" s="322">
        <v>395</v>
      </c>
      <c r="M570" s="936">
        <v>1.1499999999999999</v>
      </c>
      <c r="N570" s="158"/>
      <c r="O570" s="62" t="str">
        <f t="shared" si="38"/>
        <v/>
      </c>
      <c r="P570" s="645">
        <v>35</v>
      </c>
      <c r="Q570" s="159" t="s">
        <v>537</v>
      </c>
      <c r="R570" s="913">
        <v>4601887285007</v>
      </c>
    </row>
    <row r="571" spans="1:50" ht="24.95" customHeight="1" x14ac:dyDescent="0.3">
      <c r="B571" s="14" t="s">
        <v>139</v>
      </c>
      <c r="C571" s="37" t="s">
        <v>140</v>
      </c>
      <c r="D571" s="315" t="s">
        <v>1226</v>
      </c>
      <c r="E571" s="43" t="s">
        <v>141</v>
      </c>
      <c r="F571" s="60" t="s">
        <v>217</v>
      </c>
      <c r="G571" s="82">
        <v>10</v>
      </c>
      <c r="H571" s="157">
        <v>30</v>
      </c>
      <c r="I571" s="724">
        <v>550030</v>
      </c>
      <c r="J571" s="149">
        <v>767206</v>
      </c>
      <c r="K571" s="372">
        <f t="shared" si="37"/>
        <v>442.74999999999994</v>
      </c>
      <c r="L571" s="322">
        <v>385</v>
      </c>
      <c r="M571" s="936">
        <v>1.1499999999999999</v>
      </c>
      <c r="N571" s="158"/>
      <c r="O571" s="62" t="str">
        <f t="shared" si="38"/>
        <v/>
      </c>
      <c r="P571" s="645">
        <v>45</v>
      </c>
      <c r="Q571" s="159" t="s">
        <v>537</v>
      </c>
      <c r="R571" s="913">
        <v>4601887185321</v>
      </c>
    </row>
    <row r="572" spans="1:50" ht="24.95" customHeight="1" x14ac:dyDescent="0.3">
      <c r="A572" s="232"/>
      <c r="B572" s="64" t="s">
        <v>1567</v>
      </c>
      <c r="C572" s="64" t="s">
        <v>1568</v>
      </c>
      <c r="D572" s="315" t="s">
        <v>1227</v>
      </c>
      <c r="E572" s="236" t="s">
        <v>1654</v>
      </c>
      <c r="F572" s="60" t="s">
        <v>217</v>
      </c>
      <c r="G572" s="82">
        <v>10</v>
      </c>
      <c r="H572" s="157">
        <v>30</v>
      </c>
      <c r="I572" s="724">
        <v>753677</v>
      </c>
      <c r="J572" s="149">
        <v>767217</v>
      </c>
      <c r="K572" s="372">
        <f t="shared" si="37"/>
        <v>454.24999999999994</v>
      </c>
      <c r="L572" s="336">
        <v>395</v>
      </c>
      <c r="M572" s="936">
        <v>1.1499999999999999</v>
      </c>
      <c r="N572" s="158"/>
      <c r="O572" s="62" t="str">
        <f t="shared" si="38"/>
        <v/>
      </c>
      <c r="P572" s="645">
        <v>35</v>
      </c>
      <c r="Q572" s="159" t="s">
        <v>537</v>
      </c>
      <c r="R572" s="915">
        <v>4601887339953</v>
      </c>
    </row>
    <row r="573" spans="1:50" ht="24.95" customHeight="1" x14ac:dyDescent="0.3">
      <c r="A573" s="232"/>
      <c r="B573" s="64" t="s">
        <v>4297</v>
      </c>
      <c r="C573" s="64" t="s">
        <v>4298</v>
      </c>
      <c r="D573" s="315" t="s">
        <v>1227</v>
      </c>
      <c r="E573" s="236" t="s">
        <v>4299</v>
      </c>
      <c r="F573" s="60" t="s">
        <v>217</v>
      </c>
      <c r="G573" s="82">
        <v>10</v>
      </c>
      <c r="H573" s="157">
        <v>30</v>
      </c>
      <c r="I573" s="748"/>
      <c r="J573" s="747">
        <v>767207</v>
      </c>
      <c r="K573" s="372">
        <f t="shared" si="37"/>
        <v>454.24999999999994</v>
      </c>
      <c r="L573" s="336">
        <v>395</v>
      </c>
      <c r="M573" s="936">
        <v>1.1499999999999999</v>
      </c>
      <c r="N573" s="158"/>
      <c r="O573" s="62" t="str">
        <f t="shared" si="38"/>
        <v/>
      </c>
      <c r="P573" s="645">
        <v>45</v>
      </c>
      <c r="Q573" s="159" t="s">
        <v>537</v>
      </c>
      <c r="R573" s="915">
        <v>4601887285137</v>
      </c>
    </row>
    <row r="574" spans="1:50" ht="24.95" customHeight="1" x14ac:dyDescent="0.3">
      <c r="A574" s="73" t="s">
        <v>3049</v>
      </c>
      <c r="B574" s="305" t="s">
        <v>4268</v>
      </c>
      <c r="C574" s="15" t="s">
        <v>4267</v>
      </c>
      <c r="D574" s="315" t="s">
        <v>1227</v>
      </c>
      <c r="E574" s="373" t="s">
        <v>4269</v>
      </c>
      <c r="F574" s="60" t="s">
        <v>217</v>
      </c>
      <c r="G574" s="82">
        <v>10</v>
      </c>
      <c r="H574" s="157">
        <v>30</v>
      </c>
      <c r="I574" s="727"/>
      <c r="J574" s="805">
        <v>825795</v>
      </c>
      <c r="K574" s="372">
        <f t="shared" si="37"/>
        <v>442.74999999999994</v>
      </c>
      <c r="L574" s="369">
        <v>385</v>
      </c>
      <c r="M574" s="936">
        <v>1.1499999999999999</v>
      </c>
      <c r="N574" s="348"/>
      <c r="O574" s="62" t="str">
        <f t="shared" si="38"/>
        <v/>
      </c>
      <c r="P574" s="339">
        <v>40</v>
      </c>
      <c r="Q574" s="159" t="s">
        <v>537</v>
      </c>
      <c r="R574" s="917">
        <v>4601887038870</v>
      </c>
    </row>
    <row r="575" spans="1:50" ht="24.95" customHeight="1" x14ac:dyDescent="0.3">
      <c r="A575" s="73" t="s">
        <v>3049</v>
      </c>
      <c r="B575" s="305" t="s">
        <v>4275</v>
      </c>
      <c r="C575" s="15" t="s">
        <v>4273</v>
      </c>
      <c r="D575" s="315" t="s">
        <v>1227</v>
      </c>
      <c r="E575" s="373" t="s">
        <v>4274</v>
      </c>
      <c r="F575" s="60" t="s">
        <v>217</v>
      </c>
      <c r="G575" s="82">
        <v>10</v>
      </c>
      <c r="H575" s="157">
        <v>30</v>
      </c>
      <c r="I575" s="727"/>
      <c r="J575" s="806">
        <v>825796</v>
      </c>
      <c r="K575" s="372">
        <f t="shared" si="37"/>
        <v>442.74999999999994</v>
      </c>
      <c r="L575" s="369">
        <v>385</v>
      </c>
      <c r="M575" s="936">
        <v>1.1499999999999999</v>
      </c>
      <c r="N575" s="348"/>
      <c r="O575" s="62" t="str">
        <f t="shared" si="38"/>
        <v/>
      </c>
      <c r="P575" s="339">
        <v>30</v>
      </c>
      <c r="Q575" s="159" t="s">
        <v>537</v>
      </c>
      <c r="R575" s="917">
        <v>4601887038856</v>
      </c>
    </row>
    <row r="576" spans="1:50" ht="24.95" customHeight="1" x14ac:dyDescent="0.3">
      <c r="A576" s="232"/>
      <c r="B576" s="14" t="s">
        <v>989</v>
      </c>
      <c r="C576" s="14" t="s">
        <v>990</v>
      </c>
      <c r="D576" s="312" t="s">
        <v>1226</v>
      </c>
      <c r="E576" s="43" t="s">
        <v>1126</v>
      </c>
      <c r="F576" s="60" t="s">
        <v>217</v>
      </c>
      <c r="G576" s="82">
        <v>10</v>
      </c>
      <c r="H576" s="157">
        <v>30</v>
      </c>
      <c r="I576" s="724">
        <v>732965</v>
      </c>
      <c r="J576" s="718">
        <v>767194</v>
      </c>
      <c r="K576" s="372">
        <f t="shared" si="37"/>
        <v>431.24999999999994</v>
      </c>
      <c r="L576" s="322">
        <v>375</v>
      </c>
      <c r="M576" s="936">
        <v>1.1499999999999999</v>
      </c>
      <c r="N576" s="158"/>
      <c r="O576" s="62" t="str">
        <f t="shared" si="38"/>
        <v/>
      </c>
      <c r="P576" s="645" t="s">
        <v>328</v>
      </c>
      <c r="Q576" s="326" t="s">
        <v>537</v>
      </c>
      <c r="R576" s="915">
        <v>4601887311560</v>
      </c>
    </row>
    <row r="577" spans="1:50" ht="24.95" customHeight="1" x14ac:dyDescent="0.3">
      <c r="A577" s="232"/>
      <c r="B577" s="14" t="s">
        <v>991</v>
      </c>
      <c r="C577" s="14" t="s">
        <v>1218</v>
      </c>
      <c r="D577" s="312" t="s">
        <v>1226</v>
      </c>
      <c r="E577" s="43" t="s">
        <v>152</v>
      </c>
      <c r="F577" s="60" t="s">
        <v>217</v>
      </c>
      <c r="G577" s="82">
        <v>10</v>
      </c>
      <c r="H577" s="157">
        <v>30</v>
      </c>
      <c r="I577" s="724">
        <v>732966</v>
      </c>
      <c r="J577" s="718">
        <v>767195</v>
      </c>
      <c r="K577" s="372">
        <f t="shared" si="37"/>
        <v>431.24999999999994</v>
      </c>
      <c r="L577" s="322">
        <v>375</v>
      </c>
      <c r="M577" s="936">
        <v>1.1499999999999999</v>
      </c>
      <c r="N577" s="158"/>
      <c r="O577" s="62" t="str">
        <f t="shared" si="38"/>
        <v/>
      </c>
      <c r="P577" s="645" t="s">
        <v>328</v>
      </c>
      <c r="Q577" s="159" t="s">
        <v>537</v>
      </c>
      <c r="R577" s="915">
        <v>4601887311577</v>
      </c>
    </row>
    <row r="578" spans="1:50" ht="24.95" customHeight="1" x14ac:dyDescent="0.3">
      <c r="A578" s="75"/>
      <c r="B578" s="14" t="s">
        <v>807</v>
      </c>
      <c r="C578" s="37" t="s">
        <v>849</v>
      </c>
      <c r="D578" s="315" t="s">
        <v>1226</v>
      </c>
      <c r="E578" s="43" t="s">
        <v>834</v>
      </c>
      <c r="F578" s="60" t="s">
        <v>217</v>
      </c>
      <c r="G578" s="82">
        <v>10</v>
      </c>
      <c r="H578" s="157">
        <v>30</v>
      </c>
      <c r="I578" s="724">
        <v>723317</v>
      </c>
      <c r="J578" s="718">
        <v>767200</v>
      </c>
      <c r="K578" s="372">
        <f t="shared" si="37"/>
        <v>431.24999999999994</v>
      </c>
      <c r="L578" s="322">
        <v>375</v>
      </c>
      <c r="M578" s="936">
        <v>1.1499999999999999</v>
      </c>
      <c r="N578" s="158"/>
      <c r="O578" s="62" t="str">
        <f t="shared" si="38"/>
        <v/>
      </c>
      <c r="P578" s="645">
        <v>35</v>
      </c>
      <c r="Q578" s="326" t="s">
        <v>537</v>
      </c>
      <c r="R578" s="913">
        <v>4601887285014</v>
      </c>
    </row>
    <row r="579" spans="1:50" ht="24.95" customHeight="1" x14ac:dyDescent="0.3">
      <c r="A579" s="75"/>
      <c r="B579" s="359" t="s">
        <v>666</v>
      </c>
      <c r="C579" s="135" t="s">
        <v>692</v>
      </c>
      <c r="D579" s="315" t="s">
        <v>1226</v>
      </c>
      <c r="E579" s="736" t="s">
        <v>693</v>
      </c>
      <c r="F579" s="60" t="s">
        <v>217</v>
      </c>
      <c r="G579" s="82">
        <v>10</v>
      </c>
      <c r="H579" s="157">
        <v>30</v>
      </c>
      <c r="I579" s="724">
        <v>693784</v>
      </c>
      <c r="J579" s="718">
        <v>767186</v>
      </c>
      <c r="K579" s="372">
        <f t="shared" si="37"/>
        <v>431.24999999999994</v>
      </c>
      <c r="L579" s="322">
        <v>375</v>
      </c>
      <c r="M579" s="936">
        <v>1.1499999999999999</v>
      </c>
      <c r="N579" s="158"/>
      <c r="O579" s="62" t="str">
        <f t="shared" si="38"/>
        <v/>
      </c>
      <c r="P579" s="645">
        <v>40</v>
      </c>
      <c r="Q579" s="326" t="s">
        <v>537</v>
      </c>
      <c r="R579" s="330">
        <v>4601887209577</v>
      </c>
    </row>
    <row r="580" spans="1:50" ht="24.95" customHeight="1" x14ac:dyDescent="0.3">
      <c r="A580" s="73" t="s">
        <v>3049</v>
      </c>
      <c r="B580" s="359" t="s">
        <v>4271</v>
      </c>
      <c r="C580" s="135" t="s">
        <v>4270</v>
      </c>
      <c r="D580" s="315" t="s">
        <v>1227</v>
      </c>
      <c r="E580" s="736" t="s">
        <v>4272</v>
      </c>
      <c r="F580" s="60" t="s">
        <v>217</v>
      </c>
      <c r="G580" s="82">
        <v>10</v>
      </c>
      <c r="H580" s="157">
        <v>30</v>
      </c>
      <c r="I580" s="724"/>
      <c r="J580" s="718">
        <v>825797</v>
      </c>
      <c r="K580" s="372">
        <f t="shared" si="37"/>
        <v>442.74999999999994</v>
      </c>
      <c r="L580" s="322">
        <v>385</v>
      </c>
      <c r="M580" s="936">
        <v>1.1499999999999999</v>
      </c>
      <c r="N580" s="158"/>
      <c r="O580" s="62" t="str">
        <f t="shared" si="38"/>
        <v/>
      </c>
      <c r="P580" s="645">
        <v>40</v>
      </c>
      <c r="Q580" s="326" t="s">
        <v>537</v>
      </c>
      <c r="R580" s="917">
        <v>4601887038863</v>
      </c>
    </row>
    <row r="581" spans="1:50" ht="24.95" customHeight="1" x14ac:dyDescent="0.3">
      <c r="B581" s="14" t="s">
        <v>142</v>
      </c>
      <c r="C581" s="37" t="s">
        <v>1081</v>
      </c>
      <c r="D581" s="315" t="s">
        <v>1226</v>
      </c>
      <c r="E581" s="43" t="s">
        <v>143</v>
      </c>
      <c r="F581" s="60" t="s">
        <v>217</v>
      </c>
      <c r="G581" s="82">
        <v>10</v>
      </c>
      <c r="H581" s="157">
        <v>30</v>
      </c>
      <c r="I581" s="724">
        <v>550076</v>
      </c>
      <c r="J581" s="149">
        <v>767210</v>
      </c>
      <c r="K581" s="372">
        <f t="shared" si="37"/>
        <v>454.24999999999994</v>
      </c>
      <c r="L581" s="322">
        <v>395</v>
      </c>
      <c r="M581" s="936">
        <v>1.1499999999999999</v>
      </c>
      <c r="N581" s="158"/>
      <c r="O581" s="62" t="str">
        <f t="shared" si="38"/>
        <v/>
      </c>
      <c r="P581" s="645">
        <v>50</v>
      </c>
      <c r="Q581" s="159" t="s">
        <v>537</v>
      </c>
      <c r="R581" s="913">
        <v>4601887048701</v>
      </c>
    </row>
    <row r="582" spans="1:50" ht="24.95" customHeight="1" x14ac:dyDescent="0.3">
      <c r="A582" s="232"/>
      <c r="B582" s="14" t="s">
        <v>992</v>
      </c>
      <c r="C582" s="14" t="s">
        <v>993</v>
      </c>
      <c r="D582" s="312" t="s">
        <v>1226</v>
      </c>
      <c r="E582" s="735" t="s">
        <v>1127</v>
      </c>
      <c r="F582" s="60" t="s">
        <v>217</v>
      </c>
      <c r="G582" s="82">
        <v>10</v>
      </c>
      <c r="H582" s="157">
        <v>30</v>
      </c>
      <c r="I582" s="724">
        <v>732967</v>
      </c>
      <c r="J582" s="149">
        <v>767196</v>
      </c>
      <c r="K582" s="372">
        <f t="shared" si="37"/>
        <v>442.74999999999994</v>
      </c>
      <c r="L582" s="322">
        <v>385</v>
      </c>
      <c r="M582" s="936">
        <v>1.1499999999999999</v>
      </c>
      <c r="N582" s="158"/>
      <c r="O582" s="62" t="str">
        <f t="shared" si="38"/>
        <v/>
      </c>
      <c r="P582" s="645">
        <v>35</v>
      </c>
      <c r="Q582" s="326" t="s">
        <v>537</v>
      </c>
      <c r="R582" s="915">
        <v>4601887311584</v>
      </c>
    </row>
    <row r="583" spans="1:50" ht="24.95" customHeight="1" x14ac:dyDescent="0.3">
      <c r="B583" s="14" t="s">
        <v>144</v>
      </c>
      <c r="C583" s="37" t="s">
        <v>145</v>
      </c>
      <c r="D583" s="315" t="s">
        <v>1226</v>
      </c>
      <c r="E583" s="43" t="s">
        <v>100</v>
      </c>
      <c r="F583" s="60" t="s">
        <v>217</v>
      </c>
      <c r="G583" s="82">
        <v>10</v>
      </c>
      <c r="H583" s="157">
        <v>30</v>
      </c>
      <c r="I583" s="724">
        <v>550101</v>
      </c>
      <c r="J583" s="149">
        <v>767211</v>
      </c>
      <c r="K583" s="372">
        <f t="shared" si="37"/>
        <v>431.24999999999994</v>
      </c>
      <c r="L583" s="322">
        <v>375</v>
      </c>
      <c r="M583" s="936">
        <v>1.1499999999999999</v>
      </c>
      <c r="N583" s="158"/>
      <c r="O583" s="62" t="str">
        <f t="shared" si="38"/>
        <v/>
      </c>
      <c r="P583" s="645">
        <v>45</v>
      </c>
      <c r="Q583" s="159" t="s">
        <v>537</v>
      </c>
      <c r="R583" s="913">
        <v>4601887150596</v>
      </c>
    </row>
    <row r="584" spans="1:50" ht="24.95" customHeight="1" x14ac:dyDescent="0.3">
      <c r="B584" s="14" t="s">
        <v>146</v>
      </c>
      <c r="C584" s="37" t="s">
        <v>1082</v>
      </c>
      <c r="D584" s="315" t="s">
        <v>1226</v>
      </c>
      <c r="E584" s="43" t="s">
        <v>147</v>
      </c>
      <c r="F584" s="60" t="s">
        <v>217</v>
      </c>
      <c r="G584" s="82">
        <v>10</v>
      </c>
      <c r="H584" s="157">
        <v>30</v>
      </c>
      <c r="I584" s="724">
        <v>550110</v>
      </c>
      <c r="J584" s="149">
        <v>767212</v>
      </c>
      <c r="K584" s="372">
        <f t="shared" si="37"/>
        <v>454.24999999999994</v>
      </c>
      <c r="L584" s="322">
        <v>395</v>
      </c>
      <c r="M584" s="936">
        <v>1.1499999999999999</v>
      </c>
      <c r="N584" s="158"/>
      <c r="O584" s="62" t="str">
        <f t="shared" si="38"/>
        <v/>
      </c>
      <c r="P584" s="645">
        <v>45</v>
      </c>
      <c r="Q584" s="159" t="s">
        <v>537</v>
      </c>
      <c r="R584" s="913">
        <v>4601887052913</v>
      </c>
    </row>
    <row r="585" spans="1:50" ht="24.95" customHeight="1" x14ac:dyDescent="0.3">
      <c r="A585" s="75"/>
      <c r="B585" s="14" t="s">
        <v>806</v>
      </c>
      <c r="C585" s="37" t="s">
        <v>809</v>
      </c>
      <c r="D585" s="315" t="s">
        <v>1226</v>
      </c>
      <c r="E585" s="43" t="s">
        <v>833</v>
      </c>
      <c r="F585" s="60" t="s">
        <v>217</v>
      </c>
      <c r="G585" s="82">
        <v>10</v>
      </c>
      <c r="H585" s="157">
        <v>30</v>
      </c>
      <c r="I585" s="724">
        <v>723316</v>
      </c>
      <c r="J585" s="149">
        <v>767199</v>
      </c>
      <c r="K585" s="372">
        <f t="shared" si="37"/>
        <v>431.24999999999994</v>
      </c>
      <c r="L585" s="322">
        <v>375</v>
      </c>
      <c r="M585" s="936">
        <v>1.1499999999999999</v>
      </c>
      <c r="N585" s="158"/>
      <c r="O585" s="62" t="str">
        <f t="shared" si="38"/>
        <v/>
      </c>
      <c r="P585" s="645">
        <v>45</v>
      </c>
      <c r="Q585" s="326" t="s">
        <v>537</v>
      </c>
      <c r="R585" s="913">
        <v>4601887285021</v>
      </c>
    </row>
    <row r="586" spans="1:50" ht="24.95" customHeight="1" x14ac:dyDescent="0.3">
      <c r="A586" s="232"/>
      <c r="B586" s="14" t="s">
        <v>910</v>
      </c>
      <c r="C586" s="14" t="s">
        <v>911</v>
      </c>
      <c r="D586" s="312" t="s">
        <v>1226</v>
      </c>
      <c r="E586" s="735" t="s">
        <v>1122</v>
      </c>
      <c r="F586" s="60" t="s">
        <v>217</v>
      </c>
      <c r="G586" s="82">
        <v>10</v>
      </c>
      <c r="H586" s="157">
        <v>30</v>
      </c>
      <c r="I586" s="724">
        <v>550133</v>
      </c>
      <c r="J586" s="149">
        <v>767183</v>
      </c>
      <c r="K586" s="372">
        <f t="shared" si="37"/>
        <v>442.74999999999994</v>
      </c>
      <c r="L586" s="322">
        <v>385</v>
      </c>
      <c r="M586" s="936">
        <v>1.1499999999999999</v>
      </c>
      <c r="N586" s="158"/>
      <c r="O586" s="62" t="str">
        <f t="shared" si="38"/>
        <v/>
      </c>
      <c r="P586" s="645">
        <v>40</v>
      </c>
      <c r="Q586" s="159" t="s">
        <v>537</v>
      </c>
      <c r="R586" s="915">
        <v>4601887311591</v>
      </c>
    </row>
    <row r="587" spans="1:50" ht="24.95" customHeight="1" x14ac:dyDescent="0.3">
      <c r="A587" s="56"/>
      <c r="B587" s="14" t="s">
        <v>549</v>
      </c>
      <c r="C587" s="37" t="s">
        <v>636</v>
      </c>
      <c r="D587" s="315" t="s">
        <v>1226</v>
      </c>
      <c r="E587" s="43" t="s">
        <v>4</v>
      </c>
      <c r="F587" s="60" t="s">
        <v>217</v>
      </c>
      <c r="G587" s="82">
        <v>10</v>
      </c>
      <c r="H587" s="157">
        <v>30</v>
      </c>
      <c r="I587" s="724">
        <v>550137</v>
      </c>
      <c r="J587" s="149">
        <v>767197</v>
      </c>
      <c r="K587" s="372">
        <f t="shared" si="37"/>
        <v>454.24999999999994</v>
      </c>
      <c r="L587" s="322">
        <v>395</v>
      </c>
      <c r="M587" s="936">
        <v>1.1499999999999999</v>
      </c>
      <c r="N587" s="158"/>
      <c r="O587" s="62" t="str">
        <f t="shared" si="38"/>
        <v/>
      </c>
      <c r="P587" s="645">
        <v>35</v>
      </c>
      <c r="Q587" s="159" t="s">
        <v>537</v>
      </c>
      <c r="R587" s="913">
        <v>4601887314783</v>
      </c>
    </row>
    <row r="588" spans="1:50" ht="24.95" customHeight="1" x14ac:dyDescent="0.3">
      <c r="B588" s="14" t="s">
        <v>148</v>
      </c>
      <c r="C588" s="37" t="s">
        <v>149</v>
      </c>
      <c r="D588" s="315" t="s">
        <v>1226</v>
      </c>
      <c r="E588" s="398" t="s">
        <v>100</v>
      </c>
      <c r="F588" s="60" t="s">
        <v>217</v>
      </c>
      <c r="G588" s="82">
        <v>10</v>
      </c>
      <c r="H588" s="157">
        <v>30</v>
      </c>
      <c r="I588" s="724">
        <v>550147</v>
      </c>
      <c r="J588" s="149">
        <v>767214</v>
      </c>
      <c r="K588" s="372">
        <f t="shared" si="37"/>
        <v>431.24999999999994</v>
      </c>
      <c r="L588" s="322">
        <v>375</v>
      </c>
      <c r="M588" s="936">
        <v>1.1499999999999999</v>
      </c>
      <c r="N588" s="158"/>
      <c r="O588" s="62" t="str">
        <f t="shared" si="38"/>
        <v/>
      </c>
      <c r="P588" s="645">
        <v>50</v>
      </c>
      <c r="Q588" s="159" t="s">
        <v>537</v>
      </c>
      <c r="R588" s="913">
        <v>4601887071242</v>
      </c>
    </row>
    <row r="589" spans="1:50" ht="24.95" customHeight="1" x14ac:dyDescent="0.3">
      <c r="B589" s="14" t="s">
        <v>150</v>
      </c>
      <c r="C589" s="37" t="s">
        <v>1083</v>
      </c>
      <c r="D589" s="315" t="s">
        <v>1226</v>
      </c>
      <c r="E589" s="43" t="s">
        <v>108</v>
      </c>
      <c r="F589" s="60" t="s">
        <v>217</v>
      </c>
      <c r="G589" s="82">
        <v>10</v>
      </c>
      <c r="H589" s="157">
        <v>30</v>
      </c>
      <c r="I589" s="724">
        <v>550169</v>
      </c>
      <c r="J589" s="149">
        <v>767215</v>
      </c>
      <c r="K589" s="372">
        <f t="shared" si="37"/>
        <v>454.24999999999994</v>
      </c>
      <c r="L589" s="322">
        <v>395</v>
      </c>
      <c r="M589" s="936">
        <v>1.1499999999999999</v>
      </c>
      <c r="N589" s="158"/>
      <c r="O589" s="62" t="str">
        <f t="shared" si="38"/>
        <v/>
      </c>
      <c r="P589" s="645">
        <v>50</v>
      </c>
      <c r="Q589" s="159" t="s">
        <v>537</v>
      </c>
      <c r="R589" s="913">
        <v>4601887092384</v>
      </c>
    </row>
    <row r="590" spans="1:50" ht="24.95" customHeight="1" x14ac:dyDescent="0.3">
      <c r="B590" s="129"/>
      <c r="C590" s="95" t="s">
        <v>151</v>
      </c>
      <c r="D590" s="173"/>
      <c r="E590" s="734"/>
      <c r="F590" s="154"/>
      <c r="G590" s="91"/>
      <c r="H590" s="91"/>
      <c r="I590" s="725"/>
      <c r="J590" s="91"/>
      <c r="K590" s="153"/>
      <c r="L590" s="91"/>
      <c r="M590" s="91"/>
      <c r="N590" s="162" t="s">
        <v>225</v>
      </c>
      <c r="O590" s="162"/>
      <c r="P590" s="155"/>
      <c r="Q590" s="156"/>
      <c r="R590" s="912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</row>
    <row r="591" spans="1:50" ht="24.95" customHeight="1" x14ac:dyDescent="0.3">
      <c r="A591" s="232"/>
      <c r="B591" s="14" t="s">
        <v>994</v>
      </c>
      <c r="C591" s="14" t="s">
        <v>1431</v>
      </c>
      <c r="D591" s="312" t="s">
        <v>1226</v>
      </c>
      <c r="E591" s="43" t="s">
        <v>1128</v>
      </c>
      <c r="F591" s="60" t="s">
        <v>217</v>
      </c>
      <c r="G591" s="82">
        <v>10</v>
      </c>
      <c r="H591" s="157">
        <v>30</v>
      </c>
      <c r="I591" s="724">
        <v>732968</v>
      </c>
      <c r="J591" s="149">
        <v>767445</v>
      </c>
      <c r="K591" s="372">
        <f t="shared" si="37"/>
        <v>396.74999999999994</v>
      </c>
      <c r="L591" s="322">
        <v>345</v>
      </c>
      <c r="M591" s="936">
        <v>1.1499999999999999</v>
      </c>
      <c r="N591" s="158"/>
      <c r="O591" s="62" t="str">
        <f t="shared" ref="O591:O596" si="39">IF(N591&gt;0,N591*K591,"")</f>
        <v/>
      </c>
      <c r="P591" s="645" t="s">
        <v>1443</v>
      </c>
      <c r="Q591" s="159" t="s">
        <v>537</v>
      </c>
      <c r="R591" s="915">
        <v>4601887311614</v>
      </c>
    </row>
    <row r="592" spans="1:50" ht="24.95" customHeight="1" x14ac:dyDescent="0.3">
      <c r="A592" s="232"/>
      <c r="B592" s="14" t="s">
        <v>999</v>
      </c>
      <c r="C592" s="14" t="s">
        <v>1000</v>
      </c>
      <c r="D592" s="312" t="s">
        <v>1226</v>
      </c>
      <c r="E592" s="43" t="s">
        <v>1460</v>
      </c>
      <c r="F592" s="60" t="s">
        <v>217</v>
      </c>
      <c r="G592" s="82">
        <v>10</v>
      </c>
      <c r="H592" s="157">
        <v>30</v>
      </c>
      <c r="I592" s="724">
        <v>732973</v>
      </c>
      <c r="J592" s="149">
        <v>767449</v>
      </c>
      <c r="K592" s="372">
        <f t="shared" si="37"/>
        <v>396.74999999999994</v>
      </c>
      <c r="L592" s="322">
        <v>345</v>
      </c>
      <c r="M592" s="936">
        <v>1.1499999999999999</v>
      </c>
      <c r="N592" s="158"/>
      <c r="O592" s="62" t="str">
        <f t="shared" si="39"/>
        <v/>
      </c>
      <c r="P592" s="645" t="s">
        <v>838</v>
      </c>
      <c r="Q592" s="159" t="s">
        <v>537</v>
      </c>
      <c r="R592" s="915">
        <v>4601887311621</v>
      </c>
    </row>
    <row r="593" spans="1:50" ht="24.95" customHeight="1" x14ac:dyDescent="0.3">
      <c r="A593" s="232"/>
      <c r="B593" s="14" t="s">
        <v>995</v>
      </c>
      <c r="C593" s="14" t="s">
        <v>996</v>
      </c>
      <c r="D593" s="312" t="s">
        <v>1226</v>
      </c>
      <c r="E593" s="43" t="s">
        <v>1129</v>
      </c>
      <c r="F593" s="60" t="s">
        <v>217</v>
      </c>
      <c r="G593" s="82">
        <v>10</v>
      </c>
      <c r="H593" s="157">
        <v>30</v>
      </c>
      <c r="I593" s="724">
        <v>732970</v>
      </c>
      <c r="J593" s="149">
        <v>767447</v>
      </c>
      <c r="K593" s="372">
        <f t="shared" si="37"/>
        <v>396.74999999999994</v>
      </c>
      <c r="L593" s="322">
        <v>345</v>
      </c>
      <c r="M593" s="936">
        <v>1.1499999999999999</v>
      </c>
      <c r="N593" s="158"/>
      <c r="O593" s="62" t="str">
        <f t="shared" si="39"/>
        <v/>
      </c>
      <c r="P593" s="645" t="s">
        <v>1438</v>
      </c>
      <c r="Q593" s="159" t="s">
        <v>537</v>
      </c>
      <c r="R593" s="915">
        <v>4601887311645</v>
      </c>
    </row>
    <row r="594" spans="1:50" ht="24.95" customHeight="1" x14ac:dyDescent="0.3">
      <c r="B594" s="14" t="s">
        <v>153</v>
      </c>
      <c r="C594" s="37" t="s">
        <v>154</v>
      </c>
      <c r="D594" s="315" t="s">
        <v>1226</v>
      </c>
      <c r="E594" s="43" t="s">
        <v>515</v>
      </c>
      <c r="F594" s="60" t="s">
        <v>217</v>
      </c>
      <c r="G594" s="82">
        <v>10</v>
      </c>
      <c r="H594" s="157">
        <v>30</v>
      </c>
      <c r="I594" s="724">
        <v>550228</v>
      </c>
      <c r="J594" s="149">
        <v>767452</v>
      </c>
      <c r="K594" s="372">
        <f t="shared" si="37"/>
        <v>396.74999999999994</v>
      </c>
      <c r="L594" s="322">
        <v>345</v>
      </c>
      <c r="M594" s="936">
        <v>1.1499999999999999</v>
      </c>
      <c r="N594" s="158"/>
      <c r="O594" s="62" t="str">
        <f t="shared" si="39"/>
        <v/>
      </c>
      <c r="P594" s="645">
        <v>50</v>
      </c>
      <c r="Q594" s="159" t="s">
        <v>537</v>
      </c>
      <c r="R594" s="913">
        <v>4601887052852</v>
      </c>
    </row>
    <row r="595" spans="1:50" ht="24.95" customHeight="1" x14ac:dyDescent="0.3">
      <c r="A595" s="232"/>
      <c r="B595" s="14" t="s">
        <v>1001</v>
      </c>
      <c r="C595" s="14" t="s">
        <v>1219</v>
      </c>
      <c r="D595" s="312" t="s">
        <v>1226</v>
      </c>
      <c r="E595" s="43" t="s">
        <v>1131</v>
      </c>
      <c r="F595" s="60" t="s">
        <v>217</v>
      </c>
      <c r="G595" s="82">
        <v>10</v>
      </c>
      <c r="H595" s="157">
        <v>30</v>
      </c>
      <c r="I595" s="724">
        <v>732974</v>
      </c>
      <c r="J595" s="149">
        <v>767450</v>
      </c>
      <c r="K595" s="372">
        <f t="shared" si="37"/>
        <v>396.74999999999994</v>
      </c>
      <c r="L595" s="322">
        <v>345</v>
      </c>
      <c r="M595" s="936">
        <v>1.1499999999999999</v>
      </c>
      <c r="N595" s="158"/>
      <c r="O595" s="62" t="str">
        <f t="shared" si="39"/>
        <v/>
      </c>
      <c r="P595" s="645">
        <v>70</v>
      </c>
      <c r="Q595" s="159" t="s">
        <v>537</v>
      </c>
      <c r="R595" s="915">
        <v>4601887311652</v>
      </c>
    </row>
    <row r="596" spans="1:50" ht="24.95" customHeight="1" x14ac:dyDescent="0.3">
      <c r="A596" s="232"/>
      <c r="B596" s="14" t="s">
        <v>1002</v>
      </c>
      <c r="C596" s="14" t="s">
        <v>1003</v>
      </c>
      <c r="D596" s="312" t="s">
        <v>1226</v>
      </c>
      <c r="E596" s="43" t="s">
        <v>1132</v>
      </c>
      <c r="F596" s="60" t="s">
        <v>217</v>
      </c>
      <c r="G596" s="82">
        <v>10</v>
      </c>
      <c r="H596" s="157">
        <v>30</v>
      </c>
      <c r="I596" s="724">
        <v>732975</v>
      </c>
      <c r="J596" s="149">
        <v>767451</v>
      </c>
      <c r="K596" s="372">
        <f t="shared" si="37"/>
        <v>396.74999999999994</v>
      </c>
      <c r="L596" s="322">
        <v>345</v>
      </c>
      <c r="M596" s="936">
        <v>1.1499999999999999</v>
      </c>
      <c r="N596" s="158"/>
      <c r="O596" s="62" t="str">
        <f t="shared" si="39"/>
        <v/>
      </c>
      <c r="P596" s="645">
        <v>55</v>
      </c>
      <c r="Q596" s="159" t="s">
        <v>537</v>
      </c>
      <c r="R596" s="915">
        <v>4601887311669</v>
      </c>
    </row>
    <row r="597" spans="1:50" ht="24.95" customHeight="1" x14ac:dyDescent="0.3">
      <c r="B597" s="130"/>
      <c r="C597" s="95" t="s">
        <v>156</v>
      </c>
      <c r="D597" s="173"/>
      <c r="E597" s="734"/>
      <c r="F597" s="154"/>
      <c r="G597" s="91"/>
      <c r="H597" s="91"/>
      <c r="I597" s="725"/>
      <c r="J597" s="91"/>
      <c r="K597" s="153"/>
      <c r="L597" s="91"/>
      <c r="M597" s="91"/>
      <c r="N597" s="162" t="s">
        <v>225</v>
      </c>
      <c r="O597" s="162"/>
      <c r="P597" s="155"/>
      <c r="Q597" s="156"/>
      <c r="R597" s="912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</row>
    <row r="598" spans="1:50" ht="24.95" customHeight="1" x14ac:dyDescent="0.3">
      <c r="B598" s="14" t="s">
        <v>157</v>
      </c>
      <c r="C598" s="37" t="s">
        <v>1084</v>
      </c>
      <c r="D598" s="315" t="s">
        <v>1226</v>
      </c>
      <c r="E598" s="43" t="s">
        <v>158</v>
      </c>
      <c r="F598" s="60" t="s">
        <v>217</v>
      </c>
      <c r="G598" s="82">
        <v>10</v>
      </c>
      <c r="H598" s="157">
        <v>30</v>
      </c>
      <c r="I598" s="724">
        <v>817587</v>
      </c>
      <c r="J598" s="149">
        <v>767486</v>
      </c>
      <c r="K598" s="372">
        <f t="shared" si="37"/>
        <v>339.25</v>
      </c>
      <c r="L598" s="322">
        <v>295</v>
      </c>
      <c r="M598" s="936">
        <v>1.1499999999999999</v>
      </c>
      <c r="N598" s="158"/>
      <c r="O598" s="62" t="str">
        <f>IF(N598&gt;0,N598*K598,"")</f>
        <v/>
      </c>
      <c r="P598" s="645">
        <v>45</v>
      </c>
      <c r="Q598" s="159" t="s">
        <v>537</v>
      </c>
      <c r="R598" s="913">
        <v>4601887315001</v>
      </c>
    </row>
    <row r="599" spans="1:50" ht="24.95" customHeight="1" x14ac:dyDescent="0.3">
      <c r="A599" s="232"/>
      <c r="B599" s="14" t="s">
        <v>1490</v>
      </c>
      <c r="C599" s="37" t="s">
        <v>1491</v>
      </c>
      <c r="D599" s="315" t="s">
        <v>1227</v>
      </c>
      <c r="E599" s="43" t="s">
        <v>54</v>
      </c>
      <c r="F599" s="60" t="s">
        <v>217</v>
      </c>
      <c r="G599" s="82">
        <v>10</v>
      </c>
      <c r="H599" s="157">
        <v>30</v>
      </c>
      <c r="I599" s="724">
        <v>797058</v>
      </c>
      <c r="J599" s="149">
        <v>797033</v>
      </c>
      <c r="K599" s="372">
        <f t="shared" si="37"/>
        <v>339.25</v>
      </c>
      <c r="L599" s="322">
        <v>295</v>
      </c>
      <c r="M599" s="936">
        <v>1.1499999999999999</v>
      </c>
      <c r="N599" s="158"/>
      <c r="O599" s="62" t="str">
        <f t="shared" ref="O599:O600" si="40">IF(N599&gt;0,N599*K599,"")</f>
        <v/>
      </c>
      <c r="P599" s="645">
        <v>35</v>
      </c>
      <c r="Q599" s="159" t="s">
        <v>537</v>
      </c>
      <c r="R599" s="915">
        <v>4601887377184</v>
      </c>
    </row>
    <row r="600" spans="1:50" ht="24.95" customHeight="1" x14ac:dyDescent="0.3">
      <c r="A600" s="232"/>
      <c r="B600" s="14" t="s">
        <v>1700</v>
      </c>
      <c r="C600" s="37" t="s">
        <v>1701</v>
      </c>
      <c r="D600" s="315" t="s">
        <v>1227</v>
      </c>
      <c r="E600" s="43" t="s">
        <v>2732</v>
      </c>
      <c r="F600" s="60" t="s">
        <v>217</v>
      </c>
      <c r="G600" s="82">
        <v>10</v>
      </c>
      <c r="H600" s="157">
        <v>30</v>
      </c>
      <c r="I600" s="724">
        <v>797059</v>
      </c>
      <c r="J600" s="149">
        <v>797034</v>
      </c>
      <c r="K600" s="372">
        <f t="shared" si="37"/>
        <v>339.25</v>
      </c>
      <c r="L600" s="322">
        <v>295</v>
      </c>
      <c r="M600" s="936">
        <v>1.1499999999999999</v>
      </c>
      <c r="N600" s="158"/>
      <c r="O600" s="62" t="str">
        <f t="shared" si="40"/>
        <v/>
      </c>
      <c r="P600" s="645">
        <v>35</v>
      </c>
      <c r="Q600" s="159" t="s">
        <v>537</v>
      </c>
      <c r="R600" s="915">
        <v>4601887377191</v>
      </c>
    </row>
    <row r="601" spans="1:50" ht="24.95" customHeight="1" x14ac:dyDescent="0.3">
      <c r="A601" s="232"/>
      <c r="B601" s="14" t="s">
        <v>4300</v>
      </c>
      <c r="C601" s="37" t="s">
        <v>4301</v>
      </c>
      <c r="D601" s="315" t="s">
        <v>1227</v>
      </c>
      <c r="E601" s="43" t="s">
        <v>4306</v>
      </c>
      <c r="F601" s="60" t="s">
        <v>217</v>
      </c>
      <c r="G601" s="82">
        <v>10</v>
      </c>
      <c r="H601" s="157">
        <v>30</v>
      </c>
      <c r="I601" s="724">
        <v>797059</v>
      </c>
      <c r="J601" s="149">
        <v>797032</v>
      </c>
      <c r="K601" s="372">
        <f t="shared" si="37"/>
        <v>339.25</v>
      </c>
      <c r="L601" s="322">
        <v>295</v>
      </c>
      <c r="M601" s="936">
        <v>1.1499999999999999</v>
      </c>
      <c r="N601" s="158"/>
      <c r="O601" s="62" t="str">
        <f t="shared" ref="O601" si="41">IF(N601&gt;0,N601*K601,"")</f>
        <v/>
      </c>
      <c r="P601" s="645">
        <v>40</v>
      </c>
      <c r="Q601" s="159" t="s">
        <v>537</v>
      </c>
      <c r="R601" s="915">
        <v>4601887377177</v>
      </c>
    </row>
    <row r="602" spans="1:50" ht="24.95" customHeight="1" x14ac:dyDescent="0.3">
      <c r="B602" s="130"/>
      <c r="C602" s="95" t="s">
        <v>159</v>
      </c>
      <c r="D602" s="173"/>
      <c r="E602" s="734"/>
      <c r="F602" s="154"/>
      <c r="G602" s="91"/>
      <c r="H602" s="91"/>
      <c r="I602" s="725"/>
      <c r="J602" s="91"/>
      <c r="K602" s="153"/>
      <c r="L602" s="91"/>
      <c r="M602" s="91"/>
      <c r="N602" s="162" t="s">
        <v>225</v>
      </c>
      <c r="O602" s="162"/>
      <c r="P602" s="155"/>
      <c r="Q602" s="156"/>
      <c r="R602" s="912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</row>
    <row r="603" spans="1:50" ht="24.95" customHeight="1" x14ac:dyDescent="0.3">
      <c r="B603" s="14" t="s">
        <v>160</v>
      </c>
      <c r="C603" s="37" t="s">
        <v>161</v>
      </c>
      <c r="D603" s="315" t="s">
        <v>1226</v>
      </c>
      <c r="E603" s="43" t="s">
        <v>162</v>
      </c>
      <c r="F603" s="60" t="s">
        <v>217</v>
      </c>
      <c r="G603" s="82">
        <v>10</v>
      </c>
      <c r="H603" s="157">
        <v>30</v>
      </c>
      <c r="I603" s="724">
        <v>550379</v>
      </c>
      <c r="J603" s="149">
        <v>767525</v>
      </c>
      <c r="K603" s="372">
        <f t="shared" si="37"/>
        <v>396.74999999999994</v>
      </c>
      <c r="L603" s="322">
        <v>345</v>
      </c>
      <c r="M603" s="936">
        <v>1.1499999999999999</v>
      </c>
      <c r="N603" s="158"/>
      <c r="O603" s="62" t="str">
        <f t="shared" ref="O603:O655" si="42">IF(N603&gt;0,N603*K603,"")</f>
        <v/>
      </c>
      <c r="P603" s="645">
        <v>50</v>
      </c>
      <c r="Q603" s="159" t="s">
        <v>537</v>
      </c>
      <c r="R603" s="913">
        <v>4601887138471</v>
      </c>
    </row>
    <row r="604" spans="1:50" ht="24.95" customHeight="1" x14ac:dyDescent="0.3">
      <c r="A604" s="232"/>
      <c r="B604" s="64" t="s">
        <v>1486</v>
      </c>
      <c r="C604" s="64" t="s">
        <v>1487</v>
      </c>
      <c r="D604" s="315" t="s">
        <v>1227</v>
      </c>
      <c r="E604" s="168" t="s">
        <v>1673</v>
      </c>
      <c r="F604" s="60" t="s">
        <v>907</v>
      </c>
      <c r="G604" s="82">
        <v>5</v>
      </c>
      <c r="H604" s="157">
        <v>30</v>
      </c>
      <c r="I604" s="724">
        <v>753681</v>
      </c>
      <c r="J604" s="149">
        <v>767555</v>
      </c>
      <c r="K604" s="372">
        <f t="shared" si="37"/>
        <v>241.49999999999997</v>
      </c>
      <c r="L604" s="336">
        <v>210</v>
      </c>
      <c r="M604" s="936">
        <v>1.1499999999999999</v>
      </c>
      <c r="N604" s="158"/>
      <c r="O604" s="62" t="str">
        <f t="shared" si="42"/>
        <v/>
      </c>
      <c r="P604" s="645">
        <v>40</v>
      </c>
      <c r="Q604" s="159" t="s">
        <v>537</v>
      </c>
      <c r="R604" s="915">
        <v>4601887339977</v>
      </c>
    </row>
    <row r="605" spans="1:50" ht="24.95" customHeight="1" x14ac:dyDescent="0.3">
      <c r="B605" s="14" t="s">
        <v>163</v>
      </c>
      <c r="C605" s="37" t="s">
        <v>164</v>
      </c>
      <c r="D605" s="315" t="s">
        <v>1226</v>
      </c>
      <c r="E605" s="43" t="s">
        <v>165</v>
      </c>
      <c r="F605" s="60" t="s">
        <v>217</v>
      </c>
      <c r="G605" s="82">
        <v>10</v>
      </c>
      <c r="H605" s="157">
        <v>30</v>
      </c>
      <c r="I605" s="724">
        <v>550400</v>
      </c>
      <c r="J605" s="149">
        <v>767526</v>
      </c>
      <c r="K605" s="372">
        <f t="shared" si="37"/>
        <v>396.74999999999994</v>
      </c>
      <c r="L605" s="322">
        <v>345</v>
      </c>
      <c r="M605" s="936">
        <v>1.1499999999999999</v>
      </c>
      <c r="N605" s="158"/>
      <c r="O605" s="62" t="str">
        <f t="shared" si="42"/>
        <v/>
      </c>
      <c r="P605" s="645">
        <v>45</v>
      </c>
      <c r="Q605" s="159" t="s">
        <v>537</v>
      </c>
      <c r="R605" s="913">
        <v>4601887150602</v>
      </c>
    </row>
    <row r="606" spans="1:50" ht="24.95" customHeight="1" x14ac:dyDescent="0.3">
      <c r="A606" s="423"/>
      <c r="B606" s="305" t="s">
        <v>3091</v>
      </c>
      <c r="C606" s="38" t="s">
        <v>228</v>
      </c>
      <c r="D606" s="312" t="s">
        <v>1227</v>
      </c>
      <c r="E606" s="47" t="s">
        <v>3503</v>
      </c>
      <c r="F606" s="60" t="s">
        <v>907</v>
      </c>
      <c r="G606" s="82">
        <v>5</v>
      </c>
      <c r="H606" s="157">
        <v>30</v>
      </c>
      <c r="I606" s="724">
        <v>807551</v>
      </c>
      <c r="J606" s="149">
        <v>807487</v>
      </c>
      <c r="K606" s="372">
        <f t="shared" si="37"/>
        <v>241.49999999999997</v>
      </c>
      <c r="L606" s="322">
        <v>210</v>
      </c>
      <c r="M606" s="936">
        <v>1.1499999999999999</v>
      </c>
      <c r="N606" s="158"/>
      <c r="O606" s="62" t="str">
        <f>IF(N606&gt;0,N606*K606,"")</f>
        <v/>
      </c>
      <c r="P606" s="645">
        <v>45</v>
      </c>
      <c r="Q606" s="159" t="s">
        <v>537</v>
      </c>
      <c r="R606" s="915">
        <v>4601887022329</v>
      </c>
    </row>
    <row r="607" spans="1:50" ht="24.95" customHeight="1" x14ac:dyDescent="0.3">
      <c r="A607" s="232"/>
      <c r="B607" s="64" t="s">
        <v>1569</v>
      </c>
      <c r="C607" s="64" t="s">
        <v>1570</v>
      </c>
      <c r="D607" s="315" t="s">
        <v>1227</v>
      </c>
      <c r="E607" s="236" t="s">
        <v>1674</v>
      </c>
      <c r="F607" s="60" t="s">
        <v>217</v>
      </c>
      <c r="G607" s="82">
        <v>10</v>
      </c>
      <c r="H607" s="157">
        <v>30</v>
      </c>
      <c r="I607" s="724">
        <v>753682</v>
      </c>
      <c r="J607" s="149">
        <v>767556</v>
      </c>
      <c r="K607" s="372">
        <f t="shared" si="37"/>
        <v>419.74999999999994</v>
      </c>
      <c r="L607" s="336">
        <v>365</v>
      </c>
      <c r="M607" s="936">
        <v>1.1499999999999999</v>
      </c>
      <c r="N607" s="158"/>
      <c r="O607" s="62" t="str">
        <f t="shared" si="42"/>
        <v/>
      </c>
      <c r="P607" s="645">
        <v>35</v>
      </c>
      <c r="Q607" s="159" t="s">
        <v>537</v>
      </c>
      <c r="R607" s="915">
        <v>4601887339984</v>
      </c>
    </row>
    <row r="608" spans="1:50" ht="24.95" customHeight="1" x14ac:dyDescent="0.3">
      <c r="A608" s="232"/>
      <c r="B608" s="209" t="s">
        <v>1495</v>
      </c>
      <c r="C608" s="209" t="s">
        <v>1496</v>
      </c>
      <c r="D608" s="315" t="s">
        <v>1227</v>
      </c>
      <c r="E608" s="168" t="s">
        <v>1675</v>
      </c>
      <c r="F608" s="60" t="s">
        <v>907</v>
      </c>
      <c r="G608" s="82">
        <v>5</v>
      </c>
      <c r="H608" s="157">
        <v>30</v>
      </c>
      <c r="I608" s="724">
        <v>753683</v>
      </c>
      <c r="J608" s="149">
        <v>767557</v>
      </c>
      <c r="K608" s="372">
        <f t="shared" si="37"/>
        <v>229.99999999999997</v>
      </c>
      <c r="L608" s="336">
        <v>200</v>
      </c>
      <c r="M608" s="936">
        <v>1.1499999999999999</v>
      </c>
      <c r="N608" s="158"/>
      <c r="O608" s="62" t="str">
        <f t="shared" si="42"/>
        <v/>
      </c>
      <c r="P608" s="645">
        <v>40</v>
      </c>
      <c r="Q608" s="159" t="s">
        <v>537</v>
      </c>
      <c r="R608" s="915">
        <v>4601887339991</v>
      </c>
    </row>
    <row r="609" spans="1:18" ht="24.95" customHeight="1" x14ac:dyDescent="0.3">
      <c r="B609" s="14" t="s">
        <v>166</v>
      </c>
      <c r="C609" s="37" t="s">
        <v>167</v>
      </c>
      <c r="D609" s="315" t="s">
        <v>1226</v>
      </c>
      <c r="E609" s="43" t="s">
        <v>480</v>
      </c>
      <c r="F609" s="60" t="s">
        <v>217</v>
      </c>
      <c r="G609" s="82">
        <v>10</v>
      </c>
      <c r="H609" s="157">
        <v>30</v>
      </c>
      <c r="I609" s="724">
        <v>550412</v>
      </c>
      <c r="J609" s="149">
        <v>767527</v>
      </c>
      <c r="K609" s="372">
        <f t="shared" si="37"/>
        <v>396.74999999999994</v>
      </c>
      <c r="L609" s="322">
        <v>345</v>
      </c>
      <c r="M609" s="936">
        <v>1.1499999999999999</v>
      </c>
      <c r="N609" s="158"/>
      <c r="O609" s="62" t="str">
        <f t="shared" si="42"/>
        <v/>
      </c>
      <c r="P609" s="645">
        <v>45</v>
      </c>
      <c r="Q609" s="159" t="s">
        <v>537</v>
      </c>
      <c r="R609" s="913">
        <v>4601887043829</v>
      </c>
    </row>
    <row r="610" spans="1:18" ht="24.95" customHeight="1" x14ac:dyDescent="0.3">
      <c r="A610" s="232"/>
      <c r="B610" s="64" t="s">
        <v>1571</v>
      </c>
      <c r="C610" s="64" t="s">
        <v>1572</v>
      </c>
      <c r="D610" s="315" t="s">
        <v>1227</v>
      </c>
      <c r="E610" s="168" t="s">
        <v>1678</v>
      </c>
      <c r="F610" s="60" t="s">
        <v>217</v>
      </c>
      <c r="G610" s="82">
        <v>10</v>
      </c>
      <c r="H610" s="157">
        <v>30</v>
      </c>
      <c r="I610" s="724">
        <v>753684</v>
      </c>
      <c r="J610" s="149">
        <v>767558</v>
      </c>
      <c r="K610" s="372">
        <f t="shared" si="37"/>
        <v>454.24999999999994</v>
      </c>
      <c r="L610" s="336">
        <v>395</v>
      </c>
      <c r="M610" s="936">
        <v>1.1499999999999999</v>
      </c>
      <c r="N610" s="158"/>
      <c r="O610" s="62" t="str">
        <f t="shared" si="42"/>
        <v/>
      </c>
      <c r="P610" s="645">
        <v>40</v>
      </c>
      <c r="Q610" s="159" t="s">
        <v>537</v>
      </c>
      <c r="R610" s="915">
        <v>4601887340003</v>
      </c>
    </row>
    <row r="611" spans="1:18" ht="24.95" customHeight="1" x14ac:dyDescent="0.3">
      <c r="B611" s="14" t="s">
        <v>281</v>
      </c>
      <c r="C611" s="37" t="s">
        <v>222</v>
      </c>
      <c r="D611" s="315" t="s">
        <v>1226</v>
      </c>
      <c r="E611" s="43" t="s">
        <v>118</v>
      </c>
      <c r="F611" s="60" t="s">
        <v>217</v>
      </c>
      <c r="G611" s="82">
        <v>10</v>
      </c>
      <c r="H611" s="157">
        <v>30</v>
      </c>
      <c r="I611" s="724">
        <v>550429</v>
      </c>
      <c r="J611" s="149">
        <v>767554</v>
      </c>
      <c r="K611" s="372">
        <f t="shared" ref="K611:K674" si="43">L611*M611</f>
        <v>454.24999999999994</v>
      </c>
      <c r="L611" s="322">
        <v>395</v>
      </c>
      <c r="M611" s="936">
        <v>1.1499999999999999</v>
      </c>
      <c r="N611" s="158"/>
      <c r="O611" s="62" t="str">
        <f t="shared" si="42"/>
        <v/>
      </c>
      <c r="P611" s="645">
        <v>60</v>
      </c>
      <c r="Q611" s="159" t="s">
        <v>537</v>
      </c>
      <c r="R611" s="913">
        <v>4601887074212</v>
      </c>
    </row>
    <row r="612" spans="1:18" ht="26.25" customHeight="1" x14ac:dyDescent="0.3">
      <c r="A612" s="232"/>
      <c r="B612" s="38" t="s">
        <v>1070</v>
      </c>
      <c r="C612" s="38" t="s">
        <v>1220</v>
      </c>
      <c r="D612" s="312" t="s">
        <v>1226</v>
      </c>
      <c r="E612" s="43" t="s">
        <v>1114</v>
      </c>
      <c r="F612" s="60" t="s">
        <v>217</v>
      </c>
      <c r="G612" s="82">
        <v>10</v>
      </c>
      <c r="H612" s="157">
        <v>30</v>
      </c>
      <c r="I612" s="724">
        <v>550433</v>
      </c>
      <c r="J612" s="149">
        <v>767517</v>
      </c>
      <c r="K612" s="372">
        <f t="shared" si="43"/>
        <v>431.24999999999994</v>
      </c>
      <c r="L612" s="322">
        <v>375</v>
      </c>
      <c r="M612" s="936">
        <v>1.1499999999999999</v>
      </c>
      <c r="N612" s="158"/>
      <c r="O612" s="62" t="str">
        <f t="shared" si="42"/>
        <v/>
      </c>
      <c r="P612" s="645">
        <v>15</v>
      </c>
      <c r="Q612" s="159" t="s">
        <v>537</v>
      </c>
      <c r="R612" s="915">
        <v>4601887311683</v>
      </c>
    </row>
    <row r="613" spans="1:18" ht="24.95" customHeight="1" x14ac:dyDescent="0.3">
      <c r="B613" s="14" t="s">
        <v>168</v>
      </c>
      <c r="C613" s="37" t="s">
        <v>169</v>
      </c>
      <c r="D613" s="315" t="s">
        <v>1226</v>
      </c>
      <c r="E613" s="43" t="s">
        <v>511</v>
      </c>
      <c r="F613" s="60" t="s">
        <v>217</v>
      </c>
      <c r="G613" s="82">
        <v>10</v>
      </c>
      <c r="H613" s="157">
        <v>30</v>
      </c>
      <c r="I613" s="724">
        <v>550437</v>
      </c>
      <c r="J613" s="149">
        <v>767528</v>
      </c>
      <c r="K613" s="372">
        <f t="shared" si="43"/>
        <v>373.74999999999994</v>
      </c>
      <c r="L613" s="322">
        <v>325</v>
      </c>
      <c r="M613" s="936">
        <v>1.1499999999999999</v>
      </c>
      <c r="N613" s="158"/>
      <c r="O613" s="62" t="str">
        <f t="shared" si="42"/>
        <v/>
      </c>
      <c r="P613" s="645">
        <v>50</v>
      </c>
      <c r="Q613" s="159" t="s">
        <v>537</v>
      </c>
      <c r="R613" s="913">
        <v>4601887150619</v>
      </c>
    </row>
    <row r="614" spans="1:18" ht="24.95" customHeight="1" x14ac:dyDescent="0.3">
      <c r="B614" s="14" t="s">
        <v>170</v>
      </c>
      <c r="C614" s="37" t="s">
        <v>171</v>
      </c>
      <c r="D614" s="315" t="s">
        <v>1226</v>
      </c>
      <c r="E614" s="43" t="s">
        <v>172</v>
      </c>
      <c r="F614" s="60" t="s">
        <v>217</v>
      </c>
      <c r="G614" s="82">
        <v>10</v>
      </c>
      <c r="H614" s="157">
        <v>30</v>
      </c>
      <c r="I614" s="724">
        <v>550453</v>
      </c>
      <c r="J614" s="149">
        <v>767529</v>
      </c>
      <c r="K614" s="372">
        <f t="shared" si="43"/>
        <v>373.74999999999994</v>
      </c>
      <c r="L614" s="322">
        <v>325</v>
      </c>
      <c r="M614" s="936">
        <v>1.1499999999999999</v>
      </c>
      <c r="N614" s="158"/>
      <c r="O614" s="62" t="str">
        <f t="shared" si="42"/>
        <v/>
      </c>
      <c r="P614" s="645">
        <v>50</v>
      </c>
      <c r="Q614" s="159" t="s">
        <v>537</v>
      </c>
      <c r="R614" s="913">
        <v>4601887150626</v>
      </c>
    </row>
    <row r="615" spans="1:18" ht="24.95" customHeight="1" x14ac:dyDescent="0.3">
      <c r="A615" s="232"/>
      <c r="B615" s="14" t="s">
        <v>704</v>
      </c>
      <c r="C615" s="14" t="s">
        <v>1004</v>
      </c>
      <c r="D615" s="312" t="s">
        <v>1226</v>
      </c>
      <c r="E615" s="43" t="s">
        <v>1133</v>
      </c>
      <c r="F615" s="60" t="s">
        <v>217</v>
      </c>
      <c r="G615" s="82">
        <v>10</v>
      </c>
      <c r="H615" s="157">
        <v>30</v>
      </c>
      <c r="I615" s="724">
        <v>732977</v>
      </c>
      <c r="J615" s="149">
        <v>767495</v>
      </c>
      <c r="K615" s="372">
        <f t="shared" si="43"/>
        <v>431.24999999999994</v>
      </c>
      <c r="L615" s="322">
        <v>375</v>
      </c>
      <c r="M615" s="936">
        <v>1.1499999999999999</v>
      </c>
      <c r="N615" s="158"/>
      <c r="O615" s="62" t="str">
        <f t="shared" si="42"/>
        <v/>
      </c>
      <c r="P615" s="645">
        <v>35</v>
      </c>
      <c r="Q615" s="159" t="s">
        <v>537</v>
      </c>
      <c r="R615" s="915">
        <v>4601887311690</v>
      </c>
    </row>
    <row r="616" spans="1:18" ht="24.95" customHeight="1" x14ac:dyDescent="0.3">
      <c r="A616" s="232"/>
      <c r="B616" s="14" t="s">
        <v>1005</v>
      </c>
      <c r="C616" s="14" t="s">
        <v>1006</v>
      </c>
      <c r="D616" s="312" t="s">
        <v>1226</v>
      </c>
      <c r="E616" s="43" t="s">
        <v>1134</v>
      </c>
      <c r="F616" s="60" t="s">
        <v>217</v>
      </c>
      <c r="G616" s="82">
        <v>10</v>
      </c>
      <c r="H616" s="157">
        <v>30</v>
      </c>
      <c r="I616" s="724">
        <v>732978</v>
      </c>
      <c r="J616" s="149">
        <v>767496</v>
      </c>
      <c r="K616" s="372">
        <f t="shared" si="43"/>
        <v>431.24999999999994</v>
      </c>
      <c r="L616" s="322">
        <v>375</v>
      </c>
      <c r="M616" s="936">
        <v>1.1499999999999999</v>
      </c>
      <c r="N616" s="158"/>
      <c r="O616" s="62" t="str">
        <f t="shared" si="42"/>
        <v/>
      </c>
      <c r="P616" s="645" t="s">
        <v>838</v>
      </c>
      <c r="Q616" s="159" t="s">
        <v>537</v>
      </c>
      <c r="R616" s="915">
        <v>4601887311706</v>
      </c>
    </row>
    <row r="617" spans="1:18" ht="24.95" customHeight="1" x14ac:dyDescent="0.3">
      <c r="B617" s="14" t="s">
        <v>173</v>
      </c>
      <c r="C617" s="37" t="s">
        <v>174</v>
      </c>
      <c r="D617" s="315" t="s">
        <v>1226</v>
      </c>
      <c r="E617" s="43" t="s">
        <v>36</v>
      </c>
      <c r="F617" s="60" t="s">
        <v>217</v>
      </c>
      <c r="G617" s="82">
        <v>10</v>
      </c>
      <c r="H617" s="157">
        <v>30</v>
      </c>
      <c r="I617" s="724">
        <v>550459</v>
      </c>
      <c r="J617" s="149">
        <v>767530</v>
      </c>
      <c r="K617" s="372">
        <f t="shared" si="43"/>
        <v>431.24999999999994</v>
      </c>
      <c r="L617" s="322">
        <v>375</v>
      </c>
      <c r="M617" s="936">
        <v>1.1499999999999999</v>
      </c>
      <c r="N617" s="158"/>
      <c r="O617" s="62" t="str">
        <f t="shared" si="42"/>
        <v/>
      </c>
      <c r="P617" s="645">
        <v>50</v>
      </c>
      <c r="Q617" s="159" t="s">
        <v>537</v>
      </c>
      <c r="R617" s="913">
        <v>4601887150633</v>
      </c>
    </row>
    <row r="618" spans="1:18" ht="24.95" customHeight="1" x14ac:dyDescent="0.3">
      <c r="A618" s="232"/>
      <c r="B618" s="209" t="s">
        <v>1573</v>
      </c>
      <c r="C618" s="209" t="s">
        <v>1574</v>
      </c>
      <c r="D618" s="315" t="s">
        <v>1227</v>
      </c>
      <c r="E618" s="168" t="s">
        <v>1679</v>
      </c>
      <c r="F618" s="60" t="s">
        <v>907</v>
      </c>
      <c r="G618" s="82">
        <v>5</v>
      </c>
      <c r="H618" s="157">
        <v>30</v>
      </c>
      <c r="I618" s="724">
        <v>753686</v>
      </c>
      <c r="J618" s="149">
        <v>767560</v>
      </c>
      <c r="K618" s="372">
        <f t="shared" si="43"/>
        <v>229.99999999999997</v>
      </c>
      <c r="L618" s="336">
        <v>200</v>
      </c>
      <c r="M618" s="936">
        <v>1.1499999999999999</v>
      </c>
      <c r="N618" s="158"/>
      <c r="O618" s="62" t="str">
        <f t="shared" si="42"/>
        <v/>
      </c>
      <c r="P618" s="645">
        <v>40</v>
      </c>
      <c r="Q618" s="159" t="s">
        <v>537</v>
      </c>
      <c r="R618" s="915">
        <v>4601887340027</v>
      </c>
    </row>
    <row r="619" spans="1:18" ht="24.95" customHeight="1" x14ac:dyDescent="0.3">
      <c r="A619" s="232"/>
      <c r="B619" s="209" t="s">
        <v>1575</v>
      </c>
      <c r="C619" s="209" t="s">
        <v>1576</v>
      </c>
      <c r="D619" s="315" t="s">
        <v>1227</v>
      </c>
      <c r="E619" s="168" t="s">
        <v>1680</v>
      </c>
      <c r="F619" s="60" t="s">
        <v>907</v>
      </c>
      <c r="G619" s="82">
        <v>5</v>
      </c>
      <c r="H619" s="157">
        <v>30</v>
      </c>
      <c r="I619" s="724">
        <v>753687</v>
      </c>
      <c r="J619" s="149">
        <v>767561</v>
      </c>
      <c r="K619" s="372">
        <f t="shared" si="43"/>
        <v>229.99999999999997</v>
      </c>
      <c r="L619" s="336">
        <v>200</v>
      </c>
      <c r="M619" s="936">
        <v>1.1499999999999999</v>
      </c>
      <c r="N619" s="158"/>
      <c r="O619" s="62" t="str">
        <f t="shared" si="42"/>
        <v/>
      </c>
      <c r="P619" s="645">
        <v>45</v>
      </c>
      <c r="Q619" s="159" t="s">
        <v>537</v>
      </c>
      <c r="R619" s="915">
        <v>4601887340034</v>
      </c>
    </row>
    <row r="620" spans="1:18" ht="24.95" customHeight="1" x14ac:dyDescent="0.3">
      <c r="B620" s="14" t="s">
        <v>282</v>
      </c>
      <c r="C620" s="37" t="s">
        <v>223</v>
      </c>
      <c r="D620" s="315" t="s">
        <v>1226</v>
      </c>
      <c r="E620" s="43" t="s">
        <v>175</v>
      </c>
      <c r="F620" s="60" t="s">
        <v>217</v>
      </c>
      <c r="G620" s="82">
        <v>10</v>
      </c>
      <c r="H620" s="157">
        <v>30</v>
      </c>
      <c r="I620" s="724">
        <v>550467</v>
      </c>
      <c r="J620" s="149">
        <v>767531</v>
      </c>
      <c r="K620" s="372">
        <f t="shared" si="43"/>
        <v>419.74999999999994</v>
      </c>
      <c r="L620" s="322">
        <v>365</v>
      </c>
      <c r="M620" s="936">
        <v>1.1499999999999999</v>
      </c>
      <c r="N620" s="158"/>
      <c r="O620" s="62" t="str">
        <f t="shared" si="42"/>
        <v/>
      </c>
      <c r="P620" s="645">
        <v>45</v>
      </c>
      <c r="Q620" s="159" t="s">
        <v>537</v>
      </c>
      <c r="R620" s="913">
        <v>4601887052418</v>
      </c>
    </row>
    <row r="621" spans="1:18" ht="24.95" customHeight="1" x14ac:dyDescent="0.3">
      <c r="A621" s="73"/>
      <c r="B621" s="140" t="s">
        <v>740</v>
      </c>
      <c r="C621" s="140" t="s">
        <v>741</v>
      </c>
      <c r="D621" s="312" t="s">
        <v>1227</v>
      </c>
      <c r="E621" s="43" t="s">
        <v>752</v>
      </c>
      <c r="F621" s="60" t="s">
        <v>217</v>
      </c>
      <c r="G621" s="82">
        <v>10</v>
      </c>
      <c r="H621" s="157">
        <v>30</v>
      </c>
      <c r="I621" s="724">
        <v>714435</v>
      </c>
      <c r="J621" s="149">
        <v>767522</v>
      </c>
      <c r="K621" s="372">
        <f t="shared" si="43"/>
        <v>396.74999999999994</v>
      </c>
      <c r="L621" s="322">
        <v>345</v>
      </c>
      <c r="M621" s="936">
        <v>1.1499999999999999</v>
      </c>
      <c r="N621" s="158"/>
      <c r="O621" s="62" t="str">
        <f t="shared" si="42"/>
        <v/>
      </c>
      <c r="P621" s="645">
        <v>35</v>
      </c>
      <c r="Q621" s="159" t="s">
        <v>537</v>
      </c>
      <c r="R621" s="913">
        <v>4601887263746</v>
      </c>
    </row>
    <row r="622" spans="1:18" ht="24.95" customHeight="1" x14ac:dyDescent="0.3">
      <c r="A622" s="232"/>
      <c r="B622" s="305" t="s">
        <v>3092</v>
      </c>
      <c r="C622" s="15" t="s">
        <v>3093</v>
      </c>
      <c r="D622" s="312" t="s">
        <v>1227</v>
      </c>
      <c r="E622" s="373" t="s">
        <v>100</v>
      </c>
      <c r="F622" s="60" t="s">
        <v>217</v>
      </c>
      <c r="G622" s="82">
        <v>10</v>
      </c>
      <c r="H622" s="157">
        <v>30</v>
      </c>
      <c r="I622" s="724">
        <v>550494</v>
      </c>
      <c r="J622" s="149">
        <v>767532</v>
      </c>
      <c r="K622" s="372">
        <f t="shared" si="43"/>
        <v>396.74999999999994</v>
      </c>
      <c r="L622" s="322">
        <v>345</v>
      </c>
      <c r="M622" s="936">
        <v>1.1499999999999999</v>
      </c>
      <c r="N622" s="158"/>
      <c r="O622" s="62" t="str">
        <f t="shared" si="42"/>
        <v/>
      </c>
      <c r="P622" s="645">
        <v>40</v>
      </c>
      <c r="Q622" s="159" t="s">
        <v>537</v>
      </c>
      <c r="R622" s="915">
        <v>4601887150640</v>
      </c>
    </row>
    <row r="623" spans="1:18" ht="24.95" customHeight="1" x14ac:dyDescent="0.3">
      <c r="A623" s="232"/>
      <c r="B623" s="14" t="s">
        <v>930</v>
      </c>
      <c r="C623" s="14" t="s">
        <v>1221</v>
      </c>
      <c r="D623" s="312" t="s">
        <v>1226</v>
      </c>
      <c r="E623" s="43" t="s">
        <v>1439</v>
      </c>
      <c r="F623" s="60" t="s">
        <v>217</v>
      </c>
      <c r="G623" s="82">
        <v>10</v>
      </c>
      <c r="H623" s="157">
        <v>30</v>
      </c>
      <c r="I623" s="724">
        <v>732989</v>
      </c>
      <c r="J623" s="149">
        <v>767507</v>
      </c>
      <c r="K623" s="372">
        <f t="shared" si="43"/>
        <v>396.74999999999994</v>
      </c>
      <c r="L623" s="322">
        <v>345</v>
      </c>
      <c r="M623" s="936">
        <v>1.1499999999999999</v>
      </c>
      <c r="N623" s="158"/>
      <c r="O623" s="62" t="str">
        <f t="shared" si="42"/>
        <v/>
      </c>
      <c r="P623" s="645" t="s">
        <v>554</v>
      </c>
      <c r="Q623" s="159" t="s">
        <v>537</v>
      </c>
      <c r="R623" s="915">
        <v>4601887311737</v>
      </c>
    </row>
    <row r="624" spans="1:18" ht="24.95" customHeight="1" x14ac:dyDescent="0.3">
      <c r="A624" s="232"/>
      <c r="B624" s="209" t="s">
        <v>1494</v>
      </c>
      <c r="C624" s="209" t="s">
        <v>1628</v>
      </c>
      <c r="D624" s="315" t="s">
        <v>1227</v>
      </c>
      <c r="E624" s="236" t="s">
        <v>1681</v>
      </c>
      <c r="F624" s="60" t="s">
        <v>907</v>
      </c>
      <c r="G624" s="82">
        <v>5</v>
      </c>
      <c r="H624" s="157">
        <v>30</v>
      </c>
      <c r="I624" s="724">
        <v>753689</v>
      </c>
      <c r="J624" s="149">
        <v>767563</v>
      </c>
      <c r="K624" s="372">
        <f t="shared" si="43"/>
        <v>229.99999999999997</v>
      </c>
      <c r="L624" s="336">
        <v>200</v>
      </c>
      <c r="M624" s="936">
        <v>1.1499999999999999</v>
      </c>
      <c r="N624" s="158"/>
      <c r="O624" s="62" t="str">
        <f t="shared" si="42"/>
        <v/>
      </c>
      <c r="P624" s="645">
        <v>40</v>
      </c>
      <c r="Q624" s="159" t="s">
        <v>537</v>
      </c>
      <c r="R624" s="915">
        <v>4601887340058</v>
      </c>
    </row>
    <row r="625" spans="1:18" ht="24.95" customHeight="1" x14ac:dyDescent="0.3">
      <c r="B625" s="14" t="s">
        <v>176</v>
      </c>
      <c r="C625" s="37" t="s">
        <v>177</v>
      </c>
      <c r="D625" s="315" t="s">
        <v>1226</v>
      </c>
      <c r="E625" s="43" t="s">
        <v>178</v>
      </c>
      <c r="F625" s="60" t="s">
        <v>217</v>
      </c>
      <c r="G625" s="82">
        <v>10</v>
      </c>
      <c r="H625" s="157">
        <v>30</v>
      </c>
      <c r="I625" s="724">
        <v>550498</v>
      </c>
      <c r="J625" s="149">
        <v>767533</v>
      </c>
      <c r="K625" s="372">
        <f t="shared" si="43"/>
        <v>396.74999999999994</v>
      </c>
      <c r="L625" s="322">
        <v>345</v>
      </c>
      <c r="M625" s="936">
        <v>1.1499999999999999</v>
      </c>
      <c r="N625" s="158"/>
      <c r="O625" s="62" t="str">
        <f t="shared" si="42"/>
        <v/>
      </c>
      <c r="P625" s="645">
        <v>50</v>
      </c>
      <c r="Q625" s="159" t="s">
        <v>537</v>
      </c>
      <c r="R625" s="913">
        <v>4601887150657</v>
      </c>
    </row>
    <row r="626" spans="1:18" ht="24.95" customHeight="1" x14ac:dyDescent="0.3">
      <c r="A626" s="56"/>
      <c r="B626" s="14" t="s">
        <v>550</v>
      </c>
      <c r="C626" s="37" t="s">
        <v>551</v>
      </c>
      <c r="D626" s="315" t="s">
        <v>1226</v>
      </c>
      <c r="E626" s="393" t="s">
        <v>552</v>
      </c>
      <c r="F626" s="60" t="s">
        <v>217</v>
      </c>
      <c r="G626" s="82">
        <v>10</v>
      </c>
      <c r="H626" s="157">
        <v>30</v>
      </c>
      <c r="I626" s="724">
        <v>550501</v>
      </c>
      <c r="J626" s="149">
        <v>767518</v>
      </c>
      <c r="K626" s="372">
        <f t="shared" si="43"/>
        <v>431.24999999999994</v>
      </c>
      <c r="L626" s="322">
        <v>375</v>
      </c>
      <c r="M626" s="936">
        <v>1.1499999999999999</v>
      </c>
      <c r="N626" s="158"/>
      <c r="O626" s="62" t="str">
        <f t="shared" si="42"/>
        <v/>
      </c>
      <c r="P626" s="645">
        <v>50</v>
      </c>
      <c r="Q626" s="159" t="s">
        <v>537</v>
      </c>
      <c r="R626" s="913">
        <v>4601887185376</v>
      </c>
    </row>
    <row r="627" spans="1:18" ht="24.95" customHeight="1" x14ac:dyDescent="0.3">
      <c r="A627" s="232"/>
      <c r="B627" s="305" t="s">
        <v>3094</v>
      </c>
      <c r="C627" s="15" t="s">
        <v>3095</v>
      </c>
      <c r="D627" s="312" t="s">
        <v>1227</v>
      </c>
      <c r="E627" s="373" t="s">
        <v>3100</v>
      </c>
      <c r="F627" s="60" t="s">
        <v>217</v>
      </c>
      <c r="G627" s="82">
        <v>10</v>
      </c>
      <c r="H627" s="157">
        <v>30</v>
      </c>
      <c r="I627" s="724">
        <v>550506</v>
      </c>
      <c r="J627" s="149">
        <v>767534</v>
      </c>
      <c r="K627" s="372">
        <f t="shared" si="43"/>
        <v>431.24999999999994</v>
      </c>
      <c r="L627" s="322">
        <v>375</v>
      </c>
      <c r="M627" s="936">
        <v>1.1499999999999999</v>
      </c>
      <c r="N627" s="158"/>
      <c r="O627" s="62" t="str">
        <f t="shared" si="42"/>
        <v/>
      </c>
      <c r="P627" s="645">
        <v>40</v>
      </c>
      <c r="Q627" s="159" t="s">
        <v>537</v>
      </c>
      <c r="R627" s="915">
        <v>4601887150664</v>
      </c>
    </row>
    <row r="628" spans="1:18" ht="24.95" customHeight="1" x14ac:dyDescent="0.3">
      <c r="B628" s="14" t="s">
        <v>179</v>
      </c>
      <c r="C628" s="37" t="s">
        <v>180</v>
      </c>
      <c r="D628" s="315" t="s">
        <v>1226</v>
      </c>
      <c r="E628" s="43" t="s">
        <v>181</v>
      </c>
      <c r="F628" s="60" t="s">
        <v>217</v>
      </c>
      <c r="G628" s="82">
        <v>10</v>
      </c>
      <c r="H628" s="157">
        <v>30</v>
      </c>
      <c r="I628" s="724">
        <v>550511</v>
      </c>
      <c r="J628" s="149">
        <v>767535</v>
      </c>
      <c r="K628" s="372">
        <f t="shared" si="43"/>
        <v>396.74999999999994</v>
      </c>
      <c r="L628" s="322">
        <v>345</v>
      </c>
      <c r="M628" s="936">
        <v>1.1499999999999999</v>
      </c>
      <c r="N628" s="158"/>
      <c r="O628" s="62" t="str">
        <f t="shared" si="42"/>
        <v/>
      </c>
      <c r="P628" s="645">
        <v>40</v>
      </c>
      <c r="Q628" s="159" t="s">
        <v>537</v>
      </c>
      <c r="R628" s="913">
        <v>4601887150589</v>
      </c>
    </row>
    <row r="629" spans="1:18" ht="24.95" customHeight="1" x14ac:dyDescent="0.3">
      <c r="B629" s="14" t="s">
        <v>182</v>
      </c>
      <c r="C629" s="37" t="s">
        <v>183</v>
      </c>
      <c r="D629" s="315" t="s">
        <v>1226</v>
      </c>
      <c r="E629" s="43" t="s">
        <v>184</v>
      </c>
      <c r="F629" s="60" t="s">
        <v>217</v>
      </c>
      <c r="G629" s="82">
        <v>10</v>
      </c>
      <c r="H629" s="157">
        <v>30</v>
      </c>
      <c r="I629" s="724">
        <v>550522</v>
      </c>
      <c r="J629" s="149">
        <v>767536</v>
      </c>
      <c r="K629" s="372">
        <f t="shared" si="43"/>
        <v>454.24999999999994</v>
      </c>
      <c r="L629" s="322">
        <v>395</v>
      </c>
      <c r="M629" s="936">
        <v>1.1499999999999999</v>
      </c>
      <c r="N629" s="158"/>
      <c r="O629" s="62" t="str">
        <f t="shared" si="42"/>
        <v/>
      </c>
      <c r="P629" s="645">
        <v>45</v>
      </c>
      <c r="Q629" s="159" t="s">
        <v>537</v>
      </c>
      <c r="R629" s="913">
        <v>4601887092308</v>
      </c>
    </row>
    <row r="630" spans="1:18" ht="24.95" customHeight="1" x14ac:dyDescent="0.3">
      <c r="A630" s="232"/>
      <c r="B630" s="375" t="s">
        <v>1706</v>
      </c>
      <c r="C630" s="14" t="s">
        <v>2325</v>
      </c>
      <c r="D630" s="312" t="s">
        <v>1227</v>
      </c>
      <c r="E630" s="236" t="s">
        <v>243</v>
      </c>
      <c r="F630" s="60" t="s">
        <v>907</v>
      </c>
      <c r="G630" s="82">
        <v>5</v>
      </c>
      <c r="H630" s="157">
        <v>30</v>
      </c>
      <c r="I630" s="724">
        <v>797060</v>
      </c>
      <c r="J630" s="149">
        <v>797035</v>
      </c>
      <c r="K630" s="372">
        <f t="shared" si="43"/>
        <v>229.99999999999997</v>
      </c>
      <c r="L630" s="322">
        <v>200</v>
      </c>
      <c r="M630" s="936">
        <v>1.1499999999999999</v>
      </c>
      <c r="N630" s="158"/>
      <c r="O630" s="62" t="str">
        <f t="shared" si="42"/>
        <v/>
      </c>
      <c r="P630" s="645">
        <v>45</v>
      </c>
      <c r="Q630" s="159" t="s">
        <v>537</v>
      </c>
      <c r="R630" s="915">
        <v>4601887377207</v>
      </c>
    </row>
    <row r="631" spans="1:18" ht="24.95" customHeight="1" x14ac:dyDescent="0.3">
      <c r="A631" s="232"/>
      <c r="B631" s="14" t="s">
        <v>1009</v>
      </c>
      <c r="C631" s="14" t="s">
        <v>1010</v>
      </c>
      <c r="D631" s="312" t="s">
        <v>1227</v>
      </c>
      <c r="E631" s="43" t="s">
        <v>1136</v>
      </c>
      <c r="F631" s="60" t="s">
        <v>217</v>
      </c>
      <c r="G631" s="82">
        <v>10</v>
      </c>
      <c r="H631" s="157">
        <v>30</v>
      </c>
      <c r="I631" s="724">
        <v>732982</v>
      </c>
      <c r="J631" s="149">
        <v>767500</v>
      </c>
      <c r="K631" s="372">
        <f t="shared" si="43"/>
        <v>373.74999999999994</v>
      </c>
      <c r="L631" s="322">
        <v>325</v>
      </c>
      <c r="M631" s="936">
        <v>1.1499999999999999</v>
      </c>
      <c r="N631" s="158"/>
      <c r="O631" s="62" t="str">
        <f t="shared" si="42"/>
        <v/>
      </c>
      <c r="P631" s="645" t="s">
        <v>83</v>
      </c>
      <c r="Q631" s="159" t="s">
        <v>537</v>
      </c>
      <c r="R631" s="915">
        <v>4601887311744</v>
      </c>
    </row>
    <row r="632" spans="1:18" ht="24.95" customHeight="1" x14ac:dyDescent="0.3">
      <c r="B632" s="14" t="s">
        <v>185</v>
      </c>
      <c r="C632" s="37" t="s">
        <v>3080</v>
      </c>
      <c r="D632" s="315" t="s">
        <v>1226</v>
      </c>
      <c r="E632" s="43" t="s">
        <v>186</v>
      </c>
      <c r="F632" s="60" t="s">
        <v>217</v>
      </c>
      <c r="G632" s="82">
        <v>5</v>
      </c>
      <c r="H632" s="157">
        <v>30</v>
      </c>
      <c r="I632" s="724">
        <v>550569</v>
      </c>
      <c r="J632" s="149">
        <v>807493</v>
      </c>
      <c r="K632" s="372">
        <f t="shared" si="43"/>
        <v>316.25</v>
      </c>
      <c r="L632" s="322">
        <v>275</v>
      </c>
      <c r="M632" s="936">
        <v>1.1499999999999999</v>
      </c>
      <c r="N632" s="158"/>
      <c r="O632" s="62" t="str">
        <f t="shared" si="42"/>
        <v/>
      </c>
      <c r="P632" s="645">
        <v>50</v>
      </c>
      <c r="Q632" s="159" t="s">
        <v>537</v>
      </c>
      <c r="R632" s="913">
        <v>4601887135951</v>
      </c>
    </row>
    <row r="633" spans="1:18" ht="24.95" customHeight="1" x14ac:dyDescent="0.3">
      <c r="A633" s="423"/>
      <c r="B633" s="305" t="s">
        <v>3087</v>
      </c>
      <c r="C633" s="38" t="s">
        <v>3088</v>
      </c>
      <c r="D633" s="312" t="s">
        <v>1227</v>
      </c>
      <c r="E633" s="236" t="s">
        <v>107</v>
      </c>
      <c r="F633" s="60" t="s">
        <v>907</v>
      </c>
      <c r="G633" s="82">
        <v>5</v>
      </c>
      <c r="H633" s="157">
        <v>30</v>
      </c>
      <c r="I633" s="724">
        <v>807552</v>
      </c>
      <c r="J633" s="149">
        <v>807488</v>
      </c>
      <c r="K633" s="372">
        <f t="shared" si="43"/>
        <v>229.99999999999997</v>
      </c>
      <c r="L633" s="322">
        <v>200</v>
      </c>
      <c r="M633" s="936">
        <v>1.1499999999999999</v>
      </c>
      <c r="N633" s="158"/>
      <c r="O633" s="62" t="str">
        <f>IF(N633&gt;0,N633*K633,"")</f>
        <v/>
      </c>
      <c r="P633" s="645">
        <v>45</v>
      </c>
      <c r="Q633" s="159" t="s">
        <v>537</v>
      </c>
      <c r="R633" s="915">
        <v>4601887022336</v>
      </c>
    </row>
    <row r="634" spans="1:18" ht="24.95" customHeight="1" x14ac:dyDescent="0.3">
      <c r="A634" s="232"/>
      <c r="B634" s="14" t="s">
        <v>1702</v>
      </c>
      <c r="C634" s="14" t="s">
        <v>1703</v>
      </c>
      <c r="D634" s="312" t="s">
        <v>1227</v>
      </c>
      <c r="E634" s="236" t="s">
        <v>2733</v>
      </c>
      <c r="F634" s="60" t="s">
        <v>907</v>
      </c>
      <c r="G634" s="82">
        <v>5</v>
      </c>
      <c r="H634" s="157">
        <v>30</v>
      </c>
      <c r="I634" s="724">
        <v>797061</v>
      </c>
      <c r="J634" s="149">
        <v>797036</v>
      </c>
      <c r="K634" s="372">
        <f t="shared" si="43"/>
        <v>229.99999999999997</v>
      </c>
      <c r="L634" s="322">
        <v>200</v>
      </c>
      <c r="M634" s="936">
        <v>1.1499999999999999</v>
      </c>
      <c r="N634" s="158"/>
      <c r="O634" s="62" t="str">
        <f t="shared" si="42"/>
        <v/>
      </c>
      <c r="P634" s="645">
        <v>50</v>
      </c>
      <c r="Q634" s="159" t="s">
        <v>537</v>
      </c>
      <c r="R634" s="915">
        <v>4601887377214</v>
      </c>
    </row>
    <row r="635" spans="1:18" ht="24.95" customHeight="1" x14ac:dyDescent="0.3">
      <c r="B635" s="14" t="s">
        <v>187</v>
      </c>
      <c r="C635" s="37" t="s">
        <v>188</v>
      </c>
      <c r="D635" s="315" t="s">
        <v>1226</v>
      </c>
      <c r="E635" s="43" t="s">
        <v>34</v>
      </c>
      <c r="F635" s="60" t="s">
        <v>217</v>
      </c>
      <c r="G635" s="82">
        <v>10</v>
      </c>
      <c r="H635" s="157">
        <v>30</v>
      </c>
      <c r="I635" s="724">
        <v>550591</v>
      </c>
      <c r="J635" s="149">
        <v>767540</v>
      </c>
      <c r="K635" s="372">
        <f t="shared" si="43"/>
        <v>396.74999999999994</v>
      </c>
      <c r="L635" s="322">
        <v>345</v>
      </c>
      <c r="M635" s="936">
        <v>1.1499999999999999</v>
      </c>
      <c r="N635" s="158"/>
      <c r="O635" s="62" t="str">
        <f t="shared" si="42"/>
        <v/>
      </c>
      <c r="P635" s="645">
        <v>55</v>
      </c>
      <c r="Q635" s="159" t="s">
        <v>537</v>
      </c>
      <c r="R635" s="913">
        <v>4601887150688</v>
      </c>
    </row>
    <row r="636" spans="1:18" ht="24.95" customHeight="1" x14ac:dyDescent="0.3">
      <c r="A636" s="232"/>
      <c r="B636" s="64" t="s">
        <v>1577</v>
      </c>
      <c r="C636" s="64" t="s">
        <v>1578</v>
      </c>
      <c r="D636" s="315" t="s">
        <v>1227</v>
      </c>
      <c r="E636" s="168" t="s">
        <v>1682</v>
      </c>
      <c r="F636" s="60" t="s">
        <v>217</v>
      </c>
      <c r="G636" s="82">
        <v>10</v>
      </c>
      <c r="H636" s="157">
        <v>30</v>
      </c>
      <c r="I636" s="724">
        <v>753691</v>
      </c>
      <c r="J636" s="149">
        <v>767565</v>
      </c>
      <c r="K636" s="372">
        <f t="shared" si="43"/>
        <v>488.74999999999994</v>
      </c>
      <c r="L636" s="336">
        <v>425</v>
      </c>
      <c r="M636" s="936">
        <v>1.1499999999999999</v>
      </c>
      <c r="N636" s="158"/>
      <c r="O636" s="62" t="str">
        <f t="shared" si="42"/>
        <v/>
      </c>
      <c r="P636" s="645">
        <v>35</v>
      </c>
      <c r="Q636" s="159" t="s">
        <v>537</v>
      </c>
      <c r="R636" s="915">
        <v>4601887340072</v>
      </c>
    </row>
    <row r="637" spans="1:18" ht="24.95" customHeight="1" x14ac:dyDescent="0.3">
      <c r="A637" s="423"/>
      <c r="B637" s="305" t="s">
        <v>3096</v>
      </c>
      <c r="C637" s="38" t="s">
        <v>3097</v>
      </c>
      <c r="D637" s="312" t="s">
        <v>1227</v>
      </c>
      <c r="E637" s="47" t="s">
        <v>3504</v>
      </c>
      <c r="F637" s="60" t="s">
        <v>217</v>
      </c>
      <c r="G637" s="82">
        <v>10</v>
      </c>
      <c r="H637" s="157">
        <v>30</v>
      </c>
      <c r="I637" s="724">
        <v>807553</v>
      </c>
      <c r="J637" s="149">
        <v>807489</v>
      </c>
      <c r="K637" s="372">
        <f t="shared" si="43"/>
        <v>488.74999999999994</v>
      </c>
      <c r="L637" s="322">
        <v>425</v>
      </c>
      <c r="M637" s="936">
        <v>1.1499999999999999</v>
      </c>
      <c r="N637" s="158"/>
      <c r="O637" s="62" t="str">
        <f>IF(N637&gt;0,N637*K637,"")</f>
        <v/>
      </c>
      <c r="P637" s="320">
        <v>40</v>
      </c>
      <c r="Q637" s="159" t="s">
        <v>537</v>
      </c>
      <c r="R637" s="915">
        <v>4601887022343</v>
      </c>
    </row>
    <row r="638" spans="1:18" ht="24.95" customHeight="1" x14ac:dyDescent="0.3">
      <c r="A638" s="232"/>
      <c r="B638" s="14" t="s">
        <v>1007</v>
      </c>
      <c r="C638" s="14" t="s">
        <v>1008</v>
      </c>
      <c r="D638" s="312" t="s">
        <v>1226</v>
      </c>
      <c r="E638" s="43" t="s">
        <v>1135</v>
      </c>
      <c r="F638" s="60" t="s">
        <v>217</v>
      </c>
      <c r="G638" s="82">
        <v>10</v>
      </c>
      <c r="H638" s="157">
        <v>30</v>
      </c>
      <c r="I638" s="724">
        <v>732981</v>
      </c>
      <c r="J638" s="149">
        <v>767499</v>
      </c>
      <c r="K638" s="372">
        <f t="shared" si="43"/>
        <v>373.74999999999994</v>
      </c>
      <c r="L638" s="322">
        <v>325</v>
      </c>
      <c r="M638" s="936">
        <v>1.1499999999999999</v>
      </c>
      <c r="N638" s="158"/>
      <c r="O638" s="62" t="str">
        <f t="shared" si="42"/>
        <v/>
      </c>
      <c r="P638" s="645">
        <v>35</v>
      </c>
      <c r="Q638" s="159" t="s">
        <v>537</v>
      </c>
      <c r="R638" s="915">
        <v>4601887311775</v>
      </c>
    </row>
    <row r="639" spans="1:18" ht="24.95" customHeight="1" x14ac:dyDescent="0.3">
      <c r="B639" s="14" t="s">
        <v>191</v>
      </c>
      <c r="C639" s="37" t="s">
        <v>192</v>
      </c>
      <c r="D639" s="315" t="s">
        <v>1226</v>
      </c>
      <c r="E639" s="43" t="s">
        <v>189</v>
      </c>
      <c r="F639" s="60" t="s">
        <v>217</v>
      </c>
      <c r="G639" s="82">
        <v>10</v>
      </c>
      <c r="H639" s="157">
        <v>30</v>
      </c>
      <c r="I639" s="724">
        <v>550632</v>
      </c>
      <c r="J639" s="149">
        <v>767542</v>
      </c>
      <c r="K639" s="372">
        <f t="shared" si="43"/>
        <v>373.74999999999994</v>
      </c>
      <c r="L639" s="322">
        <v>325</v>
      </c>
      <c r="M639" s="936">
        <v>1.1499999999999999</v>
      </c>
      <c r="N639" s="158"/>
      <c r="O639" s="62" t="str">
        <f t="shared" si="42"/>
        <v/>
      </c>
      <c r="P639" s="645">
        <v>45</v>
      </c>
      <c r="Q639" s="159" t="s">
        <v>537</v>
      </c>
      <c r="R639" s="913">
        <v>4601887052487</v>
      </c>
    </row>
    <row r="640" spans="1:18" ht="24.95" customHeight="1" x14ac:dyDescent="0.3">
      <c r="B640" s="14" t="s">
        <v>193</v>
      </c>
      <c r="C640" s="37" t="s">
        <v>890</v>
      </c>
      <c r="D640" s="315" t="s">
        <v>1226</v>
      </c>
      <c r="E640" s="43" t="s">
        <v>194</v>
      </c>
      <c r="F640" s="60" t="s">
        <v>217</v>
      </c>
      <c r="G640" s="82">
        <v>10</v>
      </c>
      <c r="H640" s="157">
        <v>30</v>
      </c>
      <c r="I640" s="724">
        <v>550640</v>
      </c>
      <c r="J640" s="149">
        <v>767543</v>
      </c>
      <c r="K640" s="372">
        <f t="shared" si="43"/>
        <v>373.74999999999994</v>
      </c>
      <c r="L640" s="322">
        <v>325</v>
      </c>
      <c r="M640" s="936">
        <v>1.1499999999999999</v>
      </c>
      <c r="N640" s="158"/>
      <c r="O640" s="62" t="str">
        <f t="shared" si="42"/>
        <v/>
      </c>
      <c r="P640" s="645">
        <v>40</v>
      </c>
      <c r="Q640" s="159" t="s">
        <v>537</v>
      </c>
      <c r="R640" s="913">
        <v>4601887150701</v>
      </c>
    </row>
    <row r="641" spans="1:18" ht="24.95" customHeight="1" x14ac:dyDescent="0.3">
      <c r="A641" s="232"/>
      <c r="B641" s="64" t="s">
        <v>1484</v>
      </c>
      <c r="C641" s="64" t="s">
        <v>1485</v>
      </c>
      <c r="D641" s="315" t="s">
        <v>1227</v>
      </c>
      <c r="E641" s="236" t="s">
        <v>1683</v>
      </c>
      <c r="F641" s="60" t="s">
        <v>907</v>
      </c>
      <c r="G641" s="82">
        <v>5</v>
      </c>
      <c r="H641" s="157">
        <v>30</v>
      </c>
      <c r="I641" s="724">
        <v>753692</v>
      </c>
      <c r="J641" s="149">
        <v>767566</v>
      </c>
      <c r="K641" s="372">
        <f t="shared" si="43"/>
        <v>229.99999999999997</v>
      </c>
      <c r="L641" s="336">
        <v>200</v>
      </c>
      <c r="M641" s="936">
        <v>1.1499999999999999</v>
      </c>
      <c r="N641" s="158"/>
      <c r="O641" s="62" t="str">
        <f t="shared" si="42"/>
        <v/>
      </c>
      <c r="P641" s="645">
        <v>35</v>
      </c>
      <c r="Q641" s="159" t="s">
        <v>537</v>
      </c>
      <c r="R641" s="915">
        <v>4601887340089</v>
      </c>
    </row>
    <row r="642" spans="1:18" ht="24.95" customHeight="1" x14ac:dyDescent="0.3">
      <c r="B642" s="14" t="s">
        <v>195</v>
      </c>
      <c r="C642" s="37" t="s">
        <v>313</v>
      </c>
      <c r="D642" s="315" t="s">
        <v>1226</v>
      </c>
      <c r="E642" s="43" t="s">
        <v>152</v>
      </c>
      <c r="F642" s="60" t="s">
        <v>217</v>
      </c>
      <c r="G642" s="82">
        <v>10</v>
      </c>
      <c r="H642" s="157">
        <v>30</v>
      </c>
      <c r="I642" s="724">
        <v>550660</v>
      </c>
      <c r="J642" s="149">
        <v>767544</v>
      </c>
      <c r="K642" s="372">
        <f t="shared" si="43"/>
        <v>373.74999999999994</v>
      </c>
      <c r="L642" s="322">
        <v>325</v>
      </c>
      <c r="M642" s="936">
        <v>1.1499999999999999</v>
      </c>
      <c r="N642" s="158"/>
      <c r="O642" s="62" t="str">
        <f t="shared" si="42"/>
        <v/>
      </c>
      <c r="P642" s="645">
        <v>40</v>
      </c>
      <c r="Q642" s="159" t="s">
        <v>537</v>
      </c>
      <c r="R642" s="913">
        <v>4601887150725</v>
      </c>
    </row>
    <row r="643" spans="1:18" ht="24.95" customHeight="1" x14ac:dyDescent="0.3">
      <c r="B643" s="14" t="s">
        <v>196</v>
      </c>
      <c r="C643" s="37" t="s">
        <v>197</v>
      </c>
      <c r="D643" s="315" t="s">
        <v>1226</v>
      </c>
      <c r="E643" s="43" t="s">
        <v>515</v>
      </c>
      <c r="F643" s="60" t="s">
        <v>217</v>
      </c>
      <c r="G643" s="82">
        <v>10</v>
      </c>
      <c r="H643" s="157">
        <v>30</v>
      </c>
      <c r="I643" s="724">
        <v>550665</v>
      </c>
      <c r="J643" s="149">
        <v>767545</v>
      </c>
      <c r="K643" s="372">
        <f t="shared" si="43"/>
        <v>419.74999999999994</v>
      </c>
      <c r="L643" s="322">
        <v>365</v>
      </c>
      <c r="M643" s="936">
        <v>1.1499999999999999</v>
      </c>
      <c r="N643" s="158"/>
      <c r="O643" s="62" t="str">
        <f t="shared" si="42"/>
        <v/>
      </c>
      <c r="P643" s="645">
        <v>50</v>
      </c>
      <c r="Q643" s="159" t="s">
        <v>537</v>
      </c>
      <c r="R643" s="913">
        <v>4601887045816</v>
      </c>
    </row>
    <row r="644" spans="1:18" ht="24.95" customHeight="1" x14ac:dyDescent="0.3">
      <c r="B644" s="14" t="s">
        <v>198</v>
      </c>
      <c r="C644" s="37" t="s">
        <v>199</v>
      </c>
      <c r="D644" s="315" t="s">
        <v>1226</v>
      </c>
      <c r="E644" s="43" t="s">
        <v>76</v>
      </c>
      <c r="F644" s="60" t="s">
        <v>217</v>
      </c>
      <c r="G644" s="82">
        <v>10</v>
      </c>
      <c r="H644" s="157">
        <v>30</v>
      </c>
      <c r="I644" s="724">
        <v>550671</v>
      </c>
      <c r="J644" s="149">
        <v>767546</v>
      </c>
      <c r="K644" s="372">
        <f t="shared" si="43"/>
        <v>373.74999999999994</v>
      </c>
      <c r="L644" s="322">
        <v>325</v>
      </c>
      <c r="M644" s="936">
        <v>1.1499999999999999</v>
      </c>
      <c r="N644" s="158"/>
      <c r="O644" s="62" t="str">
        <f t="shared" si="42"/>
        <v/>
      </c>
      <c r="P644" s="645">
        <v>50</v>
      </c>
      <c r="Q644" s="159" t="s">
        <v>537</v>
      </c>
      <c r="R644" s="913">
        <v>4601887048480</v>
      </c>
    </row>
    <row r="645" spans="1:18" ht="24.95" customHeight="1" x14ac:dyDescent="0.3">
      <c r="A645" s="232"/>
      <c r="B645" s="64" t="s">
        <v>1579</v>
      </c>
      <c r="C645" s="64" t="s">
        <v>1580</v>
      </c>
      <c r="D645" s="315" t="s">
        <v>1227</v>
      </c>
      <c r="E645" s="168" t="s">
        <v>1684</v>
      </c>
      <c r="F645" s="60" t="s">
        <v>217</v>
      </c>
      <c r="G645" s="82">
        <v>10</v>
      </c>
      <c r="H645" s="157">
        <v>30</v>
      </c>
      <c r="I645" s="724">
        <v>753694</v>
      </c>
      <c r="J645" s="149">
        <v>767568</v>
      </c>
      <c r="K645" s="372">
        <f t="shared" si="43"/>
        <v>431.24999999999994</v>
      </c>
      <c r="L645" s="336">
        <v>375</v>
      </c>
      <c r="M645" s="936">
        <v>1.1499999999999999</v>
      </c>
      <c r="N645" s="158"/>
      <c r="O645" s="62" t="str">
        <f t="shared" si="42"/>
        <v/>
      </c>
      <c r="P645" s="645">
        <v>35</v>
      </c>
      <c r="Q645" s="159" t="s">
        <v>537</v>
      </c>
      <c r="R645" s="915">
        <v>4601887340102</v>
      </c>
    </row>
    <row r="646" spans="1:18" ht="24.95" customHeight="1" x14ac:dyDescent="0.3">
      <c r="A646" s="232"/>
      <c r="B646" s="64" t="s">
        <v>1581</v>
      </c>
      <c r="C646" s="64" t="s">
        <v>1582</v>
      </c>
      <c r="D646" s="315" t="s">
        <v>1227</v>
      </c>
      <c r="E646" s="168" t="s">
        <v>1685</v>
      </c>
      <c r="F646" s="60" t="s">
        <v>217</v>
      </c>
      <c r="G646" s="82">
        <v>10</v>
      </c>
      <c r="H646" s="157">
        <v>30</v>
      </c>
      <c r="I646" s="724">
        <v>753695</v>
      </c>
      <c r="J646" s="149">
        <v>767569</v>
      </c>
      <c r="K646" s="372">
        <f t="shared" si="43"/>
        <v>431.24999999999994</v>
      </c>
      <c r="L646" s="336">
        <v>375</v>
      </c>
      <c r="M646" s="936">
        <v>1.1499999999999999</v>
      </c>
      <c r="N646" s="158"/>
      <c r="O646" s="62" t="str">
        <f t="shared" si="42"/>
        <v/>
      </c>
      <c r="P646" s="645">
        <v>35</v>
      </c>
      <c r="Q646" s="159" t="s">
        <v>537</v>
      </c>
      <c r="R646" s="915">
        <v>4601887340119</v>
      </c>
    </row>
    <row r="647" spans="1:18" ht="24.95" customHeight="1" x14ac:dyDescent="0.3">
      <c r="A647" s="232"/>
      <c r="B647" s="209" t="s">
        <v>1583</v>
      </c>
      <c r="C647" s="209" t="s">
        <v>1584</v>
      </c>
      <c r="D647" s="315" t="s">
        <v>1227</v>
      </c>
      <c r="E647" s="236" t="s">
        <v>1601</v>
      </c>
      <c r="F647" s="60" t="s">
        <v>907</v>
      </c>
      <c r="G647" s="82">
        <v>5</v>
      </c>
      <c r="H647" s="157">
        <v>30</v>
      </c>
      <c r="I647" s="724">
        <v>753696</v>
      </c>
      <c r="J647" s="149">
        <v>767570</v>
      </c>
      <c r="K647" s="372">
        <f t="shared" si="43"/>
        <v>339.25</v>
      </c>
      <c r="L647" s="336">
        <v>295</v>
      </c>
      <c r="M647" s="936">
        <v>1.1499999999999999</v>
      </c>
      <c r="N647" s="158"/>
      <c r="O647" s="62" t="str">
        <f t="shared" si="42"/>
        <v/>
      </c>
      <c r="P647" s="645">
        <v>45</v>
      </c>
      <c r="Q647" s="159" t="s">
        <v>537</v>
      </c>
      <c r="R647" s="915">
        <v>4601887340126</v>
      </c>
    </row>
    <row r="648" spans="1:18" ht="24.95" customHeight="1" x14ac:dyDescent="0.3">
      <c r="A648" s="232"/>
      <c r="B648" s="14" t="s">
        <v>1025</v>
      </c>
      <c r="C648" s="14" t="s">
        <v>1026</v>
      </c>
      <c r="D648" s="312" t="s">
        <v>1226</v>
      </c>
      <c r="E648" s="43" t="s">
        <v>504</v>
      </c>
      <c r="F648" s="60" t="s">
        <v>217</v>
      </c>
      <c r="G648" s="82">
        <v>10</v>
      </c>
      <c r="H648" s="157">
        <v>30</v>
      </c>
      <c r="I648" s="724">
        <v>732995</v>
      </c>
      <c r="J648" s="149">
        <v>767513</v>
      </c>
      <c r="K648" s="372">
        <f t="shared" si="43"/>
        <v>396.74999999999994</v>
      </c>
      <c r="L648" s="322">
        <v>345</v>
      </c>
      <c r="M648" s="936">
        <v>1.1499999999999999</v>
      </c>
      <c r="N648" s="158"/>
      <c r="O648" s="62" t="str">
        <f t="shared" si="42"/>
        <v/>
      </c>
      <c r="P648" s="645" t="s">
        <v>83</v>
      </c>
      <c r="Q648" s="159" t="s">
        <v>537</v>
      </c>
      <c r="R648" s="915">
        <v>4601887311805</v>
      </c>
    </row>
    <row r="649" spans="1:18" ht="24.95" customHeight="1" x14ac:dyDescent="0.3">
      <c r="A649" s="423"/>
      <c r="B649" s="305" t="s">
        <v>3089</v>
      </c>
      <c r="C649" s="38" t="s">
        <v>3090</v>
      </c>
      <c r="D649" s="312" t="s">
        <v>1227</v>
      </c>
      <c r="E649" s="236" t="s">
        <v>36</v>
      </c>
      <c r="F649" s="60" t="s">
        <v>907</v>
      </c>
      <c r="G649" s="82">
        <v>5</v>
      </c>
      <c r="H649" s="157">
        <v>30</v>
      </c>
      <c r="I649" s="724">
        <v>807554</v>
      </c>
      <c r="J649" s="149">
        <v>807490</v>
      </c>
      <c r="K649" s="372">
        <f t="shared" si="43"/>
        <v>241.49999999999997</v>
      </c>
      <c r="L649" s="322">
        <v>210</v>
      </c>
      <c r="M649" s="936">
        <v>1.1499999999999999</v>
      </c>
      <c r="N649" s="158"/>
      <c r="O649" s="62" t="str">
        <f>IF(N649&gt;0,N649*K649,"")</f>
        <v/>
      </c>
      <c r="P649" s="645">
        <v>45</v>
      </c>
      <c r="Q649" s="159" t="s">
        <v>537</v>
      </c>
      <c r="R649" s="915">
        <v>4601887022350</v>
      </c>
    </row>
    <row r="650" spans="1:18" ht="24.95" customHeight="1" x14ac:dyDescent="0.3">
      <c r="A650" s="56"/>
      <c r="B650" s="14" t="s">
        <v>553</v>
      </c>
      <c r="C650" s="37" t="s">
        <v>488</v>
      </c>
      <c r="D650" s="315" t="s">
        <v>1226</v>
      </c>
      <c r="E650" s="43" t="s">
        <v>108</v>
      </c>
      <c r="F650" s="60" t="s">
        <v>217</v>
      </c>
      <c r="G650" s="82">
        <v>10</v>
      </c>
      <c r="H650" s="157">
        <v>30</v>
      </c>
      <c r="I650" s="724">
        <v>673751</v>
      </c>
      <c r="J650" s="149">
        <v>767491</v>
      </c>
      <c r="K650" s="372">
        <f t="shared" si="43"/>
        <v>396.74999999999994</v>
      </c>
      <c r="L650" s="322">
        <v>345</v>
      </c>
      <c r="M650" s="936">
        <v>1.1499999999999999</v>
      </c>
      <c r="N650" s="158"/>
      <c r="O650" s="62" t="str">
        <f t="shared" si="42"/>
        <v/>
      </c>
      <c r="P650" s="645">
        <v>40</v>
      </c>
      <c r="Q650" s="159" t="s">
        <v>537</v>
      </c>
      <c r="R650" s="913">
        <v>4601887185390</v>
      </c>
    </row>
    <row r="651" spans="1:18" ht="24.95" customHeight="1" x14ac:dyDescent="0.3">
      <c r="B651" s="14" t="s">
        <v>577</v>
      </c>
      <c r="C651" s="37" t="s">
        <v>578</v>
      </c>
      <c r="D651" s="315" t="s">
        <v>1226</v>
      </c>
      <c r="E651" s="43" t="s">
        <v>579</v>
      </c>
      <c r="F651" s="60" t="s">
        <v>217</v>
      </c>
      <c r="G651" s="82">
        <v>10</v>
      </c>
      <c r="H651" s="157">
        <v>30</v>
      </c>
      <c r="I651" s="724">
        <v>550700</v>
      </c>
      <c r="J651" s="149">
        <v>767548</v>
      </c>
      <c r="K651" s="372">
        <f t="shared" si="43"/>
        <v>396.74999999999994</v>
      </c>
      <c r="L651" s="322">
        <v>345</v>
      </c>
      <c r="M651" s="936">
        <v>1.1499999999999999</v>
      </c>
      <c r="N651" s="158"/>
      <c r="O651" s="62" t="str">
        <f t="shared" si="42"/>
        <v/>
      </c>
      <c r="P651" s="645">
        <v>45</v>
      </c>
      <c r="Q651" s="159" t="s">
        <v>537</v>
      </c>
      <c r="R651" s="913">
        <v>4601887150749</v>
      </c>
    </row>
    <row r="652" spans="1:18" ht="24.95" customHeight="1" x14ac:dyDescent="0.3">
      <c r="A652" s="232"/>
      <c r="B652" s="14" t="s">
        <v>1031</v>
      </c>
      <c r="C652" s="14" t="s">
        <v>1032</v>
      </c>
      <c r="D652" s="312" t="s">
        <v>1226</v>
      </c>
      <c r="E652" s="43" t="s">
        <v>1145</v>
      </c>
      <c r="F652" s="60" t="s">
        <v>217</v>
      </c>
      <c r="G652" s="82">
        <v>10</v>
      </c>
      <c r="H652" s="157">
        <v>30</v>
      </c>
      <c r="I652" s="724">
        <v>732997</v>
      </c>
      <c r="J652" s="149">
        <v>767514</v>
      </c>
      <c r="K652" s="372">
        <f t="shared" si="43"/>
        <v>431.24999999999994</v>
      </c>
      <c r="L652" s="322">
        <v>375</v>
      </c>
      <c r="M652" s="936">
        <v>1.1499999999999999</v>
      </c>
      <c r="N652" s="158"/>
      <c r="O652" s="62" t="str">
        <f t="shared" si="42"/>
        <v/>
      </c>
      <c r="P652" s="645" t="s">
        <v>83</v>
      </c>
      <c r="Q652" s="159" t="s">
        <v>537</v>
      </c>
      <c r="R652" s="915">
        <v>4601887311812</v>
      </c>
    </row>
    <row r="653" spans="1:18" ht="24.95" customHeight="1" x14ac:dyDescent="0.3">
      <c r="B653" s="14" t="s">
        <v>580</v>
      </c>
      <c r="C653" s="37" t="s">
        <v>581</v>
      </c>
      <c r="D653" s="315" t="s">
        <v>1226</v>
      </c>
      <c r="E653" s="398" t="s">
        <v>36</v>
      </c>
      <c r="F653" s="60" t="s">
        <v>217</v>
      </c>
      <c r="G653" s="82">
        <v>10</v>
      </c>
      <c r="H653" s="157">
        <v>30</v>
      </c>
      <c r="I653" s="724">
        <v>550725</v>
      </c>
      <c r="J653" s="149">
        <v>767550</v>
      </c>
      <c r="K653" s="372">
        <f t="shared" si="43"/>
        <v>396.74999999999994</v>
      </c>
      <c r="L653" s="322">
        <v>345</v>
      </c>
      <c r="M653" s="936">
        <v>1.1499999999999999</v>
      </c>
      <c r="N653" s="158"/>
      <c r="O653" s="62" t="str">
        <f t="shared" si="42"/>
        <v/>
      </c>
      <c r="P653" s="645">
        <v>45</v>
      </c>
      <c r="Q653" s="159" t="s">
        <v>537</v>
      </c>
      <c r="R653" s="913">
        <v>4601887052814</v>
      </c>
    </row>
    <row r="654" spans="1:18" ht="24.95" customHeight="1" x14ac:dyDescent="0.3">
      <c r="A654" s="75"/>
      <c r="B654" s="14" t="s">
        <v>812</v>
      </c>
      <c r="C654" s="37" t="s">
        <v>814</v>
      </c>
      <c r="D654" s="315" t="s">
        <v>1227</v>
      </c>
      <c r="E654" s="398" t="s">
        <v>837</v>
      </c>
      <c r="F654" s="60" t="s">
        <v>217</v>
      </c>
      <c r="G654" s="82">
        <v>10</v>
      </c>
      <c r="H654" s="157">
        <v>30</v>
      </c>
      <c r="I654" s="724">
        <v>723320</v>
      </c>
      <c r="J654" s="149">
        <v>767524</v>
      </c>
      <c r="K654" s="372">
        <f t="shared" si="43"/>
        <v>431.24999999999994</v>
      </c>
      <c r="L654" s="322">
        <v>375</v>
      </c>
      <c r="M654" s="936">
        <v>1.1499999999999999</v>
      </c>
      <c r="N654" s="158"/>
      <c r="O654" s="62" t="str">
        <f t="shared" si="42"/>
        <v/>
      </c>
      <c r="P654" s="645" t="s">
        <v>554</v>
      </c>
      <c r="Q654" s="159" t="s">
        <v>537</v>
      </c>
      <c r="R654" s="913">
        <v>4601887285038</v>
      </c>
    </row>
    <row r="655" spans="1:18" ht="24.95" customHeight="1" x14ac:dyDescent="0.3">
      <c r="A655" s="232"/>
      <c r="B655" s="209" t="s">
        <v>1585</v>
      </c>
      <c r="C655" s="209" t="s">
        <v>1586</v>
      </c>
      <c r="D655" s="315" t="s">
        <v>1227</v>
      </c>
      <c r="E655" s="168" t="s">
        <v>1686</v>
      </c>
      <c r="F655" s="60" t="s">
        <v>907</v>
      </c>
      <c r="G655" s="82">
        <v>5</v>
      </c>
      <c r="H655" s="157">
        <v>30</v>
      </c>
      <c r="I655" s="724">
        <v>753697</v>
      </c>
      <c r="J655" s="149">
        <v>767571</v>
      </c>
      <c r="K655" s="372">
        <f t="shared" si="43"/>
        <v>258.75</v>
      </c>
      <c r="L655" s="336">
        <v>225</v>
      </c>
      <c r="M655" s="936">
        <v>1.1499999999999999</v>
      </c>
      <c r="N655" s="158"/>
      <c r="O655" s="62" t="str">
        <f t="shared" si="42"/>
        <v/>
      </c>
      <c r="P655" s="645">
        <v>35</v>
      </c>
      <c r="Q655" s="159" t="s">
        <v>537</v>
      </c>
      <c r="R655" s="915">
        <v>4601887340133</v>
      </c>
    </row>
    <row r="656" spans="1:18" ht="24.95" customHeight="1" x14ac:dyDescent="0.3">
      <c r="A656" s="423"/>
      <c r="B656" s="305" t="s">
        <v>3098</v>
      </c>
      <c r="C656" s="38" t="s">
        <v>3099</v>
      </c>
      <c r="D656" s="312" t="s">
        <v>1227</v>
      </c>
      <c r="E656" s="236" t="s">
        <v>3490</v>
      </c>
      <c r="F656" s="60" t="s">
        <v>217</v>
      </c>
      <c r="G656" s="82">
        <v>10</v>
      </c>
      <c r="H656" s="157">
        <v>30</v>
      </c>
      <c r="I656" s="724">
        <v>807555</v>
      </c>
      <c r="J656" s="149">
        <v>807491</v>
      </c>
      <c r="K656" s="372">
        <f t="shared" si="43"/>
        <v>454.24999999999994</v>
      </c>
      <c r="L656" s="322">
        <v>395</v>
      </c>
      <c r="M656" s="936">
        <v>1.1499999999999999</v>
      </c>
      <c r="N656" s="158"/>
      <c r="O656" s="62" t="str">
        <f>IF(N656&gt;0,N656*K656,"")</f>
        <v/>
      </c>
      <c r="P656" s="320">
        <v>40</v>
      </c>
      <c r="Q656" s="159" t="s">
        <v>537</v>
      </c>
      <c r="R656" s="915">
        <v>4601887022367</v>
      </c>
    </row>
    <row r="657" spans="1:18" ht="24.95" customHeight="1" x14ac:dyDescent="0.3">
      <c r="A657" s="232"/>
      <c r="B657" s="14" t="s">
        <v>1029</v>
      </c>
      <c r="C657" s="14" t="s">
        <v>1030</v>
      </c>
      <c r="D657" s="312" t="s">
        <v>1226</v>
      </c>
      <c r="E657" s="43" t="s">
        <v>835</v>
      </c>
      <c r="F657" s="60" t="s">
        <v>907</v>
      </c>
      <c r="G657" s="82">
        <v>5</v>
      </c>
      <c r="H657" s="157">
        <v>30</v>
      </c>
      <c r="I657" s="724">
        <v>753742</v>
      </c>
      <c r="J657" s="149">
        <v>767519</v>
      </c>
      <c r="K657" s="372">
        <f t="shared" si="43"/>
        <v>241.49999999999997</v>
      </c>
      <c r="L657" s="322">
        <v>210</v>
      </c>
      <c r="M657" s="936">
        <v>1.1499999999999999</v>
      </c>
      <c r="N657" s="158"/>
      <c r="O657" s="62" t="str">
        <f t="shared" ref="O657:O677" si="44">IF(N657&gt;0,N657*K657,"")</f>
        <v/>
      </c>
      <c r="P657" s="645">
        <v>45</v>
      </c>
      <c r="Q657" s="159" t="s">
        <v>537</v>
      </c>
      <c r="R657" s="915">
        <v>4601887311829</v>
      </c>
    </row>
    <row r="658" spans="1:18" ht="24.95" customHeight="1" x14ac:dyDescent="0.3">
      <c r="A658" s="232"/>
      <c r="B658" s="209" t="s">
        <v>1587</v>
      </c>
      <c r="C658" s="209" t="s">
        <v>1588</v>
      </c>
      <c r="D658" s="315" t="s">
        <v>1227</v>
      </c>
      <c r="E658" s="168" t="s">
        <v>1687</v>
      </c>
      <c r="F658" s="60" t="s">
        <v>907</v>
      </c>
      <c r="G658" s="82">
        <v>5</v>
      </c>
      <c r="H658" s="157">
        <v>30</v>
      </c>
      <c r="I658" s="724">
        <v>753699</v>
      </c>
      <c r="J658" s="149">
        <v>767573</v>
      </c>
      <c r="K658" s="372">
        <f t="shared" si="43"/>
        <v>241.49999999999997</v>
      </c>
      <c r="L658" s="336">
        <v>210</v>
      </c>
      <c r="M658" s="936">
        <v>1.1499999999999999</v>
      </c>
      <c r="N658" s="158"/>
      <c r="O658" s="62" t="str">
        <f t="shared" si="44"/>
        <v/>
      </c>
      <c r="P658" s="645">
        <v>40</v>
      </c>
      <c r="Q658" s="159" t="s">
        <v>537</v>
      </c>
      <c r="R658" s="915">
        <v>4601887340157</v>
      </c>
    </row>
    <row r="659" spans="1:18" ht="24.95" customHeight="1" x14ac:dyDescent="0.3">
      <c r="A659" s="232"/>
      <c r="B659" s="14" t="s">
        <v>1027</v>
      </c>
      <c r="C659" s="14" t="s">
        <v>1028</v>
      </c>
      <c r="D659" s="312" t="s">
        <v>1226</v>
      </c>
      <c r="E659" s="43" t="s">
        <v>23</v>
      </c>
      <c r="F659" s="60" t="s">
        <v>907</v>
      </c>
      <c r="G659" s="82">
        <v>5</v>
      </c>
      <c r="H659" s="157">
        <v>30</v>
      </c>
      <c r="I659" s="724">
        <v>753743</v>
      </c>
      <c r="J659" s="149">
        <v>767520</v>
      </c>
      <c r="K659" s="372">
        <f t="shared" si="43"/>
        <v>241.49999999999997</v>
      </c>
      <c r="L659" s="322">
        <v>210</v>
      </c>
      <c r="M659" s="936">
        <v>1.1499999999999999</v>
      </c>
      <c r="N659" s="158"/>
      <c r="O659" s="62" t="str">
        <f t="shared" si="44"/>
        <v/>
      </c>
      <c r="P659" s="645">
        <v>45</v>
      </c>
      <c r="Q659" s="159" t="s">
        <v>537</v>
      </c>
      <c r="R659" s="915">
        <v>4601887311836</v>
      </c>
    </row>
    <row r="660" spans="1:18" ht="24.95" customHeight="1" x14ac:dyDescent="0.3">
      <c r="A660" s="232"/>
      <c r="B660" s="209" t="s">
        <v>1589</v>
      </c>
      <c r="C660" s="209" t="s">
        <v>1590</v>
      </c>
      <c r="D660" s="315" t="s">
        <v>1227</v>
      </c>
      <c r="E660" s="236" t="s">
        <v>1688</v>
      </c>
      <c r="F660" s="60" t="s">
        <v>907</v>
      </c>
      <c r="G660" s="82">
        <v>5</v>
      </c>
      <c r="H660" s="157">
        <v>30</v>
      </c>
      <c r="I660" s="724">
        <v>753701</v>
      </c>
      <c r="J660" s="149">
        <v>767575</v>
      </c>
      <c r="K660" s="372">
        <f t="shared" si="43"/>
        <v>241.49999999999997</v>
      </c>
      <c r="L660" s="336">
        <v>210</v>
      </c>
      <c r="M660" s="936">
        <v>1.1499999999999999</v>
      </c>
      <c r="N660" s="158"/>
      <c r="O660" s="62" t="str">
        <f t="shared" si="44"/>
        <v/>
      </c>
      <c r="P660" s="645">
        <v>40</v>
      </c>
      <c r="Q660" s="159" t="s">
        <v>537</v>
      </c>
      <c r="R660" s="915">
        <v>4601887340171</v>
      </c>
    </row>
    <row r="661" spans="1:18" ht="24.95" customHeight="1" x14ac:dyDescent="0.3">
      <c r="A661" s="232"/>
      <c r="B661" s="209" t="s">
        <v>1591</v>
      </c>
      <c r="C661" s="209" t="s">
        <v>1592</v>
      </c>
      <c r="D661" s="315" t="s">
        <v>1227</v>
      </c>
      <c r="E661" s="168" t="s">
        <v>1689</v>
      </c>
      <c r="F661" s="60" t="s">
        <v>907</v>
      </c>
      <c r="G661" s="82">
        <v>5</v>
      </c>
      <c r="H661" s="157">
        <v>30</v>
      </c>
      <c r="I661" s="724">
        <v>753702</v>
      </c>
      <c r="J661" s="149">
        <v>767576</v>
      </c>
      <c r="K661" s="372">
        <f t="shared" si="43"/>
        <v>241.49999999999997</v>
      </c>
      <c r="L661" s="336">
        <v>210</v>
      </c>
      <c r="M661" s="936">
        <v>1.1499999999999999</v>
      </c>
      <c r="N661" s="158"/>
      <c r="O661" s="62" t="str">
        <f t="shared" si="44"/>
        <v/>
      </c>
      <c r="P661" s="645">
        <v>35</v>
      </c>
      <c r="Q661" s="159" t="s">
        <v>537</v>
      </c>
      <c r="R661" s="915">
        <v>4601887340188</v>
      </c>
    </row>
    <row r="662" spans="1:18" ht="24.95" customHeight="1" x14ac:dyDescent="0.3">
      <c r="A662" s="232"/>
      <c r="B662" s="64" t="s">
        <v>1593</v>
      </c>
      <c r="C662" s="64" t="s">
        <v>1594</v>
      </c>
      <c r="D662" s="315" t="s">
        <v>1227</v>
      </c>
      <c r="E662" s="236" t="s">
        <v>1658</v>
      </c>
      <c r="F662" s="60" t="s">
        <v>217</v>
      </c>
      <c r="G662" s="82">
        <v>10</v>
      </c>
      <c r="H662" s="157">
        <v>30</v>
      </c>
      <c r="I662" s="724">
        <v>753703</v>
      </c>
      <c r="J662" s="149">
        <v>767577</v>
      </c>
      <c r="K662" s="372">
        <f t="shared" si="43"/>
        <v>454.24999999999994</v>
      </c>
      <c r="L662" s="336">
        <v>395</v>
      </c>
      <c r="M662" s="936">
        <v>1.1499999999999999</v>
      </c>
      <c r="N662" s="158"/>
      <c r="O662" s="62" t="str">
        <f t="shared" si="44"/>
        <v/>
      </c>
      <c r="P662" s="645">
        <v>40</v>
      </c>
      <c r="Q662" s="159" t="s">
        <v>537</v>
      </c>
      <c r="R662" s="915">
        <v>4601887340195</v>
      </c>
    </row>
    <row r="663" spans="1:18" ht="24.95" customHeight="1" x14ac:dyDescent="0.3">
      <c r="A663" s="232"/>
      <c r="B663" s="14" t="s">
        <v>1015</v>
      </c>
      <c r="C663" s="14" t="s">
        <v>1016</v>
      </c>
      <c r="D663" s="312" t="s">
        <v>1226</v>
      </c>
      <c r="E663" s="43" t="s">
        <v>1140</v>
      </c>
      <c r="F663" s="60" t="s">
        <v>217</v>
      </c>
      <c r="G663" s="82">
        <v>10</v>
      </c>
      <c r="H663" s="157">
        <v>30</v>
      </c>
      <c r="I663" s="724">
        <v>732986</v>
      </c>
      <c r="J663" s="149">
        <v>767504</v>
      </c>
      <c r="K663" s="372">
        <f t="shared" si="43"/>
        <v>373.74999999999994</v>
      </c>
      <c r="L663" s="322">
        <v>325</v>
      </c>
      <c r="M663" s="936">
        <v>1.1499999999999999</v>
      </c>
      <c r="N663" s="158"/>
      <c r="O663" s="62" t="str">
        <f t="shared" si="44"/>
        <v/>
      </c>
      <c r="P663" s="645" t="s">
        <v>328</v>
      </c>
      <c r="Q663" s="159" t="s">
        <v>537</v>
      </c>
      <c r="R663" s="915">
        <v>4601887311843</v>
      </c>
    </row>
    <row r="664" spans="1:18" ht="24.95" customHeight="1" x14ac:dyDescent="0.3">
      <c r="A664" s="232"/>
      <c r="B664" s="14" t="s">
        <v>931</v>
      </c>
      <c r="C664" s="14" t="s">
        <v>932</v>
      </c>
      <c r="D664" s="312" t="s">
        <v>1226</v>
      </c>
      <c r="E664" s="43" t="s">
        <v>1139</v>
      </c>
      <c r="F664" s="60" t="s">
        <v>217</v>
      </c>
      <c r="G664" s="82">
        <v>10</v>
      </c>
      <c r="H664" s="157">
        <v>30</v>
      </c>
      <c r="I664" s="724">
        <v>732985</v>
      </c>
      <c r="J664" s="149">
        <v>767503</v>
      </c>
      <c r="K664" s="372">
        <f t="shared" si="43"/>
        <v>373.74999999999994</v>
      </c>
      <c r="L664" s="322">
        <v>325</v>
      </c>
      <c r="M664" s="936">
        <v>1.1499999999999999</v>
      </c>
      <c r="N664" s="158"/>
      <c r="O664" s="62" t="str">
        <f t="shared" si="44"/>
        <v/>
      </c>
      <c r="P664" s="645">
        <v>35</v>
      </c>
      <c r="Q664" s="159" t="s">
        <v>537</v>
      </c>
      <c r="R664" s="915">
        <v>4601887311850</v>
      </c>
    </row>
    <row r="665" spans="1:18" ht="24.95" customHeight="1" x14ac:dyDescent="0.3">
      <c r="A665" s="232"/>
      <c r="B665" s="14" t="s">
        <v>1017</v>
      </c>
      <c r="C665" s="14" t="s">
        <v>1018</v>
      </c>
      <c r="D665" s="312" t="s">
        <v>1226</v>
      </c>
      <c r="E665" s="43" t="s">
        <v>1141</v>
      </c>
      <c r="F665" s="60" t="s">
        <v>217</v>
      </c>
      <c r="G665" s="82">
        <v>10</v>
      </c>
      <c r="H665" s="157">
        <v>30</v>
      </c>
      <c r="I665" s="724">
        <v>732987</v>
      </c>
      <c r="J665" s="149">
        <v>767505</v>
      </c>
      <c r="K665" s="372">
        <f t="shared" si="43"/>
        <v>373.74999999999994</v>
      </c>
      <c r="L665" s="322">
        <v>325</v>
      </c>
      <c r="M665" s="936">
        <v>1.1499999999999999</v>
      </c>
      <c r="N665" s="158"/>
      <c r="O665" s="62" t="str">
        <f t="shared" si="44"/>
        <v/>
      </c>
      <c r="P665" s="645">
        <v>40</v>
      </c>
      <c r="Q665" s="159" t="s">
        <v>537</v>
      </c>
      <c r="R665" s="915">
        <v>4601887311867</v>
      </c>
    </row>
    <row r="666" spans="1:18" ht="24.95" customHeight="1" x14ac:dyDescent="0.3">
      <c r="A666" s="232"/>
      <c r="B666" s="14" t="s">
        <v>1019</v>
      </c>
      <c r="C666" s="14" t="s">
        <v>1020</v>
      </c>
      <c r="D666" s="312" t="s">
        <v>1226</v>
      </c>
      <c r="E666" s="43" t="s">
        <v>1142</v>
      </c>
      <c r="F666" s="60" t="s">
        <v>217</v>
      </c>
      <c r="G666" s="82">
        <v>10</v>
      </c>
      <c r="H666" s="157">
        <v>30</v>
      </c>
      <c r="I666" s="724">
        <v>694822</v>
      </c>
      <c r="J666" s="149">
        <v>767516</v>
      </c>
      <c r="K666" s="372">
        <f t="shared" si="43"/>
        <v>396.74999999999994</v>
      </c>
      <c r="L666" s="322">
        <v>345</v>
      </c>
      <c r="M666" s="936">
        <v>1.1499999999999999</v>
      </c>
      <c r="N666" s="158"/>
      <c r="O666" s="62" t="str">
        <f t="shared" si="44"/>
        <v/>
      </c>
      <c r="P666" s="645">
        <v>35</v>
      </c>
      <c r="Q666" s="159" t="s">
        <v>537</v>
      </c>
      <c r="R666" s="915">
        <v>4601887311874</v>
      </c>
    </row>
    <row r="667" spans="1:18" ht="24.95" customHeight="1" x14ac:dyDescent="0.3">
      <c r="A667" s="232"/>
      <c r="B667" s="14" t="s">
        <v>1021</v>
      </c>
      <c r="C667" s="14" t="s">
        <v>1022</v>
      </c>
      <c r="D667" s="312" t="s">
        <v>1226</v>
      </c>
      <c r="E667" s="43" t="s">
        <v>1143</v>
      </c>
      <c r="F667" s="60" t="s">
        <v>217</v>
      </c>
      <c r="G667" s="82">
        <v>10</v>
      </c>
      <c r="H667" s="157">
        <v>30</v>
      </c>
      <c r="I667" s="724">
        <v>732991</v>
      </c>
      <c r="J667" s="149">
        <v>767509</v>
      </c>
      <c r="K667" s="372">
        <f t="shared" si="43"/>
        <v>396.74999999999994</v>
      </c>
      <c r="L667" s="322">
        <v>345</v>
      </c>
      <c r="M667" s="936">
        <v>1.1499999999999999</v>
      </c>
      <c r="N667" s="158"/>
      <c r="O667" s="62" t="str">
        <f t="shared" si="44"/>
        <v/>
      </c>
      <c r="P667" s="645">
        <v>35</v>
      </c>
      <c r="Q667" s="159" t="s">
        <v>537</v>
      </c>
      <c r="R667" s="915">
        <v>4601887311898</v>
      </c>
    </row>
    <row r="668" spans="1:18" ht="24.95" customHeight="1" x14ac:dyDescent="0.3">
      <c r="A668" s="232"/>
      <c r="B668" s="14" t="s">
        <v>1023</v>
      </c>
      <c r="C668" s="14" t="s">
        <v>1024</v>
      </c>
      <c r="D668" s="312" t="s">
        <v>1226</v>
      </c>
      <c r="E668" s="735" t="s">
        <v>1144</v>
      </c>
      <c r="F668" s="60" t="s">
        <v>217</v>
      </c>
      <c r="G668" s="82">
        <v>10</v>
      </c>
      <c r="H668" s="157">
        <v>30</v>
      </c>
      <c r="I668" s="724">
        <v>732992</v>
      </c>
      <c r="J668" s="149">
        <v>767510</v>
      </c>
      <c r="K668" s="372">
        <f t="shared" si="43"/>
        <v>396.74999999999994</v>
      </c>
      <c r="L668" s="322">
        <v>345</v>
      </c>
      <c r="M668" s="936">
        <v>1.1499999999999999</v>
      </c>
      <c r="N668" s="158"/>
      <c r="O668" s="62" t="str">
        <f t="shared" si="44"/>
        <v/>
      </c>
      <c r="P668" s="645">
        <v>40</v>
      </c>
      <c r="Q668" s="159" t="s">
        <v>537</v>
      </c>
      <c r="R668" s="915">
        <v>4601887311904</v>
      </c>
    </row>
    <row r="669" spans="1:18" ht="24.95" customHeight="1" x14ac:dyDescent="0.3">
      <c r="A669" s="232"/>
      <c r="B669" s="14" t="s">
        <v>997</v>
      </c>
      <c r="C669" s="14" t="s">
        <v>998</v>
      </c>
      <c r="D669" s="312" t="s">
        <v>1226</v>
      </c>
      <c r="E669" s="43" t="s">
        <v>1130</v>
      </c>
      <c r="F669" s="60" t="s">
        <v>217</v>
      </c>
      <c r="G669" s="82">
        <v>10</v>
      </c>
      <c r="H669" s="157">
        <v>30</v>
      </c>
      <c r="I669" s="724">
        <v>732972</v>
      </c>
      <c r="J669" s="149">
        <v>767493</v>
      </c>
      <c r="K669" s="372">
        <f t="shared" si="43"/>
        <v>396.74999999999994</v>
      </c>
      <c r="L669" s="322">
        <v>345</v>
      </c>
      <c r="M669" s="936">
        <v>1.1499999999999999</v>
      </c>
      <c r="N669" s="158"/>
      <c r="O669" s="62" t="str">
        <f t="shared" si="44"/>
        <v/>
      </c>
      <c r="P669" s="645">
        <v>40</v>
      </c>
      <c r="Q669" s="159" t="s">
        <v>537</v>
      </c>
      <c r="R669" s="915">
        <v>4601887311911</v>
      </c>
    </row>
    <row r="670" spans="1:18" ht="24.95" customHeight="1" x14ac:dyDescent="0.3">
      <c r="A670" s="232"/>
      <c r="B670" s="64" t="s">
        <v>1595</v>
      </c>
      <c r="C670" s="64" t="s">
        <v>1596</v>
      </c>
      <c r="D670" s="315" t="s">
        <v>1227</v>
      </c>
      <c r="E670" s="236" t="s">
        <v>1690</v>
      </c>
      <c r="F670" s="60" t="s">
        <v>907</v>
      </c>
      <c r="G670" s="82">
        <v>5</v>
      </c>
      <c r="H670" s="157">
        <v>30</v>
      </c>
      <c r="I670" s="724">
        <v>753707</v>
      </c>
      <c r="J670" s="149">
        <v>767579</v>
      </c>
      <c r="K670" s="372">
        <f t="shared" si="43"/>
        <v>241.49999999999997</v>
      </c>
      <c r="L670" s="336">
        <v>210</v>
      </c>
      <c r="M670" s="936">
        <v>1.1499999999999999</v>
      </c>
      <c r="N670" s="158"/>
      <c r="O670" s="62" t="str">
        <f t="shared" si="44"/>
        <v/>
      </c>
      <c r="P670" s="645">
        <v>35</v>
      </c>
      <c r="Q670" s="159" t="s">
        <v>537</v>
      </c>
      <c r="R670" s="915">
        <v>4601887340218</v>
      </c>
    </row>
    <row r="671" spans="1:18" ht="24.95" customHeight="1" x14ac:dyDescent="0.3">
      <c r="B671" s="14" t="s">
        <v>283</v>
      </c>
      <c r="C671" s="37" t="s">
        <v>889</v>
      </c>
      <c r="D671" s="315" t="s">
        <v>1226</v>
      </c>
      <c r="E671" s="43" t="s">
        <v>582</v>
      </c>
      <c r="F671" s="60" t="s">
        <v>217</v>
      </c>
      <c r="G671" s="82">
        <v>10</v>
      </c>
      <c r="H671" s="157">
        <v>30</v>
      </c>
      <c r="I671" s="724">
        <v>550791</v>
      </c>
      <c r="J671" s="149">
        <v>767552</v>
      </c>
      <c r="K671" s="372">
        <f t="shared" si="43"/>
        <v>373.74999999999994</v>
      </c>
      <c r="L671" s="322">
        <v>325</v>
      </c>
      <c r="M671" s="936">
        <v>1.1499999999999999</v>
      </c>
      <c r="N671" s="158"/>
      <c r="O671" s="62" t="str">
        <f t="shared" si="44"/>
        <v/>
      </c>
      <c r="P671" s="645">
        <v>50</v>
      </c>
      <c r="Q671" s="159" t="s">
        <v>537</v>
      </c>
      <c r="R671" s="913">
        <v>4601887150794</v>
      </c>
    </row>
    <row r="672" spans="1:18" ht="24.95" customHeight="1" x14ac:dyDescent="0.3">
      <c r="A672" s="232"/>
      <c r="B672" s="64" t="s">
        <v>1597</v>
      </c>
      <c r="C672" s="64" t="s">
        <v>1598</v>
      </c>
      <c r="D672" s="315" t="s">
        <v>1227</v>
      </c>
      <c r="E672" s="168" t="s">
        <v>1660</v>
      </c>
      <c r="F672" s="60" t="s">
        <v>907</v>
      </c>
      <c r="G672" s="82">
        <v>5</v>
      </c>
      <c r="H672" s="157">
        <v>30</v>
      </c>
      <c r="I672" s="724">
        <v>753709</v>
      </c>
      <c r="J672" s="149">
        <v>767580</v>
      </c>
      <c r="K672" s="372">
        <f t="shared" si="43"/>
        <v>241.49999999999997</v>
      </c>
      <c r="L672" s="336">
        <v>210</v>
      </c>
      <c r="M672" s="936">
        <v>1.1499999999999999</v>
      </c>
      <c r="N672" s="158"/>
      <c r="O672" s="62" t="str">
        <f t="shared" si="44"/>
        <v/>
      </c>
      <c r="P672" s="645">
        <v>35</v>
      </c>
      <c r="Q672" s="159" t="s">
        <v>537</v>
      </c>
      <c r="R672" s="915">
        <v>4601887340225</v>
      </c>
    </row>
    <row r="673" spans="1:50" ht="24.95" customHeight="1" x14ac:dyDescent="0.3">
      <c r="B673" s="14" t="s">
        <v>584</v>
      </c>
      <c r="C673" s="37" t="s">
        <v>585</v>
      </c>
      <c r="D673" s="315" t="s">
        <v>1226</v>
      </c>
      <c r="E673" s="43" t="s">
        <v>586</v>
      </c>
      <c r="F673" s="60" t="s">
        <v>217</v>
      </c>
      <c r="G673" s="82">
        <v>10</v>
      </c>
      <c r="H673" s="157">
        <v>30</v>
      </c>
      <c r="I673" s="724">
        <v>550819</v>
      </c>
      <c r="J673" s="149">
        <v>767553</v>
      </c>
      <c r="K673" s="372">
        <f t="shared" si="43"/>
        <v>431.24999999999994</v>
      </c>
      <c r="L673" s="322">
        <v>375</v>
      </c>
      <c r="M673" s="936">
        <v>1.1499999999999999</v>
      </c>
      <c r="N673" s="158"/>
      <c r="O673" s="62" t="str">
        <f t="shared" si="44"/>
        <v/>
      </c>
      <c r="P673" s="645">
        <v>50</v>
      </c>
      <c r="Q673" s="159" t="s">
        <v>537</v>
      </c>
      <c r="R673" s="913">
        <v>4601887052869</v>
      </c>
    </row>
    <row r="674" spans="1:50" ht="24.95" customHeight="1" x14ac:dyDescent="0.3">
      <c r="A674" s="232"/>
      <c r="B674" s="209" t="s">
        <v>1599</v>
      </c>
      <c r="C674" s="64" t="s">
        <v>1600</v>
      </c>
      <c r="D674" s="315" t="s">
        <v>1227</v>
      </c>
      <c r="E674" s="236" t="s">
        <v>1661</v>
      </c>
      <c r="F674" s="60" t="s">
        <v>217</v>
      </c>
      <c r="G674" s="82">
        <v>10</v>
      </c>
      <c r="H674" s="157">
        <v>30</v>
      </c>
      <c r="I674" s="724">
        <v>753710</v>
      </c>
      <c r="J674" s="149">
        <v>767581</v>
      </c>
      <c r="K674" s="372">
        <f t="shared" si="43"/>
        <v>419.74999999999994</v>
      </c>
      <c r="L674" s="336">
        <v>365</v>
      </c>
      <c r="M674" s="936">
        <v>1.1499999999999999</v>
      </c>
      <c r="N674" s="158"/>
      <c r="O674" s="62" t="str">
        <f t="shared" si="44"/>
        <v/>
      </c>
      <c r="P674" s="645">
        <v>45</v>
      </c>
      <c r="Q674" s="159" t="s">
        <v>537</v>
      </c>
      <c r="R674" s="915">
        <v>4601887340232</v>
      </c>
    </row>
    <row r="675" spans="1:50" ht="24.95" customHeight="1" x14ac:dyDescent="0.3">
      <c r="A675" s="75"/>
      <c r="B675" s="14" t="s">
        <v>811</v>
      </c>
      <c r="C675" s="37" t="s">
        <v>813</v>
      </c>
      <c r="D675" s="315" t="s">
        <v>1226</v>
      </c>
      <c r="E675" s="43" t="s">
        <v>836</v>
      </c>
      <c r="F675" s="60" t="s">
        <v>217</v>
      </c>
      <c r="G675" s="82">
        <v>10</v>
      </c>
      <c r="H675" s="157">
        <v>30</v>
      </c>
      <c r="I675" s="724">
        <v>723319</v>
      </c>
      <c r="J675" s="149">
        <v>767523</v>
      </c>
      <c r="K675" s="372">
        <f t="shared" ref="K675:K704" si="45">L675*M675</f>
        <v>419.74999999999994</v>
      </c>
      <c r="L675" s="322">
        <v>365</v>
      </c>
      <c r="M675" s="936">
        <v>1.1499999999999999</v>
      </c>
      <c r="N675" s="158"/>
      <c r="O675" s="62" t="str">
        <f t="shared" si="44"/>
        <v/>
      </c>
      <c r="P675" s="645">
        <v>40</v>
      </c>
      <c r="Q675" s="159" t="s">
        <v>537</v>
      </c>
      <c r="R675" s="913">
        <v>4601887285045</v>
      </c>
    </row>
    <row r="676" spans="1:50" ht="24.95" customHeight="1" x14ac:dyDescent="0.3">
      <c r="A676" s="232"/>
      <c r="B676" s="14" t="s">
        <v>1011</v>
      </c>
      <c r="C676" s="14" t="s">
        <v>1012</v>
      </c>
      <c r="D676" s="312" t="s">
        <v>1226</v>
      </c>
      <c r="E676" s="236" t="s">
        <v>1691</v>
      </c>
      <c r="F676" s="60" t="s">
        <v>217</v>
      </c>
      <c r="G676" s="82">
        <v>10</v>
      </c>
      <c r="H676" s="157">
        <v>30</v>
      </c>
      <c r="I676" s="724">
        <v>732983</v>
      </c>
      <c r="J676" s="149">
        <v>767501</v>
      </c>
      <c r="K676" s="372">
        <f t="shared" si="45"/>
        <v>419.74999999999994</v>
      </c>
      <c r="L676" s="322">
        <v>365</v>
      </c>
      <c r="M676" s="936">
        <v>1.1499999999999999</v>
      </c>
      <c r="N676" s="158"/>
      <c r="O676" s="62" t="str">
        <f t="shared" si="44"/>
        <v/>
      </c>
      <c r="P676" s="645" t="s">
        <v>838</v>
      </c>
      <c r="Q676" s="159" t="s">
        <v>537</v>
      </c>
      <c r="R676" s="915">
        <v>4601887311928</v>
      </c>
    </row>
    <row r="677" spans="1:50" ht="24.95" customHeight="1" x14ac:dyDescent="0.3">
      <c r="A677" s="232"/>
      <c r="B677" s="14" t="s">
        <v>1013</v>
      </c>
      <c r="C677" s="14" t="s">
        <v>1014</v>
      </c>
      <c r="D677" s="312" t="s">
        <v>1410</v>
      </c>
      <c r="E677" s="236" t="s">
        <v>1692</v>
      </c>
      <c r="F677" s="60" t="s">
        <v>217</v>
      </c>
      <c r="G677" s="82">
        <v>10</v>
      </c>
      <c r="H677" s="157">
        <v>30</v>
      </c>
      <c r="I677" s="724">
        <v>732984</v>
      </c>
      <c r="J677" s="149">
        <v>767502</v>
      </c>
      <c r="K677" s="372">
        <f t="shared" si="45"/>
        <v>373.74999999999994</v>
      </c>
      <c r="L677" s="322">
        <v>325</v>
      </c>
      <c r="M677" s="936">
        <v>1.1499999999999999</v>
      </c>
      <c r="N677" s="158"/>
      <c r="O677" s="62" t="str">
        <f t="shared" si="44"/>
        <v/>
      </c>
      <c r="P677" s="645" t="s">
        <v>838</v>
      </c>
      <c r="Q677" s="159" t="s">
        <v>537</v>
      </c>
      <c r="R677" s="915">
        <v>4601887311935</v>
      </c>
    </row>
    <row r="678" spans="1:50" ht="27" customHeight="1" x14ac:dyDescent="0.3">
      <c r="B678" s="129"/>
      <c r="C678" s="95" t="s">
        <v>587</v>
      </c>
      <c r="D678" s="173"/>
      <c r="E678" s="734"/>
      <c r="F678" s="154"/>
      <c r="G678" s="91"/>
      <c r="H678" s="91"/>
      <c r="I678" s="725"/>
      <c r="J678" s="91"/>
      <c r="K678" s="153"/>
      <c r="L678" s="91"/>
      <c r="M678" s="91"/>
      <c r="N678" s="162" t="s">
        <v>225</v>
      </c>
      <c r="O678" s="162" t="s">
        <v>225</v>
      </c>
      <c r="P678" s="155"/>
      <c r="Q678" s="156"/>
      <c r="R678" s="912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</row>
    <row r="679" spans="1:50" ht="24.95" customHeight="1" x14ac:dyDescent="0.3">
      <c r="B679" s="14" t="s">
        <v>588</v>
      </c>
      <c r="C679" s="37" t="s">
        <v>5</v>
      </c>
      <c r="D679" s="315" t="s">
        <v>1226</v>
      </c>
      <c r="E679" s="43" t="s">
        <v>190</v>
      </c>
      <c r="F679" s="60" t="s">
        <v>219</v>
      </c>
      <c r="G679" s="82">
        <v>10</v>
      </c>
      <c r="H679" s="157">
        <v>30</v>
      </c>
      <c r="I679" s="724">
        <v>550835</v>
      </c>
      <c r="J679" s="149">
        <v>766704</v>
      </c>
      <c r="K679" s="372">
        <f t="shared" si="45"/>
        <v>316.25</v>
      </c>
      <c r="L679" s="322">
        <v>275</v>
      </c>
      <c r="M679" s="936">
        <v>1.1499999999999999</v>
      </c>
      <c r="N679" s="158"/>
      <c r="O679" s="62" t="str">
        <f t="shared" ref="O679:O683" si="46">IF(N679&gt;0,N679*K679,"")</f>
        <v/>
      </c>
      <c r="P679" s="645">
        <v>35</v>
      </c>
      <c r="Q679" s="159" t="s">
        <v>537</v>
      </c>
      <c r="R679" s="913">
        <v>4601887071303</v>
      </c>
    </row>
    <row r="680" spans="1:50" ht="24.95" customHeight="1" x14ac:dyDescent="0.3">
      <c r="B680" s="14" t="s">
        <v>6</v>
      </c>
      <c r="C680" s="37" t="s">
        <v>883</v>
      </c>
      <c r="D680" s="315" t="s">
        <v>1227</v>
      </c>
      <c r="E680" s="43" t="s">
        <v>34</v>
      </c>
      <c r="F680" s="60" t="s">
        <v>219</v>
      </c>
      <c r="G680" s="82">
        <v>10</v>
      </c>
      <c r="H680" s="157">
        <v>30</v>
      </c>
      <c r="I680" s="724">
        <v>550849</v>
      </c>
      <c r="J680" s="149">
        <v>766705</v>
      </c>
      <c r="K680" s="372">
        <f t="shared" si="45"/>
        <v>316.25</v>
      </c>
      <c r="L680" s="322">
        <v>275</v>
      </c>
      <c r="M680" s="936">
        <v>1.1499999999999999</v>
      </c>
      <c r="N680" s="158"/>
      <c r="O680" s="62" t="str">
        <f t="shared" si="46"/>
        <v/>
      </c>
      <c r="P680" s="58">
        <v>40</v>
      </c>
      <c r="Q680" s="329" t="s">
        <v>537</v>
      </c>
      <c r="R680" s="919">
        <v>4601887045571</v>
      </c>
    </row>
    <row r="681" spans="1:50" ht="24.95" customHeight="1" x14ac:dyDescent="0.3">
      <c r="B681" s="14" t="s">
        <v>7</v>
      </c>
      <c r="C681" s="37" t="s">
        <v>8</v>
      </c>
      <c r="D681" s="315" t="s">
        <v>1226</v>
      </c>
      <c r="E681" s="43" t="s">
        <v>9</v>
      </c>
      <c r="F681" s="60" t="s">
        <v>219</v>
      </c>
      <c r="G681" s="82">
        <v>10</v>
      </c>
      <c r="H681" s="157">
        <v>30</v>
      </c>
      <c r="I681" s="724">
        <v>550864</v>
      </c>
      <c r="J681" s="149">
        <v>766706</v>
      </c>
      <c r="K681" s="372">
        <f t="shared" si="45"/>
        <v>339.25</v>
      </c>
      <c r="L681" s="322">
        <v>295</v>
      </c>
      <c r="M681" s="936">
        <v>1.1499999999999999</v>
      </c>
      <c r="N681" s="158"/>
      <c r="O681" s="62" t="str">
        <f t="shared" si="46"/>
        <v/>
      </c>
      <c r="P681" s="645">
        <v>35</v>
      </c>
      <c r="Q681" s="159" t="s">
        <v>537</v>
      </c>
      <c r="R681" s="913">
        <v>4601887045564</v>
      </c>
    </row>
    <row r="682" spans="1:50" ht="24.95" customHeight="1" x14ac:dyDescent="0.3">
      <c r="B682" s="14" t="s">
        <v>10</v>
      </c>
      <c r="C682" s="37" t="s">
        <v>11</v>
      </c>
      <c r="D682" s="315" t="s">
        <v>1227</v>
      </c>
      <c r="E682" s="43" t="s">
        <v>155</v>
      </c>
      <c r="F682" s="60" t="s">
        <v>219</v>
      </c>
      <c r="G682" s="82">
        <v>10</v>
      </c>
      <c r="H682" s="157">
        <v>30</v>
      </c>
      <c r="I682" s="724">
        <v>550892</v>
      </c>
      <c r="J682" s="149">
        <v>766707</v>
      </c>
      <c r="K682" s="372">
        <f t="shared" si="45"/>
        <v>316.25</v>
      </c>
      <c r="L682" s="322">
        <v>275</v>
      </c>
      <c r="M682" s="936">
        <v>1.1499999999999999</v>
      </c>
      <c r="N682" s="158"/>
      <c r="O682" s="62" t="str">
        <f t="shared" si="46"/>
        <v/>
      </c>
      <c r="P682" s="645">
        <v>30</v>
      </c>
      <c r="Q682" s="159" t="s">
        <v>537</v>
      </c>
      <c r="R682" s="913">
        <v>4601887071297</v>
      </c>
    </row>
    <row r="683" spans="1:50" ht="31.5" customHeight="1" x14ac:dyDescent="0.3">
      <c r="A683" s="73"/>
      <c r="B683" s="360" t="s">
        <v>715</v>
      </c>
      <c r="C683" s="37" t="s">
        <v>3483</v>
      </c>
      <c r="D683" s="315" t="s">
        <v>1227</v>
      </c>
      <c r="E683" s="43" t="s">
        <v>722</v>
      </c>
      <c r="F683" s="60" t="s">
        <v>219</v>
      </c>
      <c r="G683" s="82">
        <v>10</v>
      </c>
      <c r="H683" s="157">
        <v>30</v>
      </c>
      <c r="I683" s="724">
        <v>704197</v>
      </c>
      <c r="J683" s="149">
        <v>766703</v>
      </c>
      <c r="K683" s="372">
        <f t="shared" si="45"/>
        <v>339.25</v>
      </c>
      <c r="L683" s="322">
        <v>295</v>
      </c>
      <c r="M683" s="936">
        <v>1.1499999999999999</v>
      </c>
      <c r="N683" s="158"/>
      <c r="O683" s="62" t="str">
        <f t="shared" si="46"/>
        <v/>
      </c>
      <c r="P683" s="645">
        <v>35</v>
      </c>
      <c r="Q683" s="159" t="s">
        <v>537</v>
      </c>
      <c r="R683" s="913">
        <v>4601887228547</v>
      </c>
    </row>
    <row r="684" spans="1:50" s="31" customFormat="1" ht="27.75" customHeight="1" x14ac:dyDescent="0.3">
      <c r="A684" s="72"/>
      <c r="B684" s="188"/>
      <c r="C684" s="150" t="s">
        <v>1206</v>
      </c>
      <c r="D684" s="169"/>
      <c r="E684" s="734"/>
      <c r="F684" s="152"/>
      <c r="G684" s="91"/>
      <c r="H684" s="91"/>
      <c r="I684" s="725"/>
      <c r="J684" s="91"/>
      <c r="K684" s="153"/>
      <c r="L684" s="91"/>
      <c r="M684" s="91"/>
      <c r="N684" s="153" t="s">
        <v>225</v>
      </c>
      <c r="O684" s="154"/>
      <c r="P684" s="155"/>
      <c r="Q684" s="156"/>
      <c r="R684" s="156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</row>
    <row r="685" spans="1:50" ht="36.75" customHeight="1" x14ac:dyDescent="0.3">
      <c r="A685" s="232"/>
      <c r="B685" s="377"/>
      <c r="C685" s="378" t="s">
        <v>1471</v>
      </c>
      <c r="D685" s="379" t="s">
        <v>1226</v>
      </c>
      <c r="E685" s="393" t="s">
        <v>823</v>
      </c>
      <c r="F685" s="327" t="s">
        <v>0</v>
      </c>
      <c r="G685" s="157">
        <v>10</v>
      </c>
      <c r="H685" s="159">
        <v>30</v>
      </c>
      <c r="I685" s="728"/>
      <c r="J685" s="149">
        <v>745662</v>
      </c>
      <c r="K685" s="372">
        <f t="shared" si="45"/>
        <v>552</v>
      </c>
      <c r="L685" s="322">
        <v>480</v>
      </c>
      <c r="M685" s="936">
        <v>1.1499999999999999</v>
      </c>
      <c r="N685" s="380"/>
      <c r="O685" s="62" t="str">
        <f t="shared" ref="O685:O704" si="47">IF(N685&gt;0,N685*K685,"")</f>
        <v/>
      </c>
      <c r="P685" s="645">
        <v>25</v>
      </c>
      <c r="Q685" s="159" t="s">
        <v>537</v>
      </c>
      <c r="R685" s="915">
        <v>4601887312895</v>
      </c>
    </row>
    <row r="686" spans="1:50" ht="47.25" customHeight="1" x14ac:dyDescent="0.3">
      <c r="A686" s="232"/>
      <c r="B686" s="381"/>
      <c r="C686" s="378" t="s">
        <v>1472</v>
      </c>
      <c r="D686" s="379" t="s">
        <v>1226</v>
      </c>
      <c r="E686" s="393" t="s">
        <v>1211</v>
      </c>
      <c r="F686" s="327" t="s">
        <v>0</v>
      </c>
      <c r="G686" s="157">
        <v>10</v>
      </c>
      <c r="H686" s="159">
        <v>30</v>
      </c>
      <c r="I686" s="728"/>
      <c r="J686" s="149">
        <v>745641</v>
      </c>
      <c r="K686" s="372">
        <f t="shared" si="45"/>
        <v>552</v>
      </c>
      <c r="L686" s="322">
        <v>480</v>
      </c>
      <c r="M686" s="936">
        <v>1.1499999999999999</v>
      </c>
      <c r="N686" s="380"/>
      <c r="O686" s="62" t="str">
        <f t="shared" si="47"/>
        <v/>
      </c>
      <c r="P686" s="645">
        <v>25</v>
      </c>
      <c r="Q686" s="159" t="s">
        <v>537</v>
      </c>
      <c r="R686" s="915">
        <v>4601887312901</v>
      </c>
    </row>
    <row r="687" spans="1:50" ht="47.25" customHeight="1" x14ac:dyDescent="0.3">
      <c r="A687" s="232"/>
      <c r="B687" s="381"/>
      <c r="C687" s="378" t="s">
        <v>1473</v>
      </c>
      <c r="D687" s="379" t="s">
        <v>1226</v>
      </c>
      <c r="E687" s="393" t="s">
        <v>1469</v>
      </c>
      <c r="F687" s="327" t="s">
        <v>0</v>
      </c>
      <c r="G687" s="157">
        <v>10</v>
      </c>
      <c r="H687" s="159">
        <v>30</v>
      </c>
      <c r="I687" s="728"/>
      <c r="J687" s="149">
        <v>745663</v>
      </c>
      <c r="K687" s="372">
        <f t="shared" si="45"/>
        <v>552</v>
      </c>
      <c r="L687" s="322">
        <v>480</v>
      </c>
      <c r="M687" s="936">
        <v>1.1499999999999999</v>
      </c>
      <c r="N687" s="380"/>
      <c r="O687" s="62" t="str">
        <f t="shared" si="47"/>
        <v/>
      </c>
      <c r="P687" s="645">
        <v>25</v>
      </c>
      <c r="Q687" s="159" t="s">
        <v>537</v>
      </c>
      <c r="R687" s="915">
        <v>4601887312918</v>
      </c>
    </row>
    <row r="688" spans="1:50" ht="56.25" customHeight="1" x14ac:dyDescent="0.3">
      <c r="A688" s="232"/>
      <c r="B688" s="381"/>
      <c r="C688" s="378" t="s">
        <v>1474</v>
      </c>
      <c r="D688" s="379" t="s">
        <v>1226</v>
      </c>
      <c r="E688" s="393" t="s">
        <v>1207</v>
      </c>
      <c r="F688" s="327" t="s">
        <v>1403</v>
      </c>
      <c r="G688" s="157">
        <v>50</v>
      </c>
      <c r="H688" s="159">
        <v>30</v>
      </c>
      <c r="I688" s="728"/>
      <c r="J688" s="149">
        <v>745642</v>
      </c>
      <c r="K688" s="372">
        <f t="shared" si="45"/>
        <v>1011.9999999999999</v>
      </c>
      <c r="L688" s="322">
        <v>880</v>
      </c>
      <c r="M688" s="936">
        <v>1.1499999999999999</v>
      </c>
      <c r="N688" s="380"/>
      <c r="O688" s="62" t="str">
        <f t="shared" si="47"/>
        <v/>
      </c>
      <c r="P688" s="645">
        <v>10</v>
      </c>
      <c r="Q688" s="159" t="s">
        <v>202</v>
      </c>
      <c r="R688" s="915">
        <v>4601887312925</v>
      </c>
    </row>
    <row r="689" spans="1:18" ht="49.5" customHeight="1" x14ac:dyDescent="0.3">
      <c r="A689" s="232"/>
      <c r="B689" s="381"/>
      <c r="C689" s="378" t="s">
        <v>1475</v>
      </c>
      <c r="D689" s="379" t="s">
        <v>1226</v>
      </c>
      <c r="E689" s="393" t="s">
        <v>1210</v>
      </c>
      <c r="F689" s="327" t="s">
        <v>624</v>
      </c>
      <c r="G689" s="157">
        <v>50</v>
      </c>
      <c r="H689" s="159">
        <v>30</v>
      </c>
      <c r="I689" s="728"/>
      <c r="J689" s="149">
        <v>745643</v>
      </c>
      <c r="K689" s="372">
        <f t="shared" si="45"/>
        <v>1529.4999999999998</v>
      </c>
      <c r="L689" s="322">
        <v>1330</v>
      </c>
      <c r="M689" s="936">
        <v>1.1499999999999999</v>
      </c>
      <c r="N689" s="380"/>
      <c r="O689" s="62" t="str">
        <f t="shared" si="47"/>
        <v/>
      </c>
      <c r="P689" s="645">
        <v>15</v>
      </c>
      <c r="Q689" s="159" t="s">
        <v>202</v>
      </c>
      <c r="R689" s="915">
        <v>4601887312932</v>
      </c>
    </row>
    <row r="690" spans="1:18" ht="47.25" customHeight="1" x14ac:dyDescent="0.3">
      <c r="A690" s="232"/>
      <c r="B690" s="381"/>
      <c r="C690" s="378" t="s">
        <v>1476</v>
      </c>
      <c r="D690" s="379" t="s">
        <v>1226</v>
      </c>
      <c r="E690" s="393" t="s">
        <v>1404</v>
      </c>
      <c r="F690" s="327" t="s">
        <v>855</v>
      </c>
      <c r="G690" s="157">
        <v>3</v>
      </c>
      <c r="H690" s="159">
        <v>30</v>
      </c>
      <c r="I690" s="728"/>
      <c r="J690" s="718">
        <v>825798</v>
      </c>
      <c r="K690" s="372">
        <f t="shared" si="45"/>
        <v>1322.5</v>
      </c>
      <c r="L690" s="322">
        <v>1150</v>
      </c>
      <c r="M690" s="936">
        <v>1.1499999999999999</v>
      </c>
      <c r="N690" s="380"/>
      <c r="O690" s="62" t="str">
        <f t="shared" si="47"/>
        <v/>
      </c>
      <c r="P690" s="645" t="s">
        <v>867</v>
      </c>
      <c r="Q690" s="310" t="s">
        <v>201</v>
      </c>
      <c r="R690" s="915"/>
    </row>
    <row r="691" spans="1:18" ht="47.25" customHeight="1" x14ac:dyDescent="0.3">
      <c r="A691" s="232"/>
      <c r="B691" s="381"/>
      <c r="C691" s="378" t="s">
        <v>1441</v>
      </c>
      <c r="D691" s="379" t="s">
        <v>1226</v>
      </c>
      <c r="E691" s="393" t="s">
        <v>1212</v>
      </c>
      <c r="F691" s="327" t="s">
        <v>1209</v>
      </c>
      <c r="G691" s="157">
        <v>30</v>
      </c>
      <c r="H691" s="159">
        <v>30</v>
      </c>
      <c r="I691" s="728"/>
      <c r="J691" s="149">
        <v>745644</v>
      </c>
      <c r="K691" s="372">
        <f t="shared" si="45"/>
        <v>517.5</v>
      </c>
      <c r="L691" s="322">
        <v>450</v>
      </c>
      <c r="M691" s="936">
        <v>1.1499999999999999</v>
      </c>
      <c r="N691" s="380"/>
      <c r="O691" s="62" t="str">
        <f t="shared" si="47"/>
        <v/>
      </c>
      <c r="P691" s="645" t="s">
        <v>473</v>
      </c>
      <c r="Q691" s="159" t="s">
        <v>537</v>
      </c>
      <c r="R691" s="915">
        <v>4601887312949</v>
      </c>
    </row>
    <row r="692" spans="1:18" ht="50.25" customHeight="1" x14ac:dyDescent="0.3">
      <c r="A692" s="232"/>
      <c r="B692" s="381"/>
      <c r="C692" s="378" t="s">
        <v>1477</v>
      </c>
      <c r="D692" s="379" t="s">
        <v>1226</v>
      </c>
      <c r="E692" s="393" t="s">
        <v>1213</v>
      </c>
      <c r="F692" s="327" t="s">
        <v>39</v>
      </c>
      <c r="G692" s="157">
        <v>15</v>
      </c>
      <c r="H692" s="159">
        <v>30</v>
      </c>
      <c r="I692" s="728"/>
      <c r="J692" s="149">
        <v>745645</v>
      </c>
      <c r="K692" s="372">
        <f t="shared" si="45"/>
        <v>661.25</v>
      </c>
      <c r="L692" s="322">
        <v>575</v>
      </c>
      <c r="M692" s="936">
        <v>1.1499999999999999</v>
      </c>
      <c r="N692" s="380"/>
      <c r="O692" s="62" t="str">
        <f t="shared" si="47"/>
        <v/>
      </c>
      <c r="P692" s="159" t="s">
        <v>545</v>
      </c>
      <c r="Q692" s="159" t="s">
        <v>537</v>
      </c>
      <c r="R692" s="915">
        <v>4601887312956</v>
      </c>
    </row>
    <row r="693" spans="1:18" ht="47.25" customHeight="1" x14ac:dyDescent="0.3">
      <c r="A693" s="232"/>
      <c r="B693" s="381"/>
      <c r="C693" s="378" t="s">
        <v>1478</v>
      </c>
      <c r="D693" s="379" t="s">
        <v>1226</v>
      </c>
      <c r="E693" s="393" t="s">
        <v>1213</v>
      </c>
      <c r="F693" s="327" t="s">
        <v>39</v>
      </c>
      <c r="G693" s="157">
        <v>15</v>
      </c>
      <c r="H693" s="159">
        <v>30</v>
      </c>
      <c r="I693" s="728"/>
      <c r="J693" s="149">
        <v>745646</v>
      </c>
      <c r="K693" s="372">
        <f t="shared" si="45"/>
        <v>638.25</v>
      </c>
      <c r="L693" s="322">
        <v>555</v>
      </c>
      <c r="M693" s="936">
        <v>1.1499999999999999</v>
      </c>
      <c r="N693" s="380"/>
      <c r="O693" s="62" t="str">
        <f t="shared" si="47"/>
        <v/>
      </c>
      <c r="P693" s="159" t="s">
        <v>545</v>
      </c>
      <c r="Q693" s="159" t="s">
        <v>537</v>
      </c>
      <c r="R693" s="915">
        <v>4601887312963</v>
      </c>
    </row>
    <row r="694" spans="1:18" ht="58.5" customHeight="1" x14ac:dyDescent="0.3">
      <c r="A694" s="232"/>
      <c r="B694" s="381"/>
      <c r="C694" s="378" t="s">
        <v>1479</v>
      </c>
      <c r="D694" s="379" t="s">
        <v>1226</v>
      </c>
      <c r="E694" s="393" t="s">
        <v>1213</v>
      </c>
      <c r="F694" s="327" t="s">
        <v>39</v>
      </c>
      <c r="G694" s="157">
        <v>15</v>
      </c>
      <c r="H694" s="159">
        <v>30</v>
      </c>
      <c r="I694" s="728"/>
      <c r="J694" s="149">
        <v>745647</v>
      </c>
      <c r="K694" s="372">
        <f t="shared" si="45"/>
        <v>661.25</v>
      </c>
      <c r="L694" s="322">
        <v>575</v>
      </c>
      <c r="M694" s="936">
        <v>1.1499999999999999</v>
      </c>
      <c r="N694" s="380"/>
      <c r="O694" s="62" t="str">
        <f t="shared" si="47"/>
        <v/>
      </c>
      <c r="P694" s="159" t="s">
        <v>545</v>
      </c>
      <c r="Q694" s="159" t="s">
        <v>537</v>
      </c>
      <c r="R694" s="915">
        <v>4601887312970</v>
      </c>
    </row>
    <row r="695" spans="1:18" ht="47.25" customHeight="1" x14ac:dyDescent="0.3">
      <c r="A695" s="232"/>
      <c r="B695" s="381"/>
      <c r="C695" s="382" t="s">
        <v>1452</v>
      </c>
      <c r="D695" s="379" t="s">
        <v>1226</v>
      </c>
      <c r="E695" s="740" t="s">
        <v>1216</v>
      </c>
      <c r="F695" s="327" t="s">
        <v>217</v>
      </c>
      <c r="G695" s="159">
        <v>25</v>
      </c>
      <c r="H695" s="159">
        <v>30</v>
      </c>
      <c r="I695" s="728"/>
      <c r="J695" s="149">
        <v>745653</v>
      </c>
      <c r="K695" s="372">
        <f t="shared" si="45"/>
        <v>833.74999999999989</v>
      </c>
      <c r="L695" s="322">
        <v>725</v>
      </c>
      <c r="M695" s="936">
        <v>1.1499999999999999</v>
      </c>
      <c r="N695" s="380"/>
      <c r="O695" s="62" t="str">
        <f t="shared" si="47"/>
        <v/>
      </c>
      <c r="P695" s="645" t="s">
        <v>328</v>
      </c>
      <c r="Q695" s="159" t="s">
        <v>537</v>
      </c>
      <c r="R695" s="915">
        <v>4601887313038</v>
      </c>
    </row>
    <row r="696" spans="1:18" ht="47.25" customHeight="1" x14ac:dyDescent="0.3">
      <c r="A696" s="232"/>
      <c r="B696" s="381"/>
      <c r="C696" s="382" t="s">
        <v>1458</v>
      </c>
      <c r="D696" s="379" t="s">
        <v>1226</v>
      </c>
      <c r="E696" s="740" t="s">
        <v>1407</v>
      </c>
      <c r="F696" s="327" t="s">
        <v>217</v>
      </c>
      <c r="G696" s="159">
        <v>25</v>
      </c>
      <c r="H696" s="159">
        <v>30</v>
      </c>
      <c r="I696" s="728"/>
      <c r="J696" s="149">
        <v>745654</v>
      </c>
      <c r="K696" s="372">
        <f t="shared" si="45"/>
        <v>776.24999999999989</v>
      </c>
      <c r="L696" s="322">
        <v>675</v>
      </c>
      <c r="M696" s="936">
        <v>1.1499999999999999</v>
      </c>
      <c r="N696" s="380"/>
      <c r="O696" s="62" t="str">
        <f t="shared" si="47"/>
        <v/>
      </c>
      <c r="P696" s="645" t="s">
        <v>328</v>
      </c>
      <c r="Q696" s="159" t="s">
        <v>537</v>
      </c>
      <c r="R696" s="915">
        <v>4601887313045</v>
      </c>
    </row>
    <row r="697" spans="1:18" ht="62.25" customHeight="1" x14ac:dyDescent="0.3">
      <c r="A697" s="232"/>
      <c r="B697" s="381"/>
      <c r="C697" s="378" t="s">
        <v>1450</v>
      </c>
      <c r="D697" s="379" t="s">
        <v>1226</v>
      </c>
      <c r="E697" s="393" t="s">
        <v>1208</v>
      </c>
      <c r="F697" s="327" t="s">
        <v>1405</v>
      </c>
      <c r="G697" s="157">
        <v>25</v>
      </c>
      <c r="H697" s="159">
        <v>30</v>
      </c>
      <c r="I697" s="728"/>
      <c r="J697" s="149">
        <v>745650</v>
      </c>
      <c r="K697" s="372">
        <f t="shared" si="45"/>
        <v>776.24999999999989</v>
      </c>
      <c r="L697" s="322">
        <v>675</v>
      </c>
      <c r="M697" s="936">
        <v>1.1499999999999999</v>
      </c>
      <c r="N697" s="380"/>
      <c r="O697" s="62" t="str">
        <f t="shared" si="47"/>
        <v/>
      </c>
      <c r="P697" s="327" t="s">
        <v>1436</v>
      </c>
      <c r="Q697" s="159" t="s">
        <v>537</v>
      </c>
      <c r="R697" s="915">
        <v>4601887313007</v>
      </c>
    </row>
    <row r="698" spans="1:18" ht="47.25" customHeight="1" x14ac:dyDescent="0.3">
      <c r="A698" s="232"/>
      <c r="B698" s="381"/>
      <c r="C698" s="382" t="s">
        <v>1454</v>
      </c>
      <c r="D698" s="379" t="s">
        <v>1226</v>
      </c>
      <c r="E698" s="740" t="s">
        <v>1408</v>
      </c>
      <c r="F698" s="327" t="s">
        <v>217</v>
      </c>
      <c r="G698" s="159">
        <v>25</v>
      </c>
      <c r="H698" s="159">
        <v>30</v>
      </c>
      <c r="I698" s="728"/>
      <c r="J698" s="149">
        <v>745656</v>
      </c>
      <c r="K698" s="372">
        <f t="shared" si="45"/>
        <v>833.74999999999989</v>
      </c>
      <c r="L698" s="322">
        <v>725</v>
      </c>
      <c r="M698" s="936">
        <v>1.1499999999999999</v>
      </c>
      <c r="N698" s="380"/>
      <c r="O698" s="62" t="str">
        <f t="shared" si="47"/>
        <v/>
      </c>
      <c r="P698" s="645" t="s">
        <v>328</v>
      </c>
      <c r="Q698" s="159" t="s">
        <v>537</v>
      </c>
      <c r="R698" s="915">
        <v>4601887313069</v>
      </c>
    </row>
    <row r="699" spans="1:18" ht="47.25" customHeight="1" x14ac:dyDescent="0.3">
      <c r="A699" s="232"/>
      <c r="B699" s="381"/>
      <c r="C699" s="382" t="s">
        <v>1453</v>
      </c>
      <c r="D699" s="379" t="s">
        <v>1226</v>
      </c>
      <c r="E699" s="740" t="s">
        <v>1216</v>
      </c>
      <c r="F699" s="327" t="s">
        <v>217</v>
      </c>
      <c r="G699" s="159">
        <v>25</v>
      </c>
      <c r="H699" s="159">
        <v>30</v>
      </c>
      <c r="I699" s="728"/>
      <c r="J699" s="149">
        <v>745655</v>
      </c>
      <c r="K699" s="372">
        <f t="shared" si="45"/>
        <v>833.74999999999989</v>
      </c>
      <c r="L699" s="322">
        <v>725</v>
      </c>
      <c r="M699" s="936">
        <v>1.1499999999999999</v>
      </c>
      <c r="N699" s="380"/>
      <c r="O699" s="62" t="str">
        <f t="shared" si="47"/>
        <v/>
      </c>
      <c r="P699" s="645" t="s">
        <v>328</v>
      </c>
      <c r="Q699" s="159" t="s">
        <v>537</v>
      </c>
      <c r="R699" s="915">
        <v>4601887313052</v>
      </c>
    </row>
    <row r="700" spans="1:18" ht="47.25" customHeight="1" x14ac:dyDescent="0.3">
      <c r="A700" s="232"/>
      <c r="B700" s="381"/>
      <c r="C700" s="382" t="s">
        <v>1456</v>
      </c>
      <c r="D700" s="379" t="s">
        <v>1226</v>
      </c>
      <c r="E700" s="740" t="s">
        <v>1409</v>
      </c>
      <c r="F700" s="327" t="s">
        <v>217</v>
      </c>
      <c r="G700" s="159">
        <v>25</v>
      </c>
      <c r="H700" s="159">
        <v>30</v>
      </c>
      <c r="I700" s="728"/>
      <c r="J700" s="149">
        <v>745658</v>
      </c>
      <c r="K700" s="372">
        <f t="shared" si="45"/>
        <v>862.49999999999989</v>
      </c>
      <c r="L700" s="322">
        <v>750</v>
      </c>
      <c r="M700" s="936">
        <v>1.1499999999999999</v>
      </c>
      <c r="N700" s="380"/>
      <c r="O700" s="62" t="str">
        <f t="shared" si="47"/>
        <v/>
      </c>
      <c r="P700" s="645" t="s">
        <v>327</v>
      </c>
      <c r="Q700" s="159" t="s">
        <v>537</v>
      </c>
      <c r="R700" s="915">
        <v>4601887313083</v>
      </c>
    </row>
    <row r="701" spans="1:18" ht="48.75" customHeight="1" x14ac:dyDescent="0.3">
      <c r="A701" s="232"/>
      <c r="B701" s="381"/>
      <c r="C701" s="382" t="s">
        <v>1455</v>
      </c>
      <c r="D701" s="379" t="s">
        <v>1226</v>
      </c>
      <c r="E701" s="740" t="s">
        <v>1406</v>
      </c>
      <c r="F701" s="327" t="s">
        <v>217</v>
      </c>
      <c r="G701" s="159">
        <v>25</v>
      </c>
      <c r="H701" s="159">
        <v>30</v>
      </c>
      <c r="I701" s="728"/>
      <c r="J701" s="149">
        <v>745657</v>
      </c>
      <c r="K701" s="372">
        <f t="shared" si="45"/>
        <v>862.49999999999989</v>
      </c>
      <c r="L701" s="322">
        <v>750</v>
      </c>
      <c r="M701" s="936">
        <v>1.1499999999999999</v>
      </c>
      <c r="N701" s="380"/>
      <c r="O701" s="62" t="str">
        <f t="shared" si="47"/>
        <v/>
      </c>
      <c r="P701" s="645" t="s">
        <v>327</v>
      </c>
      <c r="Q701" s="159" t="s">
        <v>537</v>
      </c>
      <c r="R701" s="915">
        <v>4601887313076</v>
      </c>
    </row>
    <row r="702" spans="1:18" ht="50.25" customHeight="1" x14ac:dyDescent="0.3">
      <c r="A702" s="232"/>
      <c r="B702" s="381"/>
      <c r="C702" s="382" t="s">
        <v>1451</v>
      </c>
      <c r="D702" s="379" t="s">
        <v>1226</v>
      </c>
      <c r="E702" s="740" t="s">
        <v>1215</v>
      </c>
      <c r="F702" s="327" t="s">
        <v>217</v>
      </c>
      <c r="G702" s="159">
        <v>25</v>
      </c>
      <c r="H702" s="159">
        <v>30</v>
      </c>
      <c r="I702" s="728"/>
      <c r="J702" s="149">
        <v>745652</v>
      </c>
      <c r="K702" s="372">
        <f t="shared" si="45"/>
        <v>891.24999999999989</v>
      </c>
      <c r="L702" s="322">
        <v>775</v>
      </c>
      <c r="M702" s="936">
        <v>1.1499999999999999</v>
      </c>
      <c r="N702" s="380"/>
      <c r="O702" s="62" t="str">
        <f t="shared" si="47"/>
        <v/>
      </c>
      <c r="P702" s="645" t="s">
        <v>1437</v>
      </c>
      <c r="Q702" s="159" t="s">
        <v>537</v>
      </c>
      <c r="R702" s="915">
        <v>4601887313021</v>
      </c>
    </row>
    <row r="703" spans="1:18" ht="48.75" customHeight="1" x14ac:dyDescent="0.3">
      <c r="A703" s="232"/>
      <c r="B703" s="381"/>
      <c r="C703" s="378" t="s">
        <v>1457</v>
      </c>
      <c r="D703" s="379" t="s">
        <v>1226</v>
      </c>
      <c r="E703" s="393" t="s">
        <v>1214</v>
      </c>
      <c r="F703" s="327" t="s">
        <v>217</v>
      </c>
      <c r="G703" s="159">
        <v>25</v>
      </c>
      <c r="H703" s="159">
        <v>30</v>
      </c>
      <c r="I703" s="728"/>
      <c r="J703" s="149">
        <v>745659</v>
      </c>
      <c r="K703" s="372">
        <f t="shared" si="45"/>
        <v>948.74999999999989</v>
      </c>
      <c r="L703" s="322">
        <v>825</v>
      </c>
      <c r="M703" s="936">
        <v>1.1499999999999999</v>
      </c>
      <c r="N703" s="380"/>
      <c r="O703" s="62" t="str">
        <f t="shared" si="47"/>
        <v/>
      </c>
      <c r="P703" s="645" t="s">
        <v>1437</v>
      </c>
      <c r="Q703" s="159" t="s">
        <v>537</v>
      </c>
      <c r="R703" s="915">
        <v>4601887313090</v>
      </c>
    </row>
    <row r="704" spans="1:18" ht="47.25" customHeight="1" x14ac:dyDescent="0.3">
      <c r="A704" s="232"/>
      <c r="B704" s="381"/>
      <c r="C704" s="378" t="s">
        <v>1482</v>
      </c>
      <c r="D704" s="379"/>
      <c r="E704" s="393" t="s">
        <v>1483</v>
      </c>
      <c r="F704" s="327" t="s">
        <v>217</v>
      </c>
      <c r="G704" s="159">
        <v>25</v>
      </c>
      <c r="H704" s="159">
        <v>30</v>
      </c>
      <c r="I704" s="728"/>
      <c r="J704" s="149">
        <v>745661</v>
      </c>
      <c r="K704" s="372">
        <f t="shared" si="45"/>
        <v>833.74999999999989</v>
      </c>
      <c r="L704" s="372">
        <v>725</v>
      </c>
      <c r="M704" s="936">
        <v>1.1499999999999999</v>
      </c>
      <c r="N704" s="380"/>
      <c r="O704" s="62" t="str">
        <f t="shared" si="47"/>
        <v/>
      </c>
      <c r="P704" s="645" t="s">
        <v>328</v>
      </c>
      <c r="Q704" s="159" t="s">
        <v>537</v>
      </c>
      <c r="R704" s="915">
        <v>4601887313113</v>
      </c>
    </row>
    <row r="705" spans="14:15" ht="24.95" customHeight="1" x14ac:dyDescent="0.3">
      <c r="N705" s="63">
        <f>SUM(N34:N704)</f>
        <v>0</v>
      </c>
      <c r="O705" s="63">
        <f>SUM(O34:O704)</f>
        <v>0</v>
      </c>
    </row>
    <row r="706" spans="14:15" ht="24.95" customHeight="1" x14ac:dyDescent="0.3"/>
    <row r="707" spans="14:15" ht="24.95" customHeight="1" x14ac:dyDescent="0.3"/>
    <row r="708" spans="14:15" ht="24.95" customHeight="1" x14ac:dyDescent="0.3"/>
  </sheetData>
  <autoFilter ref="B30:R705"/>
  <sortState ref="A557:P581">
    <sortCondition ref="C557:C581"/>
  </sortState>
  <mergeCells count="18">
    <mergeCell ref="O28:P28"/>
    <mergeCell ref="F24:H24"/>
    <mergeCell ref="E18:G18"/>
    <mergeCell ref="E19:G19"/>
    <mergeCell ref="E17:G17"/>
    <mergeCell ref="C1:E1"/>
    <mergeCell ref="F1:G1"/>
    <mergeCell ref="F25:H25"/>
    <mergeCell ref="O18:P18"/>
    <mergeCell ref="E21:G21"/>
    <mergeCell ref="E20:G20"/>
    <mergeCell ref="C2:P10"/>
    <mergeCell ref="E14:G14"/>
    <mergeCell ref="E15:G15"/>
    <mergeCell ref="E16:G16"/>
    <mergeCell ref="C12:N12"/>
    <mergeCell ref="E13:O13"/>
    <mergeCell ref="C23:E23"/>
  </mergeCells>
  <phoneticPr fontId="122" type="noConversion"/>
  <hyperlinks>
    <hyperlink ref="D44" r:id="rId1"/>
    <hyperlink ref="D42" r:id="rId2"/>
    <hyperlink ref="D45" r:id="rId3"/>
    <hyperlink ref="D46" r:id="rId4"/>
    <hyperlink ref="D47" r:id="rId5"/>
    <hyperlink ref="D72" r:id="rId6"/>
    <hyperlink ref="D53" r:id="rId7"/>
    <hyperlink ref="D74" r:id="rId8"/>
    <hyperlink ref="D63" r:id="rId9"/>
    <hyperlink ref="D75" r:id="rId10"/>
    <hyperlink ref="D76" r:id="rId11"/>
    <hyperlink ref="D65" r:id="rId12"/>
    <hyperlink ref="D69" r:id="rId13"/>
    <hyperlink ref="D37" r:id="rId14"/>
    <hyperlink ref="D38" r:id="rId15"/>
    <hyperlink ref="D54" r:id="rId16"/>
    <hyperlink ref="D57" r:id="rId17"/>
    <hyperlink ref="D58" r:id="rId18"/>
    <hyperlink ref="D66" r:id="rId19"/>
    <hyperlink ref="D40" r:id="rId20"/>
    <hyperlink ref="D48" r:id="rId21"/>
    <hyperlink ref="D50" r:id="rId22"/>
    <hyperlink ref="D80" r:id="rId23"/>
    <hyperlink ref="D81" r:id="rId24"/>
    <hyperlink ref="D82" r:id="rId25"/>
    <hyperlink ref="D84" r:id="rId26"/>
    <hyperlink ref="D93" r:id="rId27"/>
    <hyperlink ref="D94" r:id="rId28"/>
    <hyperlink ref="D95" r:id="rId29"/>
    <hyperlink ref="D96" r:id="rId30"/>
    <hyperlink ref="D97" r:id="rId31"/>
    <hyperlink ref="D104" r:id="rId32"/>
    <hyperlink ref="D79" r:id="rId33"/>
    <hyperlink ref="D86" r:id="rId34"/>
    <hyperlink ref="D85" r:id="rId35"/>
    <hyperlink ref="D100" r:id="rId36"/>
    <hyperlink ref="D101" r:id="rId37"/>
    <hyperlink ref="D107" r:id="rId38"/>
    <hyperlink ref="D109" r:id="rId39"/>
    <hyperlink ref="D110" r:id="rId40"/>
    <hyperlink ref="D112" r:id="rId41"/>
    <hyperlink ref="D113" r:id="rId42"/>
    <hyperlink ref="D114" r:id="rId43"/>
    <hyperlink ref="D115" r:id="rId44"/>
    <hyperlink ref="D117" r:id="rId45"/>
    <hyperlink ref="D121" r:id="rId46"/>
    <hyperlink ref="D122" r:id="rId47"/>
    <hyperlink ref="D123" r:id="rId48"/>
    <hyperlink ref="D124" r:id="rId49"/>
    <hyperlink ref="D126" r:id="rId50"/>
    <hyperlink ref="D127" r:id="rId51"/>
    <hyperlink ref="D128" r:id="rId52"/>
    <hyperlink ref="D130" r:id="rId53"/>
    <hyperlink ref="D132" r:id="rId54"/>
    <hyperlink ref="D134" r:id="rId55"/>
    <hyperlink ref="D111" r:id="rId56"/>
    <hyperlink ref="D136" r:id="rId57"/>
    <hyperlink ref="D137" r:id="rId58"/>
    <hyperlink ref="D139" r:id="rId59"/>
    <hyperlink ref="D141" r:id="rId60"/>
    <hyperlink ref="D142" r:id="rId61"/>
    <hyperlink ref="D143" r:id="rId62"/>
    <hyperlink ref="D144" r:id="rId63"/>
    <hyperlink ref="D146" r:id="rId64"/>
    <hyperlink ref="D150" r:id="rId65"/>
    <hyperlink ref="D151" r:id="rId66"/>
    <hyperlink ref="D155" r:id="rId67"/>
    <hyperlink ref="D156" r:id="rId68"/>
    <hyperlink ref="D157" r:id="rId69"/>
    <hyperlink ref="D158" r:id="rId70"/>
    <hyperlink ref="D161" r:id="rId71"/>
    <hyperlink ref="D162" r:id="rId72"/>
    <hyperlink ref="D164" r:id="rId73"/>
    <hyperlink ref="D166" r:id="rId74"/>
    <hyperlink ref="D167" r:id="rId75"/>
    <hyperlink ref="D168" r:id="rId76"/>
    <hyperlink ref="D169" r:id="rId77"/>
    <hyperlink ref="D170" r:id="rId78"/>
    <hyperlink ref="D175" r:id="rId79"/>
    <hyperlink ref="D177" r:id="rId80"/>
    <hyperlink ref="D178" r:id="rId81"/>
    <hyperlink ref="D179" r:id="rId82"/>
    <hyperlink ref="D180" r:id="rId83"/>
    <hyperlink ref="D182" r:id="rId84"/>
    <hyperlink ref="D183" r:id="rId85"/>
    <hyperlink ref="D152" r:id="rId86"/>
    <hyperlink ref="D160" r:id="rId87"/>
    <hyperlink ref="D163" r:id="rId88"/>
    <hyperlink ref="D171" r:id="rId89"/>
    <hyperlink ref="D187" r:id="rId90"/>
    <hyperlink ref="D189" r:id="rId91"/>
    <hyperlink ref="D191" r:id="rId92"/>
    <hyperlink ref="D192" r:id="rId93"/>
    <hyperlink ref="D193" r:id="rId94"/>
    <hyperlink ref="D194" r:id="rId95"/>
    <hyperlink ref="D195" r:id="rId96"/>
    <hyperlink ref="D196" r:id="rId97"/>
    <hyperlink ref="D197" r:id="rId98"/>
    <hyperlink ref="D199" r:id="rId99"/>
    <hyperlink ref="D202" r:id="rId100"/>
    <hyperlink ref="D203" r:id="rId101"/>
    <hyperlink ref="D204" r:id="rId102"/>
    <hyperlink ref="D205" r:id="rId103"/>
    <hyperlink ref="D206" r:id="rId104"/>
    <hyperlink ref="D207" r:id="rId105"/>
    <hyperlink ref="D208" r:id="rId106"/>
    <hyperlink ref="D209" r:id="rId107"/>
    <hyperlink ref="D212" r:id="rId108"/>
    <hyperlink ref="D198" r:id="rId109"/>
    <hyperlink ref="D214" r:id="rId110"/>
    <hyperlink ref="D215" r:id="rId111"/>
    <hyperlink ref="D220" r:id="rId112"/>
    <hyperlink ref="D224" r:id="rId113"/>
    <hyperlink ref="D225" r:id="rId114"/>
    <hyperlink ref="D219" r:id="rId115"/>
    <hyperlink ref="D235" r:id="rId116"/>
    <hyperlink ref="D236" r:id="rId117"/>
    <hyperlink ref="D237" r:id="rId118"/>
    <hyperlink ref="D254" r:id="rId119"/>
    <hyperlink ref="D257" r:id="rId120"/>
    <hyperlink ref="D260" r:id="rId121"/>
    <hyperlink ref="D286" r:id="rId122"/>
    <hyperlink ref="D287" r:id="rId123"/>
    <hyperlink ref="D288" r:id="rId124"/>
    <hyperlink ref="D271" r:id="rId125"/>
    <hyperlink ref="D274" r:id="rId126"/>
    <hyperlink ref="D277" r:id="rId127"/>
    <hyperlink ref="D269" r:id="rId128"/>
    <hyperlink ref="D281" r:id="rId129"/>
    <hyperlink ref="D283" r:id="rId130"/>
    <hyperlink ref="D231" r:id="rId131"/>
    <hyperlink ref="D238" r:id="rId132"/>
    <hyperlink ref="D258" r:id="rId133"/>
    <hyperlink ref="D259" r:id="rId134"/>
    <hyperlink ref="D278" r:id="rId135"/>
    <hyperlink ref="D289" r:id="rId136"/>
    <hyperlink ref="D291" r:id="rId137"/>
    <hyperlink ref="D294" r:id="rId138"/>
    <hyperlink ref="D295" r:id="rId139"/>
    <hyperlink ref="D296" r:id="rId140"/>
    <hyperlink ref="D299" r:id="rId141"/>
    <hyperlink ref="D300" r:id="rId142"/>
    <hyperlink ref="D307" r:id="rId143"/>
    <hyperlink ref="D312" r:id="rId144"/>
    <hyperlink ref="D314" r:id="rId145"/>
    <hyperlink ref="D315" r:id="rId146"/>
    <hyperlink ref="D316" r:id="rId147"/>
    <hyperlink ref="D317" r:id="rId148"/>
    <hyperlink ref="D318" r:id="rId149"/>
    <hyperlink ref="D320" r:id="rId150"/>
    <hyperlink ref="D322" r:id="rId151"/>
    <hyperlink ref="D323" r:id="rId152"/>
    <hyperlink ref="D325" r:id="rId153"/>
    <hyperlink ref="D327" r:id="rId154"/>
    <hyperlink ref="D328" r:id="rId155"/>
    <hyperlink ref="D331" r:id="rId156"/>
    <hyperlink ref="D332" r:id="rId157"/>
    <hyperlink ref="D334" r:id="rId158"/>
    <hyperlink ref="D335" r:id="rId159"/>
    <hyperlink ref="D336" r:id="rId160"/>
    <hyperlink ref="D338" r:id="rId161"/>
    <hyperlink ref="D340" r:id="rId162"/>
    <hyperlink ref="D341" r:id="rId163"/>
    <hyperlink ref="D343" r:id="rId164"/>
    <hyperlink ref="D344" r:id="rId165"/>
    <hyperlink ref="D347" r:id="rId166"/>
    <hyperlink ref="D348" r:id="rId167"/>
    <hyperlink ref="D352" r:id="rId168"/>
    <hyperlink ref="D357" r:id="rId169"/>
    <hyperlink ref="D359" r:id="rId170"/>
    <hyperlink ref="D360" r:id="rId171"/>
    <hyperlink ref="D361" r:id="rId172"/>
    <hyperlink ref="D363" r:id="rId173"/>
    <hyperlink ref="D365" r:id="rId174"/>
    <hyperlink ref="D367" r:id="rId175"/>
    <hyperlink ref="D369" r:id="rId176"/>
    <hyperlink ref="D370" r:id="rId177"/>
    <hyperlink ref="D329" r:id="rId178"/>
    <hyperlink ref="D355" r:id="rId179"/>
    <hyperlink ref="D364" r:id="rId180"/>
    <hyperlink ref="D383" r:id="rId181"/>
    <hyperlink ref="D384" r:id="rId182"/>
    <hyperlink ref="D385" r:id="rId183"/>
    <hyperlink ref="D386" r:id="rId184"/>
    <hyperlink ref="D387" r:id="rId185"/>
    <hyperlink ref="D391" r:id="rId186"/>
    <hyperlink ref="D393" r:id="rId187"/>
    <hyperlink ref="D394" r:id="rId188"/>
    <hyperlink ref="D397" r:id="rId189"/>
    <hyperlink ref="D399" r:id="rId190"/>
    <hyperlink ref="D400" r:id="rId191"/>
    <hyperlink ref="D407" r:id="rId192"/>
    <hyperlink ref="D405" r:id="rId193"/>
    <hyperlink ref="D419" r:id="rId194"/>
    <hyperlink ref="D408" r:id="rId195"/>
    <hyperlink ref="D410" r:id="rId196"/>
    <hyperlink ref="D421" r:id="rId197"/>
    <hyperlink ref="D426" r:id="rId198"/>
    <hyperlink ref="D429" r:id="rId199"/>
    <hyperlink ref="D430" r:id="rId200"/>
    <hyperlink ref="D431" r:id="rId201"/>
    <hyperlink ref="D432" r:id="rId202"/>
    <hyperlink ref="D434" r:id="rId203"/>
    <hyperlink ref="D435" r:id="rId204"/>
    <hyperlink ref="D436" r:id="rId205"/>
    <hyperlink ref="D437" r:id="rId206"/>
    <hyperlink ref="D439" r:id="rId207"/>
    <hyperlink ref="D443" r:id="rId208"/>
    <hyperlink ref="D445" r:id="rId209"/>
    <hyperlink ref="D446" r:id="rId210"/>
    <hyperlink ref="D448" r:id="rId211"/>
    <hyperlink ref="D451" r:id="rId212"/>
    <hyperlink ref="D452" r:id="rId213"/>
    <hyperlink ref="D453" r:id="rId214"/>
    <hyperlink ref="D454" r:id="rId215"/>
    <hyperlink ref="D455" r:id="rId216"/>
    <hyperlink ref="D457" r:id="rId217"/>
    <hyperlink ref="D456" r:id="rId218"/>
    <hyperlink ref="D459" r:id="rId219"/>
    <hyperlink ref="D461" r:id="rId220"/>
    <hyperlink ref="D467" r:id="rId221"/>
    <hyperlink ref="D450" r:id="rId222"/>
    <hyperlink ref="D475" r:id="rId223"/>
    <hyperlink ref="D476" r:id="rId224"/>
    <hyperlink ref="D477" r:id="rId225"/>
    <hyperlink ref="D478" r:id="rId226"/>
    <hyperlink ref="D481" r:id="rId227"/>
    <hyperlink ref="D482" r:id="rId228"/>
    <hyperlink ref="D483" r:id="rId229"/>
    <hyperlink ref="D485" r:id="rId230"/>
    <hyperlink ref="D487" r:id="rId231"/>
    <hyperlink ref="D488" r:id="rId232"/>
    <hyperlink ref="D489" r:id="rId233"/>
    <hyperlink ref="D491" r:id="rId234"/>
    <hyperlink ref="D495" r:id="rId235"/>
    <hyperlink ref="D497" r:id="rId236"/>
    <hyperlink ref="D499" r:id="rId237"/>
    <hyperlink ref="D501" r:id="rId238"/>
    <hyperlink ref="D471" r:id="rId239"/>
    <hyperlink ref="D473" r:id="rId240"/>
    <hyperlink ref="D474" r:id="rId241"/>
    <hyperlink ref="D504" r:id="rId242"/>
    <hyperlink ref="D507" r:id="rId243"/>
    <hyperlink ref="D505" r:id="rId244"/>
    <hyperlink ref="D509" r:id="rId245"/>
    <hyperlink ref="D519" r:id="rId246"/>
    <hyperlink ref="D520" r:id="rId247"/>
    <hyperlink ref="D523" r:id="rId248"/>
    <hyperlink ref="D527" r:id="rId249"/>
    <hyperlink ref="D528" r:id="rId250"/>
    <hyperlink ref="D530" r:id="rId251"/>
    <hyperlink ref="D529" r:id="rId252"/>
    <hyperlink ref="D531" r:id="rId253"/>
    <hyperlink ref="D535" r:id="rId254"/>
    <hyperlink ref="D538" r:id="rId255"/>
    <hyperlink ref="D539" r:id="rId256"/>
    <hyperlink ref="D537" r:id="rId257"/>
    <hyperlink ref="D542" r:id="rId258"/>
    <hyperlink ref="D545" r:id="rId259"/>
    <hyperlink ref="D548" r:id="rId260"/>
    <hyperlink ref="D549" r:id="rId261"/>
    <hyperlink ref="D551" r:id="rId262"/>
    <hyperlink ref="D553" r:id="rId263"/>
    <hyperlink ref="D555" r:id="rId264"/>
    <hyperlink ref="D557" r:id="rId265"/>
    <hyperlink ref="D558" r:id="rId266"/>
    <hyperlink ref="D560" r:id="rId267"/>
    <hyperlink ref="D562" r:id="rId268"/>
    <hyperlink ref="D563" r:id="rId269"/>
    <hyperlink ref="D556" r:id="rId270"/>
    <hyperlink ref="D569" r:id="rId271"/>
    <hyperlink ref="D571" r:id="rId272"/>
    <hyperlink ref="D579" r:id="rId273"/>
    <hyperlink ref="D581" r:id="rId274"/>
    <hyperlink ref="D583" r:id="rId275"/>
    <hyperlink ref="D584" r:id="rId276"/>
    <hyperlink ref="D587" r:id="rId277"/>
    <hyperlink ref="D588" r:id="rId278"/>
    <hyperlink ref="D589" r:id="rId279"/>
    <hyperlink ref="D570" r:id="rId280"/>
    <hyperlink ref="D578" r:id="rId281"/>
    <hyperlink ref="D585" r:id="rId282"/>
    <hyperlink ref="D598" r:id="rId283"/>
    <hyperlink ref="D594" r:id="rId284"/>
    <hyperlink ref="D603" r:id="rId285"/>
    <hyperlink ref="D605" r:id="rId286"/>
    <hyperlink ref="D609" r:id="rId287"/>
    <hyperlink ref="D611" r:id="rId288"/>
    <hyperlink ref="D613" r:id="rId289"/>
    <hyperlink ref="D614" r:id="rId290"/>
    <hyperlink ref="D617" r:id="rId291"/>
    <hyperlink ref="D620" r:id="rId292"/>
    <hyperlink ref="D625" r:id="rId293"/>
    <hyperlink ref="D626" r:id="rId294"/>
    <hyperlink ref="D628" r:id="rId295"/>
    <hyperlink ref="D629" r:id="rId296"/>
    <hyperlink ref="D632" r:id="rId297"/>
    <hyperlink ref="D635" r:id="rId298"/>
    <hyperlink ref="D639" r:id="rId299"/>
    <hyperlink ref="D640" r:id="rId300"/>
    <hyperlink ref="D642" r:id="rId301"/>
    <hyperlink ref="D643" r:id="rId302"/>
    <hyperlink ref="D644" r:id="rId303"/>
    <hyperlink ref="D650" r:id="rId304"/>
    <hyperlink ref="D651" r:id="rId305"/>
    <hyperlink ref="D653" r:id="rId306"/>
    <hyperlink ref="D671" r:id="rId307"/>
    <hyperlink ref="D673" r:id="rId308"/>
    <hyperlink ref="D621" r:id="rId309"/>
    <hyperlink ref="D654" r:id="rId310"/>
    <hyperlink ref="D675" r:id="rId311"/>
    <hyperlink ref="D679" r:id="rId312"/>
    <hyperlink ref="D680" r:id="rId313"/>
    <hyperlink ref="D681" r:id="rId314"/>
    <hyperlink ref="D682" r:id="rId315"/>
    <hyperlink ref="D683" r:id="rId316"/>
    <hyperlink ref="D43" r:id="rId317"/>
    <hyperlink ref="D51" r:id="rId318"/>
    <hyperlink ref="D52" r:id="rId319"/>
    <hyperlink ref="D39" r:id="rId320"/>
    <hyperlink ref="D62" r:id="rId321"/>
    <hyperlink ref="D67" r:id="rId322"/>
    <hyperlink ref="D49" r:id="rId323"/>
    <hyperlink ref="D71" r:id="rId324"/>
    <hyperlink ref="D88" r:id="rId325"/>
    <hyperlink ref="D89" r:id="rId326"/>
    <hyperlink ref="D99" r:id="rId327"/>
    <hyperlink ref="D103" r:id="rId328"/>
    <hyperlink ref="D119" r:id="rId329"/>
    <hyperlink ref="D120" r:id="rId330"/>
    <hyperlink ref="D131" r:id="rId331"/>
    <hyperlink ref="D138" r:id="rId332"/>
    <hyperlink ref="D140" r:id="rId333"/>
    <hyperlink ref="D145" r:id="rId334"/>
    <hyperlink ref="D147" r:id="rId335"/>
    <hyperlink ref="D148" r:id="rId336"/>
    <hyperlink ref="D153" r:id="rId337"/>
    <hyperlink ref="D154" r:id="rId338"/>
    <hyperlink ref="D159" r:id="rId339"/>
    <hyperlink ref="D165" r:id="rId340"/>
    <hyperlink ref="D172" r:id="rId341"/>
    <hyperlink ref="D173" r:id="rId342"/>
    <hyperlink ref="D176" r:id="rId343"/>
    <hyperlink ref="D181" r:id="rId344"/>
    <hyperlink ref="D188" r:id="rId345"/>
    <hyperlink ref="D190" r:id="rId346"/>
    <hyperlink ref="D201" r:id="rId347"/>
    <hyperlink ref="D222" r:id="rId348"/>
    <hyperlink ref="D226" r:id="rId349"/>
    <hyperlink ref="D233" r:id="rId350"/>
    <hyperlink ref="D248" r:id="rId351"/>
    <hyperlink ref="D243" r:id="rId352"/>
    <hyperlink ref="D244" r:id="rId353"/>
    <hyperlink ref="D246" r:id="rId354"/>
    <hyperlink ref="D245" r:id="rId355"/>
    <hyperlink ref="D247" r:id="rId356"/>
    <hyperlink ref="D242" r:id="rId357"/>
    <hyperlink ref="D250" r:id="rId358"/>
    <hyperlink ref="D251" r:id="rId359"/>
    <hyperlink ref="D253" r:id="rId360"/>
    <hyperlink ref="D265" r:id="rId361"/>
    <hyperlink ref="D270" r:id="rId362"/>
    <hyperlink ref="D272" r:id="rId363"/>
    <hyperlink ref="D280" r:id="rId364"/>
    <hyperlink ref="D273" r:id="rId365"/>
    <hyperlink ref="D279" r:id="rId366"/>
    <hyperlink ref="D275" r:id="rId367"/>
    <hyperlink ref="D276" r:id="rId368"/>
    <hyperlink ref="D297" r:id="rId369"/>
    <hyperlink ref="D301" r:id="rId370"/>
    <hyperlink ref="D293" r:id="rId371"/>
    <hyperlink ref="D298" r:id="rId372"/>
    <hyperlink ref="D303" r:id="rId373"/>
    <hyperlink ref="D304" r:id="rId374"/>
    <hyperlink ref="D313" r:id="rId375"/>
    <hyperlink ref="D319" r:id="rId376"/>
    <hyperlink ref="D350" r:id="rId377"/>
    <hyperlink ref="D339" r:id="rId378"/>
    <hyperlink ref="D342" r:id="rId379"/>
    <hyperlink ref="D345" r:id="rId380"/>
    <hyperlink ref="D333" r:id="rId381"/>
    <hyperlink ref="D374" r:id="rId382"/>
    <hyperlink ref="D373" r:id="rId383"/>
    <hyperlink ref="D375" r:id="rId384"/>
    <hyperlink ref="D376" r:id="rId385"/>
    <hyperlink ref="D377" r:id="rId386"/>
    <hyperlink ref="D381" r:id="rId387"/>
    <hyperlink ref="D379" r:id="rId388"/>
    <hyperlink ref="D380" r:id="rId389"/>
    <hyperlink ref="D392" r:id="rId390"/>
    <hyperlink ref="D395" r:id="rId391"/>
    <hyperlink ref="D412" r:id="rId392"/>
    <hyperlink ref="D413" r:id="rId393"/>
    <hyperlink ref="D416" r:id="rId394"/>
    <hyperlink ref="D417" r:id="rId395"/>
    <hyperlink ref="D423" r:id="rId396"/>
    <hyperlink ref="D425" r:id="rId397"/>
    <hyperlink ref="D441" r:id="rId398"/>
    <hyperlink ref="D469" r:id="rId399"/>
    <hyperlink ref="D464" r:id="rId400"/>
    <hyperlink ref="D449" r:id="rId401"/>
    <hyperlink ref="D462" r:id="rId402"/>
    <hyperlink ref="D472" r:id="rId403"/>
    <hyperlink ref="D490" r:id="rId404"/>
    <hyperlink ref="D494" r:id="rId405"/>
    <hyperlink ref="D486" r:id="rId406"/>
    <hyperlink ref="D484" r:id="rId407"/>
    <hyperlink ref="D502" r:id="rId408"/>
    <hyperlink ref="D479" r:id="rId409"/>
    <hyperlink ref="D506" r:id="rId410"/>
    <hyperlink ref="D514" r:id="rId411"/>
    <hyperlink ref="D515" r:id="rId412"/>
    <hyperlink ref="D516" r:id="rId413"/>
    <hyperlink ref="D518" r:id="rId414"/>
    <hyperlink ref="D526" r:id="rId415"/>
    <hyperlink ref="D543" r:id="rId416"/>
    <hyperlink ref="D554" r:id="rId417"/>
    <hyperlink ref="D552" r:id="rId418"/>
    <hyperlink ref="D550" r:id="rId419"/>
    <hyperlink ref="D547" r:id="rId420"/>
    <hyperlink ref="D565" r:id="rId421"/>
    <hyperlink ref="D586" r:id="rId422"/>
    <hyperlink ref="D567" r:id="rId423"/>
    <hyperlink ref="D566" r:id="rId424"/>
    <hyperlink ref="D568" r:id="rId425"/>
    <hyperlink ref="D576" r:id="rId426"/>
    <hyperlink ref="D577" r:id="rId427"/>
    <hyperlink ref="D582" r:id="rId428"/>
    <hyperlink ref="D591" r:id="rId429"/>
    <hyperlink ref="D593" r:id="rId430"/>
    <hyperlink ref="D669" r:id="rId431"/>
    <hyperlink ref="D592" r:id="rId432"/>
    <hyperlink ref="D595" r:id="rId433"/>
    <hyperlink ref="D596" r:id="rId434"/>
    <hyperlink ref="D612" r:id="rId435"/>
    <hyperlink ref="D615" r:id="rId436"/>
    <hyperlink ref="D616" r:id="rId437"/>
    <hyperlink ref="D638" r:id="rId438"/>
    <hyperlink ref="D631" r:id="rId439"/>
    <hyperlink ref="D676" r:id="rId440"/>
    <hyperlink ref="D677" r:id="rId441"/>
    <hyperlink ref="D664" r:id="rId442"/>
    <hyperlink ref="D663" r:id="rId443"/>
    <hyperlink ref="D665" r:id="rId444"/>
    <hyperlink ref="D623" r:id="rId445"/>
    <hyperlink ref="D666" r:id="rId446"/>
    <hyperlink ref="D667" r:id="rId447"/>
    <hyperlink ref="D668" r:id="rId448"/>
    <hyperlink ref="D648" r:id="rId449"/>
    <hyperlink ref="D659" r:id="rId450"/>
    <hyperlink ref="D657" r:id="rId451"/>
    <hyperlink ref="D652" r:id="rId452"/>
    <hyperlink ref="D217" r:id="rId453"/>
    <hyperlink ref="D284" r:id="rId454"/>
    <hyperlink ref="D685" r:id="rId455"/>
    <hyperlink ref="D686" r:id="rId456"/>
    <hyperlink ref="D687" r:id="rId457"/>
    <hyperlink ref="D689" r:id="rId458"/>
    <hyperlink ref="D690" r:id="rId459"/>
    <hyperlink ref="D691" r:id="rId460"/>
    <hyperlink ref="D692" r:id="rId461"/>
    <hyperlink ref="D693" r:id="rId462"/>
    <hyperlink ref="D694" r:id="rId463"/>
    <hyperlink ref="D695" r:id="rId464"/>
    <hyperlink ref="D696" r:id="rId465"/>
    <hyperlink ref="D697" r:id="rId466"/>
    <hyperlink ref="D698" r:id="rId467"/>
    <hyperlink ref="D699" r:id="rId468"/>
    <hyperlink ref="D700" r:id="rId469"/>
    <hyperlink ref="D701" r:id="rId470"/>
    <hyperlink ref="D702" r:id="rId471"/>
    <hyperlink ref="D703" r:id="rId472"/>
    <hyperlink ref="D688" r:id="rId473"/>
    <hyperlink ref="D125" r:id="rId474"/>
    <hyperlink ref="D311" r:id="rId475"/>
    <hyperlink ref="D321" r:id="rId476"/>
    <hyperlink ref="D324" r:id="rId477"/>
    <hyperlink ref="D326" r:id="rId478"/>
    <hyperlink ref="D330" r:id="rId479"/>
    <hyperlink ref="D353" r:id="rId480"/>
    <hyperlink ref="D354" r:id="rId481"/>
    <hyperlink ref="D356" r:id="rId482"/>
    <hyperlink ref="D358" r:id="rId483"/>
    <hyperlink ref="D362" r:id="rId484"/>
    <hyperlink ref="D372" r:id="rId485"/>
    <hyperlink ref="D378" r:id="rId486"/>
    <hyperlink ref="D406" r:id="rId487"/>
    <hyperlink ref="D427" r:id="rId488"/>
    <hyperlink ref="D428" r:id="rId489"/>
    <hyperlink ref="D440" r:id="rId490"/>
    <hyperlink ref="D442" r:id="rId491"/>
    <hyperlink ref="D458" r:id="rId492"/>
    <hyperlink ref="D460" r:id="rId493"/>
    <hyperlink ref="D463" r:id="rId494"/>
    <hyperlink ref="D465" r:id="rId495"/>
    <hyperlink ref="D466" r:id="rId496"/>
    <hyperlink ref="D480" r:id="rId497"/>
    <hyperlink ref="D492" r:id="rId498"/>
    <hyperlink ref="D493" r:id="rId499"/>
    <hyperlink ref="D496" r:id="rId500"/>
    <hyperlink ref="D508" r:id="rId501"/>
    <hyperlink ref="D532" r:id="rId502"/>
    <hyperlink ref="D536" r:id="rId503"/>
    <hyperlink ref="D544" r:id="rId504"/>
    <hyperlink ref="D546" r:id="rId505"/>
    <hyperlink ref="D561" r:id="rId506"/>
    <hyperlink ref="D572" r:id="rId507"/>
    <hyperlink ref="D604" r:id="rId508"/>
    <hyperlink ref="D607" r:id="rId509"/>
    <hyperlink ref="D608" r:id="rId510"/>
    <hyperlink ref="D610" r:id="rId511"/>
    <hyperlink ref="D618" r:id="rId512"/>
    <hyperlink ref="D619" r:id="rId513"/>
    <hyperlink ref="D624" r:id="rId514"/>
    <hyperlink ref="D636" r:id="rId515"/>
    <hyperlink ref="D641" r:id="rId516"/>
    <hyperlink ref="D645" r:id="rId517"/>
    <hyperlink ref="D646" r:id="rId518"/>
    <hyperlink ref="D647" r:id="rId519"/>
    <hyperlink ref="D655" r:id="rId520"/>
    <hyperlink ref="D658" r:id="rId521"/>
    <hyperlink ref="D660" r:id="rId522"/>
    <hyperlink ref="D661" r:id="rId523"/>
    <hyperlink ref="D662" r:id="rId524"/>
    <hyperlink ref="D670" r:id="rId525"/>
    <hyperlink ref="D672" r:id="rId526"/>
    <hyperlink ref="D674" r:id="rId527"/>
    <hyperlink ref="D108" r:id="rId528"/>
    <hyperlink ref="D118" r:id="rId529"/>
    <hyperlink ref="D133" r:id="rId530"/>
    <hyperlink ref="D186" r:id="rId531"/>
    <hyperlink ref="D210" r:id="rId532"/>
    <hyperlink ref="D211" r:id="rId533"/>
    <hyperlink ref="D223" r:id="rId534"/>
    <hyperlink ref="D83" r:id="rId535"/>
    <hyperlink ref="D540" r:id="rId536"/>
    <hyperlink ref="D401" r:id="rId537"/>
    <hyperlink ref="D402" r:id="rId538"/>
    <hyperlink ref="D403" r:id="rId539"/>
    <hyperlink ref="D599" r:id="rId540"/>
    <hyperlink ref="D600" r:id="rId541"/>
    <hyperlink ref="D630" r:id="rId542"/>
    <hyperlink ref="D634" r:id="rId543"/>
    <hyperlink ref="D221" r:id="rId544"/>
    <hyperlink ref="D35" r:id="rId545"/>
    <hyperlink ref="D34" r:id="rId546"/>
    <hyperlink ref="D36" r:id="rId547"/>
    <hyperlink ref="D61" r:id="rId548"/>
    <hyperlink ref="D41" r:id="rId549"/>
    <hyperlink ref="D55" r:id="rId550"/>
    <hyperlink ref="D56" r:id="rId551"/>
    <hyperlink ref="D60" r:id="rId552"/>
    <hyperlink ref="D64" r:id="rId553"/>
    <hyperlink ref="D116" r:id="rId554"/>
    <hyperlink ref="D129" r:id="rId555"/>
    <hyperlink ref="D174" r:id="rId556"/>
    <hyperlink ref="D185" r:id="rId557"/>
    <hyperlink ref="D227" r:id="rId558"/>
    <hyperlink ref="D351" r:id="rId559"/>
    <hyperlink ref="D368" r:id="rId560"/>
    <hyperlink ref="D444" r:id="rId561"/>
    <hyperlink ref="D468" r:id="rId562"/>
    <hyperlink ref="D503" r:id="rId563"/>
    <hyperlink ref="D511" r:id="rId564"/>
    <hyperlink ref="D512" r:id="rId565"/>
    <hyperlink ref="D525" r:id="rId566"/>
    <hyperlink ref="D534" r:id="rId567"/>
    <hyperlink ref="D524" r:id="rId568"/>
    <hyperlink ref="D533" r:id="rId569"/>
    <hyperlink ref="D622" r:id="rId570"/>
    <hyperlink ref="D627" r:id="rId571"/>
    <hyperlink ref="D633" r:id="rId572"/>
    <hyperlink ref="D649" r:id="rId573"/>
    <hyperlink ref="D606" r:id="rId574"/>
    <hyperlink ref="D637" r:id="rId575"/>
    <hyperlink ref="D656" r:id="rId576"/>
    <hyperlink ref="D267" r:id="rId577"/>
    <hyperlink ref="D149" r:id="rId578"/>
    <hyperlink ref="D256" r:id="rId579"/>
    <hyperlink ref="D261" r:id="rId580"/>
    <hyperlink ref="D262" r:id="rId581"/>
    <hyperlink ref="D306" r:id="rId582"/>
    <hyperlink ref="D308" r:id="rId583"/>
    <hyperlink ref="D337" r:id="rId584"/>
    <hyperlink ref="D346" r:id="rId585"/>
    <hyperlink ref="D349" r:id="rId586"/>
    <hyperlink ref="D366" r:id="rId587"/>
    <hyperlink ref="D388" r:id="rId588"/>
    <hyperlink ref="D389" r:id="rId589"/>
    <hyperlink ref="D396" r:id="rId590"/>
    <hyperlink ref="D398" r:id="rId591"/>
    <hyperlink ref="D404" r:id="rId592"/>
    <hyperlink ref="D411" r:id="rId593"/>
    <hyperlink ref="D409" r:id="rId594"/>
    <hyperlink ref="D414" r:id="rId595"/>
    <hyperlink ref="D415" r:id="rId596"/>
    <hyperlink ref="D418" r:id="rId597"/>
    <hyperlink ref="D420" r:id="rId598"/>
    <hyperlink ref="D447" r:id="rId599"/>
    <hyperlink ref="D498" r:id="rId600"/>
    <hyperlink ref="D500" r:id="rId601"/>
    <hyperlink ref="D522" r:id="rId602"/>
    <hyperlink ref="D521" r:id="rId603"/>
    <hyperlink ref="D559" r:id="rId604"/>
    <hyperlink ref="D230" r:id="rId605"/>
    <hyperlink ref="D59" r:id="rId606"/>
    <hyperlink ref="D68" r:id="rId607"/>
    <hyperlink ref="D73" r:id="rId608"/>
    <hyperlink ref="D91" r:id="rId609"/>
    <hyperlink ref="D98" r:id="rId610"/>
    <hyperlink ref="D240" r:id="rId611"/>
    <hyperlink ref="D255" r:id="rId612"/>
    <hyperlink ref="D263" r:id="rId613"/>
    <hyperlink ref="D264" r:id="rId614"/>
    <hyperlink ref="D282" r:id="rId615"/>
    <hyperlink ref="D424" r:id="rId616"/>
    <hyperlink ref="D510" r:id="rId617"/>
    <hyperlink ref="D513" r:id="rId618"/>
    <hyperlink ref="D573" r:id="rId619"/>
    <hyperlink ref="D574" r:id="rId620"/>
    <hyperlink ref="D575" r:id="rId621"/>
    <hyperlink ref="D580" r:id="rId622"/>
    <hyperlink ref="D601" r:id="rId623"/>
    <hyperlink ref="D200" r:id="rId624"/>
  </hyperlinks>
  <pageMargins left="0.15748031496062992" right="0.15748031496062992" top="0.15748031496062992" bottom="0.35433070866141736" header="0.15748031496062992" footer="0.15748031496062992"/>
  <pageSetup paperSize="9" scale="60" orientation="portrait" r:id="rId625"/>
  <headerFooter>
    <oddFooter>&amp;L&amp;"Arial,обычный"Осень 2021&amp;C&amp;"Arial,обычный"Страница  &amp;P из &amp;N&amp;R&amp;"Arial,обычный"Агрохолдинг Поиск</oddFooter>
  </headerFooter>
  <ignoredErrors>
    <ignoredError sqref="G286" numberStoredAsText="1"/>
    <ignoredError sqref="P285 P291 P88 P103 F692:F694 P697 F135 F184 F213:F218 F281 F268 F270:F272 F228:F229 F274 F241:F247 F284:F305 P91 F232:F238 F248:F252 F275:F279" twoDigitTextYear="1"/>
    <ignoredError sqref="P286" twoDigitTextYear="1" numberStoredAsText="1"/>
  </ignoredErrors>
  <drawing r:id="rId6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B831"/>
  <sheetViews>
    <sheetView view="pageBreakPreview" topLeftCell="A10" zoomScale="75" zoomScaleNormal="80" zoomScaleSheetLayoutView="75" workbookViewId="0">
      <selection activeCell="N30" sqref="N30"/>
    </sheetView>
  </sheetViews>
  <sheetFormatPr defaultRowHeight="18.75" x14ac:dyDescent="0.3"/>
  <cols>
    <col min="1" max="1" width="7.875" style="798" customWidth="1"/>
    <col min="2" max="2" width="24.125" style="467" hidden="1" customWidth="1"/>
    <col min="3" max="3" width="48.375" style="467" customWidth="1"/>
    <col min="4" max="4" width="7.5" style="261" customWidth="1"/>
    <col min="5" max="5" width="26.875" style="267" customWidth="1"/>
    <col min="6" max="6" width="6.875" style="257" customWidth="1"/>
    <col min="7" max="7" width="7.25" style="257" customWidth="1"/>
    <col min="8" max="8" width="10.75" style="258" customWidth="1"/>
    <col min="9" max="9" width="10.75" style="258" hidden="1" customWidth="1"/>
    <col min="10" max="10" width="10.875" style="259" customWidth="1"/>
    <col min="11" max="11" width="10.625" style="260" customWidth="1"/>
    <col min="12" max="12" width="7.5" style="260" hidden="1" customWidth="1"/>
    <col min="13" max="13" width="8.375" style="260" hidden="1" customWidth="1"/>
    <col min="14" max="14" width="12.5" style="260" customWidth="1"/>
    <col min="15" max="15" width="13.75" style="259" customWidth="1"/>
    <col min="16" max="16" width="11.25" style="261" customWidth="1"/>
    <col min="17" max="17" width="20.625" style="467" customWidth="1"/>
    <col min="18" max="18" width="15" style="671" customWidth="1"/>
    <col min="19" max="258" width="9" style="467"/>
    <col min="259" max="259" width="6.375" style="467" customWidth="1"/>
    <col min="260" max="260" width="0" style="467" hidden="1" customWidth="1"/>
    <col min="261" max="261" width="45.75" style="467" customWidth="1"/>
    <col min="262" max="262" width="7.5" style="467" customWidth="1"/>
    <col min="263" max="263" width="36.875" style="467" customWidth="1"/>
    <col min="264" max="264" width="9.375" style="467" customWidth="1"/>
    <col min="265" max="265" width="7.25" style="467" customWidth="1"/>
    <col min="266" max="266" width="10.75" style="467" customWidth="1"/>
    <col min="267" max="267" width="0" style="467" hidden="1" customWidth="1"/>
    <col min="268" max="268" width="11.75" style="467" customWidth="1"/>
    <col min="269" max="269" width="10.625" style="467" customWidth="1"/>
    <col min="270" max="270" width="12.5" style="467" customWidth="1"/>
    <col min="271" max="271" width="13.75" style="467" customWidth="1"/>
    <col min="272" max="272" width="11.25" style="467" customWidth="1"/>
    <col min="273" max="273" width="16.625" style="467" customWidth="1"/>
    <col min="274" max="274" width="15" style="467" customWidth="1"/>
    <col min="275" max="514" width="9" style="467"/>
    <col min="515" max="515" width="6.375" style="467" customWidth="1"/>
    <col min="516" max="516" width="0" style="467" hidden="1" customWidth="1"/>
    <col min="517" max="517" width="45.75" style="467" customWidth="1"/>
    <col min="518" max="518" width="7.5" style="467" customWidth="1"/>
    <col min="519" max="519" width="36.875" style="467" customWidth="1"/>
    <col min="520" max="520" width="9.375" style="467" customWidth="1"/>
    <col min="521" max="521" width="7.25" style="467" customWidth="1"/>
    <col min="522" max="522" width="10.75" style="467" customWidth="1"/>
    <col min="523" max="523" width="0" style="467" hidden="1" customWidth="1"/>
    <col min="524" max="524" width="11.75" style="467" customWidth="1"/>
    <col min="525" max="525" width="10.625" style="467" customWidth="1"/>
    <col min="526" max="526" width="12.5" style="467" customWidth="1"/>
    <col min="527" max="527" width="13.75" style="467" customWidth="1"/>
    <col min="528" max="528" width="11.25" style="467" customWidth="1"/>
    <col min="529" max="529" width="16.625" style="467" customWidth="1"/>
    <col min="530" max="530" width="15" style="467" customWidth="1"/>
    <col min="531" max="770" width="9" style="467"/>
    <col min="771" max="771" width="6.375" style="467" customWidth="1"/>
    <col min="772" max="772" width="0" style="467" hidden="1" customWidth="1"/>
    <col min="773" max="773" width="45.75" style="467" customWidth="1"/>
    <col min="774" max="774" width="7.5" style="467" customWidth="1"/>
    <col min="775" max="775" width="36.875" style="467" customWidth="1"/>
    <col min="776" max="776" width="9.375" style="467" customWidth="1"/>
    <col min="777" max="777" width="7.25" style="467" customWidth="1"/>
    <col min="778" max="778" width="10.75" style="467" customWidth="1"/>
    <col min="779" max="779" width="0" style="467" hidden="1" customWidth="1"/>
    <col min="780" max="780" width="11.75" style="467" customWidth="1"/>
    <col min="781" max="781" width="10.625" style="467" customWidth="1"/>
    <col min="782" max="782" width="12.5" style="467" customWidth="1"/>
    <col min="783" max="783" width="13.75" style="467" customWidth="1"/>
    <col min="784" max="784" width="11.25" style="467" customWidth="1"/>
    <col min="785" max="785" width="16.625" style="467" customWidth="1"/>
    <col min="786" max="786" width="15" style="467" customWidth="1"/>
    <col min="787" max="1026" width="9" style="467"/>
    <col min="1027" max="1027" width="6.375" style="467" customWidth="1"/>
    <col min="1028" max="1028" width="0" style="467" hidden="1" customWidth="1"/>
    <col min="1029" max="1029" width="45.75" style="467" customWidth="1"/>
    <col min="1030" max="1030" width="7.5" style="467" customWidth="1"/>
    <col min="1031" max="1031" width="36.875" style="467" customWidth="1"/>
    <col min="1032" max="1032" width="9.375" style="467" customWidth="1"/>
    <col min="1033" max="1033" width="7.25" style="467" customWidth="1"/>
    <col min="1034" max="1034" width="10.75" style="467" customWidth="1"/>
    <col min="1035" max="1035" width="0" style="467" hidden="1" customWidth="1"/>
    <col min="1036" max="1036" width="11.75" style="467" customWidth="1"/>
    <col min="1037" max="1037" width="10.625" style="467" customWidth="1"/>
    <col min="1038" max="1038" width="12.5" style="467" customWidth="1"/>
    <col min="1039" max="1039" width="13.75" style="467" customWidth="1"/>
    <col min="1040" max="1040" width="11.25" style="467" customWidth="1"/>
    <col min="1041" max="1041" width="16.625" style="467" customWidth="1"/>
    <col min="1042" max="1042" width="15" style="467" customWidth="1"/>
    <col min="1043" max="1282" width="9" style="467"/>
    <col min="1283" max="1283" width="6.375" style="467" customWidth="1"/>
    <col min="1284" max="1284" width="0" style="467" hidden="1" customWidth="1"/>
    <col min="1285" max="1285" width="45.75" style="467" customWidth="1"/>
    <col min="1286" max="1286" width="7.5" style="467" customWidth="1"/>
    <col min="1287" max="1287" width="36.875" style="467" customWidth="1"/>
    <col min="1288" max="1288" width="9.375" style="467" customWidth="1"/>
    <col min="1289" max="1289" width="7.25" style="467" customWidth="1"/>
    <col min="1290" max="1290" width="10.75" style="467" customWidth="1"/>
    <col min="1291" max="1291" width="0" style="467" hidden="1" customWidth="1"/>
    <col min="1292" max="1292" width="11.75" style="467" customWidth="1"/>
    <col min="1293" max="1293" width="10.625" style="467" customWidth="1"/>
    <col min="1294" max="1294" width="12.5" style="467" customWidth="1"/>
    <col min="1295" max="1295" width="13.75" style="467" customWidth="1"/>
    <col min="1296" max="1296" width="11.25" style="467" customWidth="1"/>
    <col min="1297" max="1297" width="16.625" style="467" customWidth="1"/>
    <col min="1298" max="1298" width="15" style="467" customWidth="1"/>
    <col min="1299" max="1538" width="9" style="467"/>
    <col min="1539" max="1539" width="6.375" style="467" customWidth="1"/>
    <col min="1540" max="1540" width="0" style="467" hidden="1" customWidth="1"/>
    <col min="1541" max="1541" width="45.75" style="467" customWidth="1"/>
    <col min="1542" max="1542" width="7.5" style="467" customWidth="1"/>
    <col min="1543" max="1543" width="36.875" style="467" customWidth="1"/>
    <col min="1544" max="1544" width="9.375" style="467" customWidth="1"/>
    <col min="1545" max="1545" width="7.25" style="467" customWidth="1"/>
    <col min="1546" max="1546" width="10.75" style="467" customWidth="1"/>
    <col min="1547" max="1547" width="0" style="467" hidden="1" customWidth="1"/>
    <col min="1548" max="1548" width="11.75" style="467" customWidth="1"/>
    <col min="1549" max="1549" width="10.625" style="467" customWidth="1"/>
    <col min="1550" max="1550" width="12.5" style="467" customWidth="1"/>
    <col min="1551" max="1551" width="13.75" style="467" customWidth="1"/>
    <col min="1552" max="1552" width="11.25" style="467" customWidth="1"/>
    <col min="1553" max="1553" width="16.625" style="467" customWidth="1"/>
    <col min="1554" max="1554" width="15" style="467" customWidth="1"/>
    <col min="1555" max="1794" width="9" style="467"/>
    <col min="1795" max="1795" width="6.375" style="467" customWidth="1"/>
    <col min="1796" max="1796" width="0" style="467" hidden="1" customWidth="1"/>
    <col min="1797" max="1797" width="45.75" style="467" customWidth="1"/>
    <col min="1798" max="1798" width="7.5" style="467" customWidth="1"/>
    <col min="1799" max="1799" width="36.875" style="467" customWidth="1"/>
    <col min="1800" max="1800" width="9.375" style="467" customWidth="1"/>
    <col min="1801" max="1801" width="7.25" style="467" customWidth="1"/>
    <col min="1802" max="1802" width="10.75" style="467" customWidth="1"/>
    <col min="1803" max="1803" width="0" style="467" hidden="1" customWidth="1"/>
    <col min="1804" max="1804" width="11.75" style="467" customWidth="1"/>
    <col min="1805" max="1805" width="10.625" style="467" customWidth="1"/>
    <col min="1806" max="1806" width="12.5" style="467" customWidth="1"/>
    <col min="1807" max="1807" width="13.75" style="467" customWidth="1"/>
    <col min="1808" max="1808" width="11.25" style="467" customWidth="1"/>
    <col min="1809" max="1809" width="16.625" style="467" customWidth="1"/>
    <col min="1810" max="1810" width="15" style="467" customWidth="1"/>
    <col min="1811" max="2050" width="9" style="467"/>
    <col min="2051" max="2051" width="6.375" style="467" customWidth="1"/>
    <col min="2052" max="2052" width="0" style="467" hidden="1" customWidth="1"/>
    <col min="2053" max="2053" width="45.75" style="467" customWidth="1"/>
    <col min="2054" max="2054" width="7.5" style="467" customWidth="1"/>
    <col min="2055" max="2055" width="36.875" style="467" customWidth="1"/>
    <col min="2056" max="2056" width="9.375" style="467" customWidth="1"/>
    <col min="2057" max="2057" width="7.25" style="467" customWidth="1"/>
    <col min="2058" max="2058" width="10.75" style="467" customWidth="1"/>
    <col min="2059" max="2059" width="0" style="467" hidden="1" customWidth="1"/>
    <col min="2060" max="2060" width="11.75" style="467" customWidth="1"/>
    <col min="2061" max="2061" width="10.625" style="467" customWidth="1"/>
    <col min="2062" max="2062" width="12.5" style="467" customWidth="1"/>
    <col min="2063" max="2063" width="13.75" style="467" customWidth="1"/>
    <col min="2064" max="2064" width="11.25" style="467" customWidth="1"/>
    <col min="2065" max="2065" width="16.625" style="467" customWidth="1"/>
    <col min="2066" max="2066" width="15" style="467" customWidth="1"/>
    <col min="2067" max="2306" width="9" style="467"/>
    <col min="2307" max="2307" width="6.375" style="467" customWidth="1"/>
    <col min="2308" max="2308" width="0" style="467" hidden="1" customWidth="1"/>
    <col min="2309" max="2309" width="45.75" style="467" customWidth="1"/>
    <col min="2310" max="2310" width="7.5" style="467" customWidth="1"/>
    <col min="2311" max="2311" width="36.875" style="467" customWidth="1"/>
    <col min="2312" max="2312" width="9.375" style="467" customWidth="1"/>
    <col min="2313" max="2313" width="7.25" style="467" customWidth="1"/>
    <col min="2314" max="2314" width="10.75" style="467" customWidth="1"/>
    <col min="2315" max="2315" width="0" style="467" hidden="1" customWidth="1"/>
    <col min="2316" max="2316" width="11.75" style="467" customWidth="1"/>
    <col min="2317" max="2317" width="10.625" style="467" customWidth="1"/>
    <col min="2318" max="2318" width="12.5" style="467" customWidth="1"/>
    <col min="2319" max="2319" width="13.75" style="467" customWidth="1"/>
    <col min="2320" max="2320" width="11.25" style="467" customWidth="1"/>
    <col min="2321" max="2321" width="16.625" style="467" customWidth="1"/>
    <col min="2322" max="2322" width="15" style="467" customWidth="1"/>
    <col min="2323" max="2562" width="9" style="467"/>
    <col min="2563" max="2563" width="6.375" style="467" customWidth="1"/>
    <col min="2564" max="2564" width="0" style="467" hidden="1" customWidth="1"/>
    <col min="2565" max="2565" width="45.75" style="467" customWidth="1"/>
    <col min="2566" max="2566" width="7.5" style="467" customWidth="1"/>
    <col min="2567" max="2567" width="36.875" style="467" customWidth="1"/>
    <col min="2568" max="2568" width="9.375" style="467" customWidth="1"/>
    <col min="2569" max="2569" width="7.25" style="467" customWidth="1"/>
    <col min="2570" max="2570" width="10.75" style="467" customWidth="1"/>
    <col min="2571" max="2571" width="0" style="467" hidden="1" customWidth="1"/>
    <col min="2572" max="2572" width="11.75" style="467" customWidth="1"/>
    <col min="2573" max="2573" width="10.625" style="467" customWidth="1"/>
    <col min="2574" max="2574" width="12.5" style="467" customWidth="1"/>
    <col min="2575" max="2575" width="13.75" style="467" customWidth="1"/>
    <col min="2576" max="2576" width="11.25" style="467" customWidth="1"/>
    <col min="2577" max="2577" width="16.625" style="467" customWidth="1"/>
    <col min="2578" max="2578" width="15" style="467" customWidth="1"/>
    <col min="2579" max="2818" width="9" style="467"/>
    <col min="2819" max="2819" width="6.375" style="467" customWidth="1"/>
    <col min="2820" max="2820" width="0" style="467" hidden="1" customWidth="1"/>
    <col min="2821" max="2821" width="45.75" style="467" customWidth="1"/>
    <col min="2822" max="2822" width="7.5" style="467" customWidth="1"/>
    <col min="2823" max="2823" width="36.875" style="467" customWidth="1"/>
    <col min="2824" max="2824" width="9.375" style="467" customWidth="1"/>
    <col min="2825" max="2825" width="7.25" style="467" customWidth="1"/>
    <col min="2826" max="2826" width="10.75" style="467" customWidth="1"/>
    <col min="2827" max="2827" width="0" style="467" hidden="1" customWidth="1"/>
    <col min="2828" max="2828" width="11.75" style="467" customWidth="1"/>
    <col min="2829" max="2829" width="10.625" style="467" customWidth="1"/>
    <col min="2830" max="2830" width="12.5" style="467" customWidth="1"/>
    <col min="2831" max="2831" width="13.75" style="467" customWidth="1"/>
    <col min="2832" max="2832" width="11.25" style="467" customWidth="1"/>
    <col min="2833" max="2833" width="16.625" style="467" customWidth="1"/>
    <col min="2834" max="2834" width="15" style="467" customWidth="1"/>
    <col min="2835" max="3074" width="9" style="467"/>
    <col min="3075" max="3075" width="6.375" style="467" customWidth="1"/>
    <col min="3076" max="3076" width="0" style="467" hidden="1" customWidth="1"/>
    <col min="3077" max="3077" width="45.75" style="467" customWidth="1"/>
    <col min="3078" max="3078" width="7.5" style="467" customWidth="1"/>
    <col min="3079" max="3079" width="36.875" style="467" customWidth="1"/>
    <col min="3080" max="3080" width="9.375" style="467" customWidth="1"/>
    <col min="3081" max="3081" width="7.25" style="467" customWidth="1"/>
    <col min="3082" max="3082" width="10.75" style="467" customWidth="1"/>
    <col min="3083" max="3083" width="0" style="467" hidden="1" customWidth="1"/>
    <col min="3084" max="3084" width="11.75" style="467" customWidth="1"/>
    <col min="3085" max="3085" width="10.625" style="467" customWidth="1"/>
    <col min="3086" max="3086" width="12.5" style="467" customWidth="1"/>
    <col min="3087" max="3087" width="13.75" style="467" customWidth="1"/>
    <col min="3088" max="3088" width="11.25" style="467" customWidth="1"/>
    <col min="3089" max="3089" width="16.625" style="467" customWidth="1"/>
    <col min="3090" max="3090" width="15" style="467" customWidth="1"/>
    <col min="3091" max="3330" width="9" style="467"/>
    <col min="3331" max="3331" width="6.375" style="467" customWidth="1"/>
    <col min="3332" max="3332" width="0" style="467" hidden="1" customWidth="1"/>
    <col min="3333" max="3333" width="45.75" style="467" customWidth="1"/>
    <col min="3334" max="3334" width="7.5" style="467" customWidth="1"/>
    <col min="3335" max="3335" width="36.875" style="467" customWidth="1"/>
    <col min="3336" max="3336" width="9.375" style="467" customWidth="1"/>
    <col min="3337" max="3337" width="7.25" style="467" customWidth="1"/>
    <col min="3338" max="3338" width="10.75" style="467" customWidth="1"/>
    <col min="3339" max="3339" width="0" style="467" hidden="1" customWidth="1"/>
    <col min="3340" max="3340" width="11.75" style="467" customWidth="1"/>
    <col min="3341" max="3341" width="10.625" style="467" customWidth="1"/>
    <col min="3342" max="3342" width="12.5" style="467" customWidth="1"/>
    <col min="3343" max="3343" width="13.75" style="467" customWidth="1"/>
    <col min="3344" max="3344" width="11.25" style="467" customWidth="1"/>
    <col min="3345" max="3345" width="16.625" style="467" customWidth="1"/>
    <col min="3346" max="3346" width="15" style="467" customWidth="1"/>
    <col min="3347" max="3586" width="9" style="467"/>
    <col min="3587" max="3587" width="6.375" style="467" customWidth="1"/>
    <col min="3588" max="3588" width="0" style="467" hidden="1" customWidth="1"/>
    <col min="3589" max="3589" width="45.75" style="467" customWidth="1"/>
    <col min="3590" max="3590" width="7.5" style="467" customWidth="1"/>
    <col min="3591" max="3591" width="36.875" style="467" customWidth="1"/>
    <col min="3592" max="3592" width="9.375" style="467" customWidth="1"/>
    <col min="3593" max="3593" width="7.25" style="467" customWidth="1"/>
    <col min="3594" max="3594" width="10.75" style="467" customWidth="1"/>
    <col min="3595" max="3595" width="0" style="467" hidden="1" customWidth="1"/>
    <col min="3596" max="3596" width="11.75" style="467" customWidth="1"/>
    <col min="3597" max="3597" width="10.625" style="467" customWidth="1"/>
    <col min="3598" max="3598" width="12.5" style="467" customWidth="1"/>
    <col min="3599" max="3599" width="13.75" style="467" customWidth="1"/>
    <col min="3600" max="3600" width="11.25" style="467" customWidth="1"/>
    <col min="3601" max="3601" width="16.625" style="467" customWidth="1"/>
    <col min="3602" max="3602" width="15" style="467" customWidth="1"/>
    <col min="3603" max="3842" width="9" style="467"/>
    <col min="3843" max="3843" width="6.375" style="467" customWidth="1"/>
    <col min="3844" max="3844" width="0" style="467" hidden="1" customWidth="1"/>
    <col min="3845" max="3845" width="45.75" style="467" customWidth="1"/>
    <col min="3846" max="3846" width="7.5" style="467" customWidth="1"/>
    <col min="3847" max="3847" width="36.875" style="467" customWidth="1"/>
    <col min="3848" max="3848" width="9.375" style="467" customWidth="1"/>
    <col min="3849" max="3849" width="7.25" style="467" customWidth="1"/>
    <col min="3850" max="3850" width="10.75" style="467" customWidth="1"/>
    <col min="3851" max="3851" width="0" style="467" hidden="1" customWidth="1"/>
    <col min="3852" max="3852" width="11.75" style="467" customWidth="1"/>
    <col min="3853" max="3853" width="10.625" style="467" customWidth="1"/>
    <col min="3854" max="3854" width="12.5" style="467" customWidth="1"/>
    <col min="3855" max="3855" width="13.75" style="467" customWidth="1"/>
    <col min="3856" max="3856" width="11.25" style="467" customWidth="1"/>
    <col min="3857" max="3857" width="16.625" style="467" customWidth="1"/>
    <col min="3858" max="3858" width="15" style="467" customWidth="1"/>
    <col min="3859" max="4098" width="9" style="467"/>
    <col min="4099" max="4099" width="6.375" style="467" customWidth="1"/>
    <col min="4100" max="4100" width="0" style="467" hidden="1" customWidth="1"/>
    <col min="4101" max="4101" width="45.75" style="467" customWidth="1"/>
    <col min="4102" max="4102" width="7.5" style="467" customWidth="1"/>
    <col min="4103" max="4103" width="36.875" style="467" customWidth="1"/>
    <col min="4104" max="4104" width="9.375" style="467" customWidth="1"/>
    <col min="4105" max="4105" width="7.25" style="467" customWidth="1"/>
    <col min="4106" max="4106" width="10.75" style="467" customWidth="1"/>
    <col min="4107" max="4107" width="0" style="467" hidden="1" customWidth="1"/>
    <col min="4108" max="4108" width="11.75" style="467" customWidth="1"/>
    <col min="4109" max="4109" width="10.625" style="467" customWidth="1"/>
    <col min="4110" max="4110" width="12.5" style="467" customWidth="1"/>
    <col min="4111" max="4111" width="13.75" style="467" customWidth="1"/>
    <col min="4112" max="4112" width="11.25" style="467" customWidth="1"/>
    <col min="4113" max="4113" width="16.625" style="467" customWidth="1"/>
    <col min="4114" max="4114" width="15" style="467" customWidth="1"/>
    <col min="4115" max="4354" width="9" style="467"/>
    <col min="4355" max="4355" width="6.375" style="467" customWidth="1"/>
    <col min="4356" max="4356" width="0" style="467" hidden="1" customWidth="1"/>
    <col min="4357" max="4357" width="45.75" style="467" customWidth="1"/>
    <col min="4358" max="4358" width="7.5" style="467" customWidth="1"/>
    <col min="4359" max="4359" width="36.875" style="467" customWidth="1"/>
    <col min="4360" max="4360" width="9.375" style="467" customWidth="1"/>
    <col min="4361" max="4361" width="7.25" style="467" customWidth="1"/>
    <col min="4362" max="4362" width="10.75" style="467" customWidth="1"/>
    <col min="4363" max="4363" width="0" style="467" hidden="1" customWidth="1"/>
    <col min="4364" max="4364" width="11.75" style="467" customWidth="1"/>
    <col min="4365" max="4365" width="10.625" style="467" customWidth="1"/>
    <col min="4366" max="4366" width="12.5" style="467" customWidth="1"/>
    <col min="4367" max="4367" width="13.75" style="467" customWidth="1"/>
    <col min="4368" max="4368" width="11.25" style="467" customWidth="1"/>
    <col min="4369" max="4369" width="16.625" style="467" customWidth="1"/>
    <col min="4370" max="4370" width="15" style="467" customWidth="1"/>
    <col min="4371" max="4610" width="9" style="467"/>
    <col min="4611" max="4611" width="6.375" style="467" customWidth="1"/>
    <col min="4612" max="4612" width="0" style="467" hidden="1" customWidth="1"/>
    <col min="4613" max="4613" width="45.75" style="467" customWidth="1"/>
    <col min="4614" max="4614" width="7.5" style="467" customWidth="1"/>
    <col min="4615" max="4615" width="36.875" style="467" customWidth="1"/>
    <col min="4616" max="4616" width="9.375" style="467" customWidth="1"/>
    <col min="4617" max="4617" width="7.25" style="467" customWidth="1"/>
    <col min="4618" max="4618" width="10.75" style="467" customWidth="1"/>
    <col min="4619" max="4619" width="0" style="467" hidden="1" customWidth="1"/>
    <col min="4620" max="4620" width="11.75" style="467" customWidth="1"/>
    <col min="4621" max="4621" width="10.625" style="467" customWidth="1"/>
    <col min="4622" max="4622" width="12.5" style="467" customWidth="1"/>
    <col min="4623" max="4623" width="13.75" style="467" customWidth="1"/>
    <col min="4624" max="4624" width="11.25" style="467" customWidth="1"/>
    <col min="4625" max="4625" width="16.625" style="467" customWidth="1"/>
    <col min="4626" max="4626" width="15" style="467" customWidth="1"/>
    <col min="4627" max="4866" width="9" style="467"/>
    <col min="4867" max="4867" width="6.375" style="467" customWidth="1"/>
    <col min="4868" max="4868" width="0" style="467" hidden="1" customWidth="1"/>
    <col min="4869" max="4869" width="45.75" style="467" customWidth="1"/>
    <col min="4870" max="4870" width="7.5" style="467" customWidth="1"/>
    <col min="4871" max="4871" width="36.875" style="467" customWidth="1"/>
    <col min="4872" max="4872" width="9.375" style="467" customWidth="1"/>
    <col min="4873" max="4873" width="7.25" style="467" customWidth="1"/>
    <col min="4874" max="4874" width="10.75" style="467" customWidth="1"/>
    <col min="4875" max="4875" width="0" style="467" hidden="1" customWidth="1"/>
    <col min="4876" max="4876" width="11.75" style="467" customWidth="1"/>
    <col min="4877" max="4877" width="10.625" style="467" customWidth="1"/>
    <col min="4878" max="4878" width="12.5" style="467" customWidth="1"/>
    <col min="4879" max="4879" width="13.75" style="467" customWidth="1"/>
    <col min="4880" max="4880" width="11.25" style="467" customWidth="1"/>
    <col min="4881" max="4881" width="16.625" style="467" customWidth="1"/>
    <col min="4882" max="4882" width="15" style="467" customWidth="1"/>
    <col min="4883" max="5122" width="9" style="467"/>
    <col min="5123" max="5123" width="6.375" style="467" customWidth="1"/>
    <col min="5124" max="5124" width="0" style="467" hidden="1" customWidth="1"/>
    <col min="5125" max="5125" width="45.75" style="467" customWidth="1"/>
    <col min="5126" max="5126" width="7.5" style="467" customWidth="1"/>
    <col min="5127" max="5127" width="36.875" style="467" customWidth="1"/>
    <col min="5128" max="5128" width="9.375" style="467" customWidth="1"/>
    <col min="5129" max="5129" width="7.25" style="467" customWidth="1"/>
    <col min="5130" max="5130" width="10.75" style="467" customWidth="1"/>
    <col min="5131" max="5131" width="0" style="467" hidden="1" customWidth="1"/>
    <col min="5132" max="5132" width="11.75" style="467" customWidth="1"/>
    <col min="5133" max="5133" width="10.625" style="467" customWidth="1"/>
    <col min="5134" max="5134" width="12.5" style="467" customWidth="1"/>
    <col min="5135" max="5135" width="13.75" style="467" customWidth="1"/>
    <col min="5136" max="5136" width="11.25" style="467" customWidth="1"/>
    <col min="5137" max="5137" width="16.625" style="467" customWidth="1"/>
    <col min="5138" max="5138" width="15" style="467" customWidth="1"/>
    <col min="5139" max="5378" width="9" style="467"/>
    <col min="5379" max="5379" width="6.375" style="467" customWidth="1"/>
    <col min="5380" max="5380" width="0" style="467" hidden="1" customWidth="1"/>
    <col min="5381" max="5381" width="45.75" style="467" customWidth="1"/>
    <col min="5382" max="5382" width="7.5" style="467" customWidth="1"/>
    <col min="5383" max="5383" width="36.875" style="467" customWidth="1"/>
    <col min="5384" max="5384" width="9.375" style="467" customWidth="1"/>
    <col min="5385" max="5385" width="7.25" style="467" customWidth="1"/>
    <col min="5386" max="5386" width="10.75" style="467" customWidth="1"/>
    <col min="5387" max="5387" width="0" style="467" hidden="1" customWidth="1"/>
    <col min="5388" max="5388" width="11.75" style="467" customWidth="1"/>
    <col min="5389" max="5389" width="10.625" style="467" customWidth="1"/>
    <col min="5390" max="5390" width="12.5" style="467" customWidth="1"/>
    <col min="5391" max="5391" width="13.75" style="467" customWidth="1"/>
    <col min="5392" max="5392" width="11.25" style="467" customWidth="1"/>
    <col min="5393" max="5393" width="16.625" style="467" customWidth="1"/>
    <col min="5394" max="5394" width="15" style="467" customWidth="1"/>
    <col min="5395" max="5634" width="9" style="467"/>
    <col min="5635" max="5635" width="6.375" style="467" customWidth="1"/>
    <col min="5636" max="5636" width="0" style="467" hidden="1" customWidth="1"/>
    <col min="5637" max="5637" width="45.75" style="467" customWidth="1"/>
    <col min="5638" max="5638" width="7.5" style="467" customWidth="1"/>
    <col min="5639" max="5639" width="36.875" style="467" customWidth="1"/>
    <col min="5640" max="5640" width="9.375" style="467" customWidth="1"/>
    <col min="5641" max="5641" width="7.25" style="467" customWidth="1"/>
    <col min="5642" max="5642" width="10.75" style="467" customWidth="1"/>
    <col min="5643" max="5643" width="0" style="467" hidden="1" customWidth="1"/>
    <col min="5644" max="5644" width="11.75" style="467" customWidth="1"/>
    <col min="5645" max="5645" width="10.625" style="467" customWidth="1"/>
    <col min="5646" max="5646" width="12.5" style="467" customWidth="1"/>
    <col min="5647" max="5647" width="13.75" style="467" customWidth="1"/>
    <col min="5648" max="5648" width="11.25" style="467" customWidth="1"/>
    <col min="5649" max="5649" width="16.625" style="467" customWidth="1"/>
    <col min="5650" max="5650" width="15" style="467" customWidth="1"/>
    <col min="5651" max="5890" width="9" style="467"/>
    <col min="5891" max="5891" width="6.375" style="467" customWidth="1"/>
    <col min="5892" max="5892" width="0" style="467" hidden="1" customWidth="1"/>
    <col min="5893" max="5893" width="45.75" style="467" customWidth="1"/>
    <col min="5894" max="5894" width="7.5" style="467" customWidth="1"/>
    <col min="5895" max="5895" width="36.875" style="467" customWidth="1"/>
    <col min="5896" max="5896" width="9.375" style="467" customWidth="1"/>
    <col min="5897" max="5897" width="7.25" style="467" customWidth="1"/>
    <col min="5898" max="5898" width="10.75" style="467" customWidth="1"/>
    <col min="5899" max="5899" width="0" style="467" hidden="1" customWidth="1"/>
    <col min="5900" max="5900" width="11.75" style="467" customWidth="1"/>
    <col min="5901" max="5901" width="10.625" style="467" customWidth="1"/>
    <col min="5902" max="5902" width="12.5" style="467" customWidth="1"/>
    <col min="5903" max="5903" width="13.75" style="467" customWidth="1"/>
    <col min="5904" max="5904" width="11.25" style="467" customWidth="1"/>
    <col min="5905" max="5905" width="16.625" style="467" customWidth="1"/>
    <col min="5906" max="5906" width="15" style="467" customWidth="1"/>
    <col min="5907" max="6146" width="9" style="467"/>
    <col min="6147" max="6147" width="6.375" style="467" customWidth="1"/>
    <col min="6148" max="6148" width="0" style="467" hidden="1" customWidth="1"/>
    <col min="6149" max="6149" width="45.75" style="467" customWidth="1"/>
    <col min="6150" max="6150" width="7.5" style="467" customWidth="1"/>
    <col min="6151" max="6151" width="36.875" style="467" customWidth="1"/>
    <col min="6152" max="6152" width="9.375" style="467" customWidth="1"/>
    <col min="6153" max="6153" width="7.25" style="467" customWidth="1"/>
    <col min="6154" max="6154" width="10.75" style="467" customWidth="1"/>
    <col min="6155" max="6155" width="0" style="467" hidden="1" customWidth="1"/>
    <col min="6156" max="6156" width="11.75" style="467" customWidth="1"/>
    <col min="6157" max="6157" width="10.625" style="467" customWidth="1"/>
    <col min="6158" max="6158" width="12.5" style="467" customWidth="1"/>
    <col min="6159" max="6159" width="13.75" style="467" customWidth="1"/>
    <col min="6160" max="6160" width="11.25" style="467" customWidth="1"/>
    <col min="6161" max="6161" width="16.625" style="467" customWidth="1"/>
    <col min="6162" max="6162" width="15" style="467" customWidth="1"/>
    <col min="6163" max="6402" width="9" style="467"/>
    <col min="6403" max="6403" width="6.375" style="467" customWidth="1"/>
    <col min="6404" max="6404" width="0" style="467" hidden="1" customWidth="1"/>
    <col min="6405" max="6405" width="45.75" style="467" customWidth="1"/>
    <col min="6406" max="6406" width="7.5" style="467" customWidth="1"/>
    <col min="6407" max="6407" width="36.875" style="467" customWidth="1"/>
    <col min="6408" max="6408" width="9.375" style="467" customWidth="1"/>
    <col min="6409" max="6409" width="7.25" style="467" customWidth="1"/>
    <col min="6410" max="6410" width="10.75" style="467" customWidth="1"/>
    <col min="6411" max="6411" width="0" style="467" hidden="1" customWidth="1"/>
    <col min="6412" max="6412" width="11.75" style="467" customWidth="1"/>
    <col min="6413" max="6413" width="10.625" style="467" customWidth="1"/>
    <col min="6414" max="6414" width="12.5" style="467" customWidth="1"/>
    <col min="6415" max="6415" width="13.75" style="467" customWidth="1"/>
    <col min="6416" max="6416" width="11.25" style="467" customWidth="1"/>
    <col min="6417" max="6417" width="16.625" style="467" customWidth="1"/>
    <col min="6418" max="6418" width="15" style="467" customWidth="1"/>
    <col min="6419" max="6658" width="9" style="467"/>
    <col min="6659" max="6659" width="6.375" style="467" customWidth="1"/>
    <col min="6660" max="6660" width="0" style="467" hidden="1" customWidth="1"/>
    <col min="6661" max="6661" width="45.75" style="467" customWidth="1"/>
    <col min="6662" max="6662" width="7.5" style="467" customWidth="1"/>
    <col min="6663" max="6663" width="36.875" style="467" customWidth="1"/>
    <col min="6664" max="6664" width="9.375" style="467" customWidth="1"/>
    <col min="6665" max="6665" width="7.25" style="467" customWidth="1"/>
    <col min="6666" max="6666" width="10.75" style="467" customWidth="1"/>
    <col min="6667" max="6667" width="0" style="467" hidden="1" customWidth="1"/>
    <col min="6668" max="6668" width="11.75" style="467" customWidth="1"/>
    <col min="6669" max="6669" width="10.625" style="467" customWidth="1"/>
    <col min="6670" max="6670" width="12.5" style="467" customWidth="1"/>
    <col min="6671" max="6671" width="13.75" style="467" customWidth="1"/>
    <col min="6672" max="6672" width="11.25" style="467" customWidth="1"/>
    <col min="6673" max="6673" width="16.625" style="467" customWidth="1"/>
    <col min="6674" max="6674" width="15" style="467" customWidth="1"/>
    <col min="6675" max="6914" width="9" style="467"/>
    <col min="6915" max="6915" width="6.375" style="467" customWidth="1"/>
    <col min="6916" max="6916" width="0" style="467" hidden="1" customWidth="1"/>
    <col min="6917" max="6917" width="45.75" style="467" customWidth="1"/>
    <col min="6918" max="6918" width="7.5" style="467" customWidth="1"/>
    <col min="6919" max="6919" width="36.875" style="467" customWidth="1"/>
    <col min="6920" max="6920" width="9.375" style="467" customWidth="1"/>
    <col min="6921" max="6921" width="7.25" style="467" customWidth="1"/>
    <col min="6922" max="6922" width="10.75" style="467" customWidth="1"/>
    <col min="6923" max="6923" width="0" style="467" hidden="1" customWidth="1"/>
    <col min="6924" max="6924" width="11.75" style="467" customWidth="1"/>
    <col min="6925" max="6925" width="10.625" style="467" customWidth="1"/>
    <col min="6926" max="6926" width="12.5" style="467" customWidth="1"/>
    <col min="6927" max="6927" width="13.75" style="467" customWidth="1"/>
    <col min="6928" max="6928" width="11.25" style="467" customWidth="1"/>
    <col min="6929" max="6929" width="16.625" style="467" customWidth="1"/>
    <col min="6930" max="6930" width="15" style="467" customWidth="1"/>
    <col min="6931" max="7170" width="9" style="467"/>
    <col min="7171" max="7171" width="6.375" style="467" customWidth="1"/>
    <col min="7172" max="7172" width="0" style="467" hidden="1" customWidth="1"/>
    <col min="7173" max="7173" width="45.75" style="467" customWidth="1"/>
    <col min="7174" max="7174" width="7.5" style="467" customWidth="1"/>
    <col min="7175" max="7175" width="36.875" style="467" customWidth="1"/>
    <col min="7176" max="7176" width="9.375" style="467" customWidth="1"/>
    <col min="7177" max="7177" width="7.25" style="467" customWidth="1"/>
    <col min="7178" max="7178" width="10.75" style="467" customWidth="1"/>
    <col min="7179" max="7179" width="0" style="467" hidden="1" customWidth="1"/>
    <col min="7180" max="7180" width="11.75" style="467" customWidth="1"/>
    <col min="7181" max="7181" width="10.625" style="467" customWidth="1"/>
    <col min="7182" max="7182" width="12.5" style="467" customWidth="1"/>
    <col min="7183" max="7183" width="13.75" style="467" customWidth="1"/>
    <col min="7184" max="7184" width="11.25" style="467" customWidth="1"/>
    <col min="7185" max="7185" width="16.625" style="467" customWidth="1"/>
    <col min="7186" max="7186" width="15" style="467" customWidth="1"/>
    <col min="7187" max="7426" width="9" style="467"/>
    <col min="7427" max="7427" width="6.375" style="467" customWidth="1"/>
    <col min="7428" max="7428" width="0" style="467" hidden="1" customWidth="1"/>
    <col min="7429" max="7429" width="45.75" style="467" customWidth="1"/>
    <col min="7430" max="7430" width="7.5" style="467" customWidth="1"/>
    <col min="7431" max="7431" width="36.875" style="467" customWidth="1"/>
    <col min="7432" max="7432" width="9.375" style="467" customWidth="1"/>
    <col min="7433" max="7433" width="7.25" style="467" customWidth="1"/>
    <col min="7434" max="7434" width="10.75" style="467" customWidth="1"/>
    <col min="7435" max="7435" width="0" style="467" hidden="1" customWidth="1"/>
    <col min="7436" max="7436" width="11.75" style="467" customWidth="1"/>
    <col min="7437" max="7437" width="10.625" style="467" customWidth="1"/>
    <col min="7438" max="7438" width="12.5" style="467" customWidth="1"/>
    <col min="7439" max="7439" width="13.75" style="467" customWidth="1"/>
    <col min="7440" max="7440" width="11.25" style="467" customWidth="1"/>
    <col min="7441" max="7441" width="16.625" style="467" customWidth="1"/>
    <col min="7442" max="7442" width="15" style="467" customWidth="1"/>
    <col min="7443" max="7682" width="9" style="467"/>
    <col min="7683" max="7683" width="6.375" style="467" customWidth="1"/>
    <col min="7684" max="7684" width="0" style="467" hidden="1" customWidth="1"/>
    <col min="7685" max="7685" width="45.75" style="467" customWidth="1"/>
    <col min="7686" max="7686" width="7.5" style="467" customWidth="1"/>
    <col min="7687" max="7687" width="36.875" style="467" customWidth="1"/>
    <col min="7688" max="7688" width="9.375" style="467" customWidth="1"/>
    <col min="7689" max="7689" width="7.25" style="467" customWidth="1"/>
    <col min="7690" max="7690" width="10.75" style="467" customWidth="1"/>
    <col min="7691" max="7691" width="0" style="467" hidden="1" customWidth="1"/>
    <col min="7692" max="7692" width="11.75" style="467" customWidth="1"/>
    <col min="7693" max="7693" width="10.625" style="467" customWidth="1"/>
    <col min="7694" max="7694" width="12.5" style="467" customWidth="1"/>
    <col min="7695" max="7695" width="13.75" style="467" customWidth="1"/>
    <col min="7696" max="7696" width="11.25" style="467" customWidth="1"/>
    <col min="7697" max="7697" width="16.625" style="467" customWidth="1"/>
    <col min="7698" max="7698" width="15" style="467" customWidth="1"/>
    <col min="7699" max="7938" width="9" style="467"/>
    <col min="7939" max="7939" width="6.375" style="467" customWidth="1"/>
    <col min="7940" max="7940" width="0" style="467" hidden="1" customWidth="1"/>
    <col min="7941" max="7941" width="45.75" style="467" customWidth="1"/>
    <col min="7942" max="7942" width="7.5" style="467" customWidth="1"/>
    <col min="7943" max="7943" width="36.875" style="467" customWidth="1"/>
    <col min="7944" max="7944" width="9.375" style="467" customWidth="1"/>
    <col min="7945" max="7945" width="7.25" style="467" customWidth="1"/>
    <col min="7946" max="7946" width="10.75" style="467" customWidth="1"/>
    <col min="7947" max="7947" width="0" style="467" hidden="1" customWidth="1"/>
    <col min="7948" max="7948" width="11.75" style="467" customWidth="1"/>
    <col min="7949" max="7949" width="10.625" style="467" customWidth="1"/>
    <col min="7950" max="7950" width="12.5" style="467" customWidth="1"/>
    <col min="7951" max="7951" width="13.75" style="467" customWidth="1"/>
    <col min="7952" max="7952" width="11.25" style="467" customWidth="1"/>
    <col min="7953" max="7953" width="16.625" style="467" customWidth="1"/>
    <col min="7954" max="7954" width="15" style="467" customWidth="1"/>
    <col min="7955" max="8194" width="9" style="467"/>
    <col min="8195" max="8195" width="6.375" style="467" customWidth="1"/>
    <col min="8196" max="8196" width="0" style="467" hidden="1" customWidth="1"/>
    <col min="8197" max="8197" width="45.75" style="467" customWidth="1"/>
    <col min="8198" max="8198" width="7.5" style="467" customWidth="1"/>
    <col min="8199" max="8199" width="36.875" style="467" customWidth="1"/>
    <col min="8200" max="8200" width="9.375" style="467" customWidth="1"/>
    <col min="8201" max="8201" width="7.25" style="467" customWidth="1"/>
    <col min="8202" max="8202" width="10.75" style="467" customWidth="1"/>
    <col min="8203" max="8203" width="0" style="467" hidden="1" customWidth="1"/>
    <col min="8204" max="8204" width="11.75" style="467" customWidth="1"/>
    <col min="8205" max="8205" width="10.625" style="467" customWidth="1"/>
    <col min="8206" max="8206" width="12.5" style="467" customWidth="1"/>
    <col min="8207" max="8207" width="13.75" style="467" customWidth="1"/>
    <col min="8208" max="8208" width="11.25" style="467" customWidth="1"/>
    <col min="8209" max="8209" width="16.625" style="467" customWidth="1"/>
    <col min="8210" max="8210" width="15" style="467" customWidth="1"/>
    <col min="8211" max="8450" width="9" style="467"/>
    <col min="8451" max="8451" width="6.375" style="467" customWidth="1"/>
    <col min="8452" max="8452" width="0" style="467" hidden="1" customWidth="1"/>
    <col min="8453" max="8453" width="45.75" style="467" customWidth="1"/>
    <col min="8454" max="8454" width="7.5" style="467" customWidth="1"/>
    <col min="8455" max="8455" width="36.875" style="467" customWidth="1"/>
    <col min="8456" max="8456" width="9.375" style="467" customWidth="1"/>
    <col min="8457" max="8457" width="7.25" style="467" customWidth="1"/>
    <col min="8458" max="8458" width="10.75" style="467" customWidth="1"/>
    <col min="8459" max="8459" width="0" style="467" hidden="1" customWidth="1"/>
    <col min="8460" max="8460" width="11.75" style="467" customWidth="1"/>
    <col min="8461" max="8461" width="10.625" style="467" customWidth="1"/>
    <col min="8462" max="8462" width="12.5" style="467" customWidth="1"/>
    <col min="8463" max="8463" width="13.75" style="467" customWidth="1"/>
    <col min="8464" max="8464" width="11.25" style="467" customWidth="1"/>
    <col min="8465" max="8465" width="16.625" style="467" customWidth="1"/>
    <col min="8466" max="8466" width="15" style="467" customWidth="1"/>
    <col min="8467" max="8706" width="9" style="467"/>
    <col min="8707" max="8707" width="6.375" style="467" customWidth="1"/>
    <col min="8708" max="8708" width="0" style="467" hidden="1" customWidth="1"/>
    <col min="8709" max="8709" width="45.75" style="467" customWidth="1"/>
    <col min="8710" max="8710" width="7.5" style="467" customWidth="1"/>
    <col min="8711" max="8711" width="36.875" style="467" customWidth="1"/>
    <col min="8712" max="8712" width="9.375" style="467" customWidth="1"/>
    <col min="8713" max="8713" width="7.25" style="467" customWidth="1"/>
    <col min="8714" max="8714" width="10.75" style="467" customWidth="1"/>
    <col min="8715" max="8715" width="0" style="467" hidden="1" customWidth="1"/>
    <col min="8716" max="8716" width="11.75" style="467" customWidth="1"/>
    <col min="8717" max="8717" width="10.625" style="467" customWidth="1"/>
    <col min="8718" max="8718" width="12.5" style="467" customWidth="1"/>
    <col min="8719" max="8719" width="13.75" style="467" customWidth="1"/>
    <col min="8720" max="8720" width="11.25" style="467" customWidth="1"/>
    <col min="8721" max="8721" width="16.625" style="467" customWidth="1"/>
    <col min="8722" max="8722" width="15" style="467" customWidth="1"/>
    <col min="8723" max="8962" width="9" style="467"/>
    <col min="8963" max="8963" width="6.375" style="467" customWidth="1"/>
    <col min="8964" max="8964" width="0" style="467" hidden="1" customWidth="1"/>
    <col min="8965" max="8965" width="45.75" style="467" customWidth="1"/>
    <col min="8966" max="8966" width="7.5" style="467" customWidth="1"/>
    <col min="8967" max="8967" width="36.875" style="467" customWidth="1"/>
    <col min="8968" max="8968" width="9.375" style="467" customWidth="1"/>
    <col min="8969" max="8969" width="7.25" style="467" customWidth="1"/>
    <col min="8970" max="8970" width="10.75" style="467" customWidth="1"/>
    <col min="8971" max="8971" width="0" style="467" hidden="1" customWidth="1"/>
    <col min="8972" max="8972" width="11.75" style="467" customWidth="1"/>
    <col min="8973" max="8973" width="10.625" style="467" customWidth="1"/>
    <col min="8974" max="8974" width="12.5" style="467" customWidth="1"/>
    <col min="8975" max="8975" width="13.75" style="467" customWidth="1"/>
    <col min="8976" max="8976" width="11.25" style="467" customWidth="1"/>
    <col min="8977" max="8977" width="16.625" style="467" customWidth="1"/>
    <col min="8978" max="8978" width="15" style="467" customWidth="1"/>
    <col min="8979" max="9218" width="9" style="467"/>
    <col min="9219" max="9219" width="6.375" style="467" customWidth="1"/>
    <col min="9220" max="9220" width="0" style="467" hidden="1" customWidth="1"/>
    <col min="9221" max="9221" width="45.75" style="467" customWidth="1"/>
    <col min="9222" max="9222" width="7.5" style="467" customWidth="1"/>
    <col min="9223" max="9223" width="36.875" style="467" customWidth="1"/>
    <col min="9224" max="9224" width="9.375" style="467" customWidth="1"/>
    <col min="9225" max="9225" width="7.25" style="467" customWidth="1"/>
    <col min="9226" max="9226" width="10.75" style="467" customWidth="1"/>
    <col min="9227" max="9227" width="0" style="467" hidden="1" customWidth="1"/>
    <col min="9228" max="9228" width="11.75" style="467" customWidth="1"/>
    <col min="9229" max="9229" width="10.625" style="467" customWidth="1"/>
    <col min="9230" max="9230" width="12.5" style="467" customWidth="1"/>
    <col min="9231" max="9231" width="13.75" style="467" customWidth="1"/>
    <col min="9232" max="9232" width="11.25" style="467" customWidth="1"/>
    <col min="9233" max="9233" width="16.625" style="467" customWidth="1"/>
    <col min="9234" max="9234" width="15" style="467" customWidth="1"/>
    <col min="9235" max="9474" width="9" style="467"/>
    <col min="9475" max="9475" width="6.375" style="467" customWidth="1"/>
    <col min="9476" max="9476" width="0" style="467" hidden="1" customWidth="1"/>
    <col min="9477" max="9477" width="45.75" style="467" customWidth="1"/>
    <col min="9478" max="9478" width="7.5" style="467" customWidth="1"/>
    <col min="9479" max="9479" width="36.875" style="467" customWidth="1"/>
    <col min="9480" max="9480" width="9.375" style="467" customWidth="1"/>
    <col min="9481" max="9481" width="7.25" style="467" customWidth="1"/>
    <col min="9482" max="9482" width="10.75" style="467" customWidth="1"/>
    <col min="9483" max="9483" width="0" style="467" hidden="1" customWidth="1"/>
    <col min="9484" max="9484" width="11.75" style="467" customWidth="1"/>
    <col min="9485" max="9485" width="10.625" style="467" customWidth="1"/>
    <col min="9486" max="9486" width="12.5" style="467" customWidth="1"/>
    <col min="9487" max="9487" width="13.75" style="467" customWidth="1"/>
    <col min="9488" max="9488" width="11.25" style="467" customWidth="1"/>
    <col min="9489" max="9489" width="16.625" style="467" customWidth="1"/>
    <col min="9490" max="9490" width="15" style="467" customWidth="1"/>
    <col min="9491" max="9730" width="9" style="467"/>
    <col min="9731" max="9731" width="6.375" style="467" customWidth="1"/>
    <col min="9732" max="9732" width="0" style="467" hidden="1" customWidth="1"/>
    <col min="9733" max="9733" width="45.75" style="467" customWidth="1"/>
    <col min="9734" max="9734" width="7.5" style="467" customWidth="1"/>
    <col min="9735" max="9735" width="36.875" style="467" customWidth="1"/>
    <col min="9736" max="9736" width="9.375" style="467" customWidth="1"/>
    <col min="9737" max="9737" width="7.25" style="467" customWidth="1"/>
    <col min="9738" max="9738" width="10.75" style="467" customWidth="1"/>
    <col min="9739" max="9739" width="0" style="467" hidden="1" customWidth="1"/>
    <col min="9740" max="9740" width="11.75" style="467" customWidth="1"/>
    <col min="9741" max="9741" width="10.625" style="467" customWidth="1"/>
    <col min="9742" max="9742" width="12.5" style="467" customWidth="1"/>
    <col min="9743" max="9743" width="13.75" style="467" customWidth="1"/>
    <col min="9744" max="9744" width="11.25" style="467" customWidth="1"/>
    <col min="9745" max="9745" width="16.625" style="467" customWidth="1"/>
    <col min="9746" max="9746" width="15" style="467" customWidth="1"/>
    <col min="9747" max="9986" width="9" style="467"/>
    <col min="9987" max="9987" width="6.375" style="467" customWidth="1"/>
    <col min="9988" max="9988" width="0" style="467" hidden="1" customWidth="1"/>
    <col min="9989" max="9989" width="45.75" style="467" customWidth="1"/>
    <col min="9990" max="9990" width="7.5" style="467" customWidth="1"/>
    <col min="9991" max="9991" width="36.875" style="467" customWidth="1"/>
    <col min="9992" max="9992" width="9.375" style="467" customWidth="1"/>
    <col min="9993" max="9993" width="7.25" style="467" customWidth="1"/>
    <col min="9994" max="9994" width="10.75" style="467" customWidth="1"/>
    <col min="9995" max="9995" width="0" style="467" hidden="1" customWidth="1"/>
    <col min="9996" max="9996" width="11.75" style="467" customWidth="1"/>
    <col min="9997" max="9997" width="10.625" style="467" customWidth="1"/>
    <col min="9998" max="9998" width="12.5" style="467" customWidth="1"/>
    <col min="9999" max="9999" width="13.75" style="467" customWidth="1"/>
    <col min="10000" max="10000" width="11.25" style="467" customWidth="1"/>
    <col min="10001" max="10001" width="16.625" style="467" customWidth="1"/>
    <col min="10002" max="10002" width="15" style="467" customWidth="1"/>
    <col min="10003" max="10242" width="9" style="467"/>
    <col min="10243" max="10243" width="6.375" style="467" customWidth="1"/>
    <col min="10244" max="10244" width="0" style="467" hidden="1" customWidth="1"/>
    <col min="10245" max="10245" width="45.75" style="467" customWidth="1"/>
    <col min="10246" max="10246" width="7.5" style="467" customWidth="1"/>
    <col min="10247" max="10247" width="36.875" style="467" customWidth="1"/>
    <col min="10248" max="10248" width="9.375" style="467" customWidth="1"/>
    <col min="10249" max="10249" width="7.25" style="467" customWidth="1"/>
    <col min="10250" max="10250" width="10.75" style="467" customWidth="1"/>
    <col min="10251" max="10251" width="0" style="467" hidden="1" customWidth="1"/>
    <col min="10252" max="10252" width="11.75" style="467" customWidth="1"/>
    <col min="10253" max="10253" width="10.625" style="467" customWidth="1"/>
    <col min="10254" max="10254" width="12.5" style="467" customWidth="1"/>
    <col min="10255" max="10255" width="13.75" style="467" customWidth="1"/>
    <col min="10256" max="10256" width="11.25" style="467" customWidth="1"/>
    <col min="10257" max="10257" width="16.625" style="467" customWidth="1"/>
    <col min="10258" max="10258" width="15" style="467" customWidth="1"/>
    <col min="10259" max="10498" width="9" style="467"/>
    <col min="10499" max="10499" width="6.375" style="467" customWidth="1"/>
    <col min="10500" max="10500" width="0" style="467" hidden="1" customWidth="1"/>
    <col min="10501" max="10501" width="45.75" style="467" customWidth="1"/>
    <col min="10502" max="10502" width="7.5" style="467" customWidth="1"/>
    <col min="10503" max="10503" width="36.875" style="467" customWidth="1"/>
    <col min="10504" max="10504" width="9.375" style="467" customWidth="1"/>
    <col min="10505" max="10505" width="7.25" style="467" customWidth="1"/>
    <col min="10506" max="10506" width="10.75" style="467" customWidth="1"/>
    <col min="10507" max="10507" width="0" style="467" hidden="1" customWidth="1"/>
    <col min="10508" max="10508" width="11.75" style="467" customWidth="1"/>
    <col min="10509" max="10509" width="10.625" style="467" customWidth="1"/>
    <col min="10510" max="10510" width="12.5" style="467" customWidth="1"/>
    <col min="10511" max="10511" width="13.75" style="467" customWidth="1"/>
    <col min="10512" max="10512" width="11.25" style="467" customWidth="1"/>
    <col min="10513" max="10513" width="16.625" style="467" customWidth="1"/>
    <col min="10514" max="10514" width="15" style="467" customWidth="1"/>
    <col min="10515" max="10754" width="9" style="467"/>
    <col min="10755" max="10755" width="6.375" style="467" customWidth="1"/>
    <col min="10756" max="10756" width="0" style="467" hidden="1" customWidth="1"/>
    <col min="10757" max="10757" width="45.75" style="467" customWidth="1"/>
    <col min="10758" max="10758" width="7.5" style="467" customWidth="1"/>
    <col min="10759" max="10759" width="36.875" style="467" customWidth="1"/>
    <col min="10760" max="10760" width="9.375" style="467" customWidth="1"/>
    <col min="10761" max="10761" width="7.25" style="467" customWidth="1"/>
    <col min="10762" max="10762" width="10.75" style="467" customWidth="1"/>
    <col min="10763" max="10763" width="0" style="467" hidden="1" customWidth="1"/>
    <col min="10764" max="10764" width="11.75" style="467" customWidth="1"/>
    <col min="10765" max="10765" width="10.625" style="467" customWidth="1"/>
    <col min="10766" max="10766" width="12.5" style="467" customWidth="1"/>
    <col min="10767" max="10767" width="13.75" style="467" customWidth="1"/>
    <col min="10768" max="10768" width="11.25" style="467" customWidth="1"/>
    <col min="10769" max="10769" width="16.625" style="467" customWidth="1"/>
    <col min="10770" max="10770" width="15" style="467" customWidth="1"/>
    <col min="10771" max="11010" width="9" style="467"/>
    <col min="11011" max="11011" width="6.375" style="467" customWidth="1"/>
    <col min="11012" max="11012" width="0" style="467" hidden="1" customWidth="1"/>
    <col min="11013" max="11013" width="45.75" style="467" customWidth="1"/>
    <col min="11014" max="11014" width="7.5" style="467" customWidth="1"/>
    <col min="11015" max="11015" width="36.875" style="467" customWidth="1"/>
    <col min="11016" max="11016" width="9.375" style="467" customWidth="1"/>
    <col min="11017" max="11017" width="7.25" style="467" customWidth="1"/>
    <col min="11018" max="11018" width="10.75" style="467" customWidth="1"/>
    <col min="11019" max="11019" width="0" style="467" hidden="1" customWidth="1"/>
    <col min="11020" max="11020" width="11.75" style="467" customWidth="1"/>
    <col min="11021" max="11021" width="10.625" style="467" customWidth="1"/>
    <col min="11022" max="11022" width="12.5" style="467" customWidth="1"/>
    <col min="11023" max="11023" width="13.75" style="467" customWidth="1"/>
    <col min="11024" max="11024" width="11.25" style="467" customWidth="1"/>
    <col min="11025" max="11025" width="16.625" style="467" customWidth="1"/>
    <col min="11026" max="11026" width="15" style="467" customWidth="1"/>
    <col min="11027" max="11266" width="9" style="467"/>
    <col min="11267" max="11267" width="6.375" style="467" customWidth="1"/>
    <col min="11268" max="11268" width="0" style="467" hidden="1" customWidth="1"/>
    <col min="11269" max="11269" width="45.75" style="467" customWidth="1"/>
    <col min="11270" max="11270" width="7.5" style="467" customWidth="1"/>
    <col min="11271" max="11271" width="36.875" style="467" customWidth="1"/>
    <col min="11272" max="11272" width="9.375" style="467" customWidth="1"/>
    <col min="11273" max="11273" width="7.25" style="467" customWidth="1"/>
    <col min="11274" max="11274" width="10.75" style="467" customWidth="1"/>
    <col min="11275" max="11275" width="0" style="467" hidden="1" customWidth="1"/>
    <col min="11276" max="11276" width="11.75" style="467" customWidth="1"/>
    <col min="11277" max="11277" width="10.625" style="467" customWidth="1"/>
    <col min="11278" max="11278" width="12.5" style="467" customWidth="1"/>
    <col min="11279" max="11279" width="13.75" style="467" customWidth="1"/>
    <col min="11280" max="11280" width="11.25" style="467" customWidth="1"/>
    <col min="11281" max="11281" width="16.625" style="467" customWidth="1"/>
    <col min="11282" max="11282" width="15" style="467" customWidth="1"/>
    <col min="11283" max="11522" width="9" style="467"/>
    <col min="11523" max="11523" width="6.375" style="467" customWidth="1"/>
    <col min="11524" max="11524" width="0" style="467" hidden="1" customWidth="1"/>
    <col min="11525" max="11525" width="45.75" style="467" customWidth="1"/>
    <col min="11526" max="11526" width="7.5" style="467" customWidth="1"/>
    <col min="11527" max="11527" width="36.875" style="467" customWidth="1"/>
    <col min="11528" max="11528" width="9.375" style="467" customWidth="1"/>
    <col min="11529" max="11529" width="7.25" style="467" customWidth="1"/>
    <col min="11530" max="11530" width="10.75" style="467" customWidth="1"/>
    <col min="11531" max="11531" width="0" style="467" hidden="1" customWidth="1"/>
    <col min="11532" max="11532" width="11.75" style="467" customWidth="1"/>
    <col min="11533" max="11533" width="10.625" style="467" customWidth="1"/>
    <col min="11534" max="11534" width="12.5" style="467" customWidth="1"/>
    <col min="11535" max="11535" width="13.75" style="467" customWidth="1"/>
    <col min="11536" max="11536" width="11.25" style="467" customWidth="1"/>
    <col min="11537" max="11537" width="16.625" style="467" customWidth="1"/>
    <col min="11538" max="11538" width="15" style="467" customWidth="1"/>
    <col min="11539" max="11778" width="9" style="467"/>
    <col min="11779" max="11779" width="6.375" style="467" customWidth="1"/>
    <col min="11780" max="11780" width="0" style="467" hidden="1" customWidth="1"/>
    <col min="11781" max="11781" width="45.75" style="467" customWidth="1"/>
    <col min="11782" max="11782" width="7.5" style="467" customWidth="1"/>
    <col min="11783" max="11783" width="36.875" style="467" customWidth="1"/>
    <col min="11784" max="11784" width="9.375" style="467" customWidth="1"/>
    <col min="11785" max="11785" width="7.25" style="467" customWidth="1"/>
    <col min="11786" max="11786" width="10.75" style="467" customWidth="1"/>
    <col min="11787" max="11787" width="0" style="467" hidden="1" customWidth="1"/>
    <col min="11788" max="11788" width="11.75" style="467" customWidth="1"/>
    <col min="11789" max="11789" width="10.625" style="467" customWidth="1"/>
    <col min="11790" max="11790" width="12.5" style="467" customWidth="1"/>
    <col min="11791" max="11791" width="13.75" style="467" customWidth="1"/>
    <col min="11792" max="11792" width="11.25" style="467" customWidth="1"/>
    <col min="11793" max="11793" width="16.625" style="467" customWidth="1"/>
    <col min="11794" max="11794" width="15" style="467" customWidth="1"/>
    <col min="11795" max="12034" width="9" style="467"/>
    <col min="12035" max="12035" width="6.375" style="467" customWidth="1"/>
    <col min="12036" max="12036" width="0" style="467" hidden="1" customWidth="1"/>
    <col min="12037" max="12037" width="45.75" style="467" customWidth="1"/>
    <col min="12038" max="12038" width="7.5" style="467" customWidth="1"/>
    <col min="12039" max="12039" width="36.875" style="467" customWidth="1"/>
    <col min="12040" max="12040" width="9.375" style="467" customWidth="1"/>
    <col min="12041" max="12041" width="7.25" style="467" customWidth="1"/>
    <col min="12042" max="12042" width="10.75" style="467" customWidth="1"/>
    <col min="12043" max="12043" width="0" style="467" hidden="1" customWidth="1"/>
    <col min="12044" max="12044" width="11.75" style="467" customWidth="1"/>
    <col min="12045" max="12045" width="10.625" style="467" customWidth="1"/>
    <col min="12046" max="12046" width="12.5" style="467" customWidth="1"/>
    <col min="12047" max="12047" width="13.75" style="467" customWidth="1"/>
    <col min="12048" max="12048" width="11.25" style="467" customWidth="1"/>
    <col min="12049" max="12049" width="16.625" style="467" customWidth="1"/>
    <col min="12050" max="12050" width="15" style="467" customWidth="1"/>
    <col min="12051" max="12290" width="9" style="467"/>
    <col min="12291" max="12291" width="6.375" style="467" customWidth="1"/>
    <col min="12292" max="12292" width="0" style="467" hidden="1" customWidth="1"/>
    <col min="12293" max="12293" width="45.75" style="467" customWidth="1"/>
    <col min="12294" max="12294" width="7.5" style="467" customWidth="1"/>
    <col min="12295" max="12295" width="36.875" style="467" customWidth="1"/>
    <col min="12296" max="12296" width="9.375" style="467" customWidth="1"/>
    <col min="12297" max="12297" width="7.25" style="467" customWidth="1"/>
    <col min="12298" max="12298" width="10.75" style="467" customWidth="1"/>
    <col min="12299" max="12299" width="0" style="467" hidden="1" customWidth="1"/>
    <col min="12300" max="12300" width="11.75" style="467" customWidth="1"/>
    <col min="12301" max="12301" width="10.625" style="467" customWidth="1"/>
    <col min="12302" max="12302" width="12.5" style="467" customWidth="1"/>
    <col min="12303" max="12303" width="13.75" style="467" customWidth="1"/>
    <col min="12304" max="12304" width="11.25" style="467" customWidth="1"/>
    <col min="12305" max="12305" width="16.625" style="467" customWidth="1"/>
    <col min="12306" max="12306" width="15" style="467" customWidth="1"/>
    <col min="12307" max="12546" width="9" style="467"/>
    <col min="12547" max="12547" width="6.375" style="467" customWidth="1"/>
    <col min="12548" max="12548" width="0" style="467" hidden="1" customWidth="1"/>
    <col min="12549" max="12549" width="45.75" style="467" customWidth="1"/>
    <col min="12550" max="12550" width="7.5" style="467" customWidth="1"/>
    <col min="12551" max="12551" width="36.875" style="467" customWidth="1"/>
    <col min="12552" max="12552" width="9.375" style="467" customWidth="1"/>
    <col min="12553" max="12553" width="7.25" style="467" customWidth="1"/>
    <col min="12554" max="12554" width="10.75" style="467" customWidth="1"/>
    <col min="12555" max="12555" width="0" style="467" hidden="1" customWidth="1"/>
    <col min="12556" max="12556" width="11.75" style="467" customWidth="1"/>
    <col min="12557" max="12557" width="10.625" style="467" customWidth="1"/>
    <col min="12558" max="12558" width="12.5" style="467" customWidth="1"/>
    <col min="12559" max="12559" width="13.75" style="467" customWidth="1"/>
    <col min="12560" max="12560" width="11.25" style="467" customWidth="1"/>
    <col min="12561" max="12561" width="16.625" style="467" customWidth="1"/>
    <col min="12562" max="12562" width="15" style="467" customWidth="1"/>
    <col min="12563" max="12802" width="9" style="467"/>
    <col min="12803" max="12803" width="6.375" style="467" customWidth="1"/>
    <col min="12804" max="12804" width="0" style="467" hidden="1" customWidth="1"/>
    <col min="12805" max="12805" width="45.75" style="467" customWidth="1"/>
    <col min="12806" max="12806" width="7.5" style="467" customWidth="1"/>
    <col min="12807" max="12807" width="36.875" style="467" customWidth="1"/>
    <col min="12808" max="12808" width="9.375" style="467" customWidth="1"/>
    <col min="12809" max="12809" width="7.25" style="467" customWidth="1"/>
    <col min="12810" max="12810" width="10.75" style="467" customWidth="1"/>
    <col min="12811" max="12811" width="0" style="467" hidden="1" customWidth="1"/>
    <col min="12812" max="12812" width="11.75" style="467" customWidth="1"/>
    <col min="12813" max="12813" width="10.625" style="467" customWidth="1"/>
    <col min="12814" max="12814" width="12.5" style="467" customWidth="1"/>
    <col min="12815" max="12815" width="13.75" style="467" customWidth="1"/>
    <col min="12816" max="12816" width="11.25" style="467" customWidth="1"/>
    <col min="12817" max="12817" width="16.625" style="467" customWidth="1"/>
    <col min="12818" max="12818" width="15" style="467" customWidth="1"/>
    <col min="12819" max="13058" width="9" style="467"/>
    <col min="13059" max="13059" width="6.375" style="467" customWidth="1"/>
    <col min="13060" max="13060" width="0" style="467" hidden="1" customWidth="1"/>
    <col min="13061" max="13061" width="45.75" style="467" customWidth="1"/>
    <col min="13062" max="13062" width="7.5" style="467" customWidth="1"/>
    <col min="13063" max="13063" width="36.875" style="467" customWidth="1"/>
    <col min="13064" max="13064" width="9.375" style="467" customWidth="1"/>
    <col min="13065" max="13065" width="7.25" style="467" customWidth="1"/>
    <col min="13066" max="13066" width="10.75" style="467" customWidth="1"/>
    <col min="13067" max="13067" width="0" style="467" hidden="1" customWidth="1"/>
    <col min="13068" max="13068" width="11.75" style="467" customWidth="1"/>
    <col min="13069" max="13069" width="10.625" style="467" customWidth="1"/>
    <col min="13070" max="13070" width="12.5" style="467" customWidth="1"/>
    <col min="13071" max="13071" width="13.75" style="467" customWidth="1"/>
    <col min="13072" max="13072" width="11.25" style="467" customWidth="1"/>
    <col min="13073" max="13073" width="16.625" style="467" customWidth="1"/>
    <col min="13074" max="13074" width="15" style="467" customWidth="1"/>
    <col min="13075" max="13314" width="9" style="467"/>
    <col min="13315" max="13315" width="6.375" style="467" customWidth="1"/>
    <col min="13316" max="13316" width="0" style="467" hidden="1" customWidth="1"/>
    <col min="13317" max="13317" width="45.75" style="467" customWidth="1"/>
    <col min="13318" max="13318" width="7.5" style="467" customWidth="1"/>
    <col min="13319" max="13319" width="36.875" style="467" customWidth="1"/>
    <col min="13320" max="13320" width="9.375" style="467" customWidth="1"/>
    <col min="13321" max="13321" width="7.25" style="467" customWidth="1"/>
    <col min="13322" max="13322" width="10.75" style="467" customWidth="1"/>
    <col min="13323" max="13323" width="0" style="467" hidden="1" customWidth="1"/>
    <col min="13324" max="13324" width="11.75" style="467" customWidth="1"/>
    <col min="13325" max="13325" width="10.625" style="467" customWidth="1"/>
    <col min="13326" max="13326" width="12.5" style="467" customWidth="1"/>
    <col min="13327" max="13327" width="13.75" style="467" customWidth="1"/>
    <col min="13328" max="13328" width="11.25" style="467" customWidth="1"/>
    <col min="13329" max="13329" width="16.625" style="467" customWidth="1"/>
    <col min="13330" max="13330" width="15" style="467" customWidth="1"/>
    <col min="13331" max="13570" width="9" style="467"/>
    <col min="13571" max="13571" width="6.375" style="467" customWidth="1"/>
    <col min="13572" max="13572" width="0" style="467" hidden="1" customWidth="1"/>
    <col min="13573" max="13573" width="45.75" style="467" customWidth="1"/>
    <col min="13574" max="13574" width="7.5" style="467" customWidth="1"/>
    <col min="13575" max="13575" width="36.875" style="467" customWidth="1"/>
    <col min="13576" max="13576" width="9.375" style="467" customWidth="1"/>
    <col min="13577" max="13577" width="7.25" style="467" customWidth="1"/>
    <col min="13578" max="13578" width="10.75" style="467" customWidth="1"/>
    <col min="13579" max="13579" width="0" style="467" hidden="1" customWidth="1"/>
    <col min="13580" max="13580" width="11.75" style="467" customWidth="1"/>
    <col min="13581" max="13581" width="10.625" style="467" customWidth="1"/>
    <col min="13582" max="13582" width="12.5" style="467" customWidth="1"/>
    <col min="13583" max="13583" width="13.75" style="467" customWidth="1"/>
    <col min="13584" max="13584" width="11.25" style="467" customWidth="1"/>
    <col min="13585" max="13585" width="16.625" style="467" customWidth="1"/>
    <col min="13586" max="13586" width="15" style="467" customWidth="1"/>
    <col min="13587" max="13826" width="9" style="467"/>
    <col min="13827" max="13827" width="6.375" style="467" customWidth="1"/>
    <col min="13828" max="13828" width="0" style="467" hidden="1" customWidth="1"/>
    <col min="13829" max="13829" width="45.75" style="467" customWidth="1"/>
    <col min="13830" max="13830" width="7.5" style="467" customWidth="1"/>
    <col min="13831" max="13831" width="36.875" style="467" customWidth="1"/>
    <col min="13832" max="13832" width="9.375" style="467" customWidth="1"/>
    <col min="13833" max="13833" width="7.25" style="467" customWidth="1"/>
    <col min="13834" max="13834" width="10.75" style="467" customWidth="1"/>
    <col min="13835" max="13835" width="0" style="467" hidden="1" customWidth="1"/>
    <col min="13836" max="13836" width="11.75" style="467" customWidth="1"/>
    <col min="13837" max="13837" width="10.625" style="467" customWidth="1"/>
    <col min="13838" max="13838" width="12.5" style="467" customWidth="1"/>
    <col min="13839" max="13839" width="13.75" style="467" customWidth="1"/>
    <col min="13840" max="13840" width="11.25" style="467" customWidth="1"/>
    <col min="13841" max="13841" width="16.625" style="467" customWidth="1"/>
    <col min="13842" max="13842" width="15" style="467" customWidth="1"/>
    <col min="13843" max="14082" width="9" style="467"/>
    <col min="14083" max="14083" width="6.375" style="467" customWidth="1"/>
    <col min="14084" max="14084" width="0" style="467" hidden="1" customWidth="1"/>
    <col min="14085" max="14085" width="45.75" style="467" customWidth="1"/>
    <col min="14086" max="14086" width="7.5" style="467" customWidth="1"/>
    <col min="14087" max="14087" width="36.875" style="467" customWidth="1"/>
    <col min="14088" max="14088" width="9.375" style="467" customWidth="1"/>
    <col min="14089" max="14089" width="7.25" style="467" customWidth="1"/>
    <col min="14090" max="14090" width="10.75" style="467" customWidth="1"/>
    <col min="14091" max="14091" width="0" style="467" hidden="1" customWidth="1"/>
    <col min="14092" max="14092" width="11.75" style="467" customWidth="1"/>
    <col min="14093" max="14093" width="10.625" style="467" customWidth="1"/>
    <col min="14094" max="14094" width="12.5" style="467" customWidth="1"/>
    <col min="14095" max="14095" width="13.75" style="467" customWidth="1"/>
    <col min="14096" max="14096" width="11.25" style="467" customWidth="1"/>
    <col min="14097" max="14097" width="16.625" style="467" customWidth="1"/>
    <col min="14098" max="14098" width="15" style="467" customWidth="1"/>
    <col min="14099" max="14338" width="9" style="467"/>
    <col min="14339" max="14339" width="6.375" style="467" customWidth="1"/>
    <col min="14340" max="14340" width="0" style="467" hidden="1" customWidth="1"/>
    <col min="14341" max="14341" width="45.75" style="467" customWidth="1"/>
    <col min="14342" max="14342" width="7.5" style="467" customWidth="1"/>
    <col min="14343" max="14343" width="36.875" style="467" customWidth="1"/>
    <col min="14344" max="14344" width="9.375" style="467" customWidth="1"/>
    <col min="14345" max="14345" width="7.25" style="467" customWidth="1"/>
    <col min="14346" max="14346" width="10.75" style="467" customWidth="1"/>
    <col min="14347" max="14347" width="0" style="467" hidden="1" customWidth="1"/>
    <col min="14348" max="14348" width="11.75" style="467" customWidth="1"/>
    <col min="14349" max="14349" width="10.625" style="467" customWidth="1"/>
    <col min="14350" max="14350" width="12.5" style="467" customWidth="1"/>
    <col min="14351" max="14351" width="13.75" style="467" customWidth="1"/>
    <col min="14352" max="14352" width="11.25" style="467" customWidth="1"/>
    <col min="14353" max="14353" width="16.625" style="467" customWidth="1"/>
    <col min="14354" max="14354" width="15" style="467" customWidth="1"/>
    <col min="14355" max="14594" width="9" style="467"/>
    <col min="14595" max="14595" width="6.375" style="467" customWidth="1"/>
    <col min="14596" max="14596" width="0" style="467" hidden="1" customWidth="1"/>
    <col min="14597" max="14597" width="45.75" style="467" customWidth="1"/>
    <col min="14598" max="14598" width="7.5" style="467" customWidth="1"/>
    <col min="14599" max="14599" width="36.875" style="467" customWidth="1"/>
    <col min="14600" max="14600" width="9.375" style="467" customWidth="1"/>
    <col min="14601" max="14601" width="7.25" style="467" customWidth="1"/>
    <col min="14602" max="14602" width="10.75" style="467" customWidth="1"/>
    <col min="14603" max="14603" width="0" style="467" hidden="1" customWidth="1"/>
    <col min="14604" max="14604" width="11.75" style="467" customWidth="1"/>
    <col min="14605" max="14605" width="10.625" style="467" customWidth="1"/>
    <col min="14606" max="14606" width="12.5" style="467" customWidth="1"/>
    <col min="14607" max="14607" width="13.75" style="467" customWidth="1"/>
    <col min="14608" max="14608" width="11.25" style="467" customWidth="1"/>
    <col min="14609" max="14609" width="16.625" style="467" customWidth="1"/>
    <col min="14610" max="14610" width="15" style="467" customWidth="1"/>
    <col min="14611" max="14850" width="9" style="467"/>
    <col min="14851" max="14851" width="6.375" style="467" customWidth="1"/>
    <col min="14852" max="14852" width="0" style="467" hidden="1" customWidth="1"/>
    <col min="14853" max="14853" width="45.75" style="467" customWidth="1"/>
    <col min="14854" max="14854" width="7.5" style="467" customWidth="1"/>
    <col min="14855" max="14855" width="36.875" style="467" customWidth="1"/>
    <col min="14856" max="14856" width="9.375" style="467" customWidth="1"/>
    <col min="14857" max="14857" width="7.25" style="467" customWidth="1"/>
    <col min="14858" max="14858" width="10.75" style="467" customWidth="1"/>
    <col min="14859" max="14859" width="0" style="467" hidden="1" customWidth="1"/>
    <col min="14860" max="14860" width="11.75" style="467" customWidth="1"/>
    <col min="14861" max="14861" width="10.625" style="467" customWidth="1"/>
    <col min="14862" max="14862" width="12.5" style="467" customWidth="1"/>
    <col min="14863" max="14863" width="13.75" style="467" customWidth="1"/>
    <col min="14864" max="14864" width="11.25" style="467" customWidth="1"/>
    <col min="14865" max="14865" width="16.625" style="467" customWidth="1"/>
    <col min="14866" max="14866" width="15" style="467" customWidth="1"/>
    <col min="14867" max="15106" width="9" style="467"/>
    <col min="15107" max="15107" width="6.375" style="467" customWidth="1"/>
    <col min="15108" max="15108" width="0" style="467" hidden="1" customWidth="1"/>
    <col min="15109" max="15109" width="45.75" style="467" customWidth="1"/>
    <col min="15110" max="15110" width="7.5" style="467" customWidth="1"/>
    <col min="15111" max="15111" width="36.875" style="467" customWidth="1"/>
    <col min="15112" max="15112" width="9.375" style="467" customWidth="1"/>
    <col min="15113" max="15113" width="7.25" style="467" customWidth="1"/>
    <col min="15114" max="15114" width="10.75" style="467" customWidth="1"/>
    <col min="15115" max="15115" width="0" style="467" hidden="1" customWidth="1"/>
    <col min="15116" max="15116" width="11.75" style="467" customWidth="1"/>
    <col min="15117" max="15117" width="10.625" style="467" customWidth="1"/>
    <col min="15118" max="15118" width="12.5" style="467" customWidth="1"/>
    <col min="15119" max="15119" width="13.75" style="467" customWidth="1"/>
    <col min="15120" max="15120" width="11.25" style="467" customWidth="1"/>
    <col min="15121" max="15121" width="16.625" style="467" customWidth="1"/>
    <col min="15122" max="15122" width="15" style="467" customWidth="1"/>
    <col min="15123" max="15362" width="9" style="467"/>
    <col min="15363" max="15363" width="6.375" style="467" customWidth="1"/>
    <col min="15364" max="15364" width="0" style="467" hidden="1" customWidth="1"/>
    <col min="15365" max="15365" width="45.75" style="467" customWidth="1"/>
    <col min="15366" max="15366" width="7.5" style="467" customWidth="1"/>
    <col min="15367" max="15367" width="36.875" style="467" customWidth="1"/>
    <col min="15368" max="15368" width="9.375" style="467" customWidth="1"/>
    <col min="15369" max="15369" width="7.25" style="467" customWidth="1"/>
    <col min="15370" max="15370" width="10.75" style="467" customWidth="1"/>
    <col min="15371" max="15371" width="0" style="467" hidden="1" customWidth="1"/>
    <col min="15372" max="15372" width="11.75" style="467" customWidth="1"/>
    <col min="15373" max="15373" width="10.625" style="467" customWidth="1"/>
    <col min="15374" max="15374" width="12.5" style="467" customWidth="1"/>
    <col min="15375" max="15375" width="13.75" style="467" customWidth="1"/>
    <col min="15376" max="15376" width="11.25" style="467" customWidth="1"/>
    <col min="15377" max="15377" width="16.625" style="467" customWidth="1"/>
    <col min="15378" max="15378" width="15" style="467" customWidth="1"/>
    <col min="15379" max="15618" width="9" style="467"/>
    <col min="15619" max="15619" width="6.375" style="467" customWidth="1"/>
    <col min="15620" max="15620" width="0" style="467" hidden="1" customWidth="1"/>
    <col min="15621" max="15621" width="45.75" style="467" customWidth="1"/>
    <col min="15622" max="15622" width="7.5" style="467" customWidth="1"/>
    <col min="15623" max="15623" width="36.875" style="467" customWidth="1"/>
    <col min="15624" max="15624" width="9.375" style="467" customWidth="1"/>
    <col min="15625" max="15625" width="7.25" style="467" customWidth="1"/>
    <col min="15626" max="15626" width="10.75" style="467" customWidth="1"/>
    <col min="15627" max="15627" width="0" style="467" hidden="1" customWidth="1"/>
    <col min="15628" max="15628" width="11.75" style="467" customWidth="1"/>
    <col min="15629" max="15629" width="10.625" style="467" customWidth="1"/>
    <col min="15630" max="15630" width="12.5" style="467" customWidth="1"/>
    <col min="15631" max="15631" width="13.75" style="467" customWidth="1"/>
    <col min="15632" max="15632" width="11.25" style="467" customWidth="1"/>
    <col min="15633" max="15633" width="16.625" style="467" customWidth="1"/>
    <col min="15634" max="15634" width="15" style="467" customWidth="1"/>
    <col min="15635" max="15874" width="9" style="467"/>
    <col min="15875" max="15875" width="6.375" style="467" customWidth="1"/>
    <col min="15876" max="15876" width="0" style="467" hidden="1" customWidth="1"/>
    <col min="15877" max="15877" width="45.75" style="467" customWidth="1"/>
    <col min="15878" max="15878" width="7.5" style="467" customWidth="1"/>
    <col min="15879" max="15879" width="36.875" style="467" customWidth="1"/>
    <col min="15880" max="15880" width="9.375" style="467" customWidth="1"/>
    <col min="15881" max="15881" width="7.25" style="467" customWidth="1"/>
    <col min="15882" max="15882" width="10.75" style="467" customWidth="1"/>
    <col min="15883" max="15883" width="0" style="467" hidden="1" customWidth="1"/>
    <col min="15884" max="15884" width="11.75" style="467" customWidth="1"/>
    <col min="15885" max="15885" width="10.625" style="467" customWidth="1"/>
    <col min="15886" max="15886" width="12.5" style="467" customWidth="1"/>
    <col min="15887" max="15887" width="13.75" style="467" customWidth="1"/>
    <col min="15888" max="15888" width="11.25" style="467" customWidth="1"/>
    <col min="15889" max="15889" width="16.625" style="467" customWidth="1"/>
    <col min="15890" max="15890" width="15" style="467" customWidth="1"/>
    <col min="15891" max="16130" width="9" style="467"/>
    <col min="16131" max="16131" width="6.375" style="467" customWidth="1"/>
    <col min="16132" max="16132" width="0" style="467" hidden="1" customWidth="1"/>
    <col min="16133" max="16133" width="45.75" style="467" customWidth="1"/>
    <col min="16134" max="16134" width="7.5" style="467" customWidth="1"/>
    <col min="16135" max="16135" width="36.875" style="467" customWidth="1"/>
    <col min="16136" max="16136" width="9.375" style="467" customWidth="1"/>
    <col min="16137" max="16137" width="7.25" style="467" customWidth="1"/>
    <col min="16138" max="16138" width="10.75" style="467" customWidth="1"/>
    <col min="16139" max="16139" width="0" style="467" hidden="1" customWidth="1"/>
    <col min="16140" max="16140" width="11.75" style="467" customWidth="1"/>
    <col min="16141" max="16141" width="10.625" style="467" customWidth="1"/>
    <col min="16142" max="16142" width="12.5" style="467" customWidth="1"/>
    <col min="16143" max="16143" width="13.75" style="467" customWidth="1"/>
    <col min="16144" max="16144" width="11.25" style="467" customWidth="1"/>
    <col min="16145" max="16145" width="16.625" style="467" customWidth="1"/>
    <col min="16146" max="16146" width="15" style="467" customWidth="1"/>
    <col min="16147" max="16384" width="9" style="467"/>
  </cols>
  <sheetData>
    <row r="1" spans="2:15" x14ac:dyDescent="0.3">
      <c r="E1" s="595"/>
      <c r="F1" s="670"/>
    </row>
    <row r="2" spans="2:15" ht="15" customHeight="1" x14ac:dyDescent="0.3">
      <c r="C2" s="992" t="s">
        <v>5513</v>
      </c>
      <c r="D2" s="993"/>
      <c r="E2" s="993"/>
      <c r="F2" s="993"/>
      <c r="G2" s="993"/>
      <c r="H2" s="993"/>
      <c r="I2" s="993"/>
      <c r="J2" s="993"/>
      <c r="K2" s="993"/>
      <c r="L2" s="993"/>
      <c r="M2" s="993"/>
      <c r="N2" s="993"/>
      <c r="O2" s="993"/>
    </row>
    <row r="3" spans="2:15" ht="15" customHeight="1" x14ac:dyDescent="0.3">
      <c r="C3" s="993"/>
      <c r="D3" s="993"/>
      <c r="E3" s="993"/>
      <c r="F3" s="993"/>
      <c r="G3" s="993"/>
      <c r="H3" s="993"/>
      <c r="I3" s="993"/>
      <c r="J3" s="993"/>
      <c r="K3" s="993"/>
      <c r="L3" s="993"/>
      <c r="M3" s="993"/>
      <c r="N3" s="993"/>
      <c r="O3" s="993"/>
    </row>
    <row r="4" spans="2:15" ht="15" customHeight="1" x14ac:dyDescent="0.3">
      <c r="C4" s="993"/>
      <c r="D4" s="993"/>
      <c r="E4" s="993"/>
      <c r="F4" s="993"/>
      <c r="G4" s="993"/>
      <c r="H4" s="993"/>
      <c r="I4" s="993"/>
      <c r="J4" s="993"/>
      <c r="K4" s="993"/>
      <c r="L4" s="993"/>
      <c r="M4" s="993"/>
      <c r="N4" s="993"/>
      <c r="O4" s="993"/>
    </row>
    <row r="5" spans="2:15" ht="15" customHeight="1" x14ac:dyDescent="0.3">
      <c r="C5" s="993"/>
      <c r="D5" s="993"/>
      <c r="E5" s="993"/>
      <c r="F5" s="993"/>
      <c r="G5" s="993"/>
      <c r="H5" s="993"/>
      <c r="I5" s="993"/>
      <c r="J5" s="993"/>
      <c r="K5" s="993"/>
      <c r="L5" s="993"/>
      <c r="M5" s="993"/>
      <c r="N5" s="993"/>
      <c r="O5" s="993"/>
    </row>
    <row r="6" spans="2:15" ht="15" customHeight="1" x14ac:dyDescent="0.3">
      <c r="C6" s="993"/>
      <c r="D6" s="993"/>
      <c r="E6" s="993"/>
      <c r="F6" s="993"/>
      <c r="G6" s="993"/>
      <c r="H6" s="993"/>
      <c r="I6" s="993"/>
      <c r="J6" s="993"/>
      <c r="K6" s="993"/>
      <c r="L6" s="993"/>
      <c r="M6" s="993"/>
      <c r="N6" s="993"/>
      <c r="O6" s="993"/>
    </row>
    <row r="7" spans="2:15" ht="15" customHeight="1" x14ac:dyDescent="0.3">
      <c r="C7" s="993"/>
      <c r="D7" s="993"/>
      <c r="E7" s="993"/>
      <c r="F7" s="993"/>
      <c r="G7" s="993"/>
      <c r="H7" s="993"/>
      <c r="I7" s="993"/>
      <c r="J7" s="993"/>
      <c r="K7" s="993"/>
      <c r="L7" s="993"/>
      <c r="M7" s="993"/>
      <c r="N7" s="993"/>
      <c r="O7" s="993"/>
    </row>
    <row r="8" spans="2:15" ht="15" customHeight="1" x14ac:dyDescent="0.3">
      <c r="C8" s="993"/>
      <c r="D8" s="993"/>
      <c r="E8" s="993"/>
      <c r="F8" s="993"/>
      <c r="G8" s="993"/>
      <c r="H8" s="993"/>
      <c r="I8" s="993"/>
      <c r="J8" s="993"/>
      <c r="K8" s="993"/>
      <c r="L8" s="993"/>
      <c r="M8" s="993"/>
      <c r="N8" s="993"/>
      <c r="O8" s="993"/>
    </row>
    <row r="9" spans="2:15" ht="15" customHeight="1" x14ac:dyDescent="0.3">
      <c r="C9" s="993"/>
      <c r="D9" s="993"/>
      <c r="E9" s="993"/>
      <c r="F9" s="993"/>
      <c r="G9" s="993"/>
      <c r="H9" s="993"/>
      <c r="I9" s="993"/>
      <c r="J9" s="993"/>
      <c r="K9" s="993"/>
      <c r="L9" s="993"/>
      <c r="M9" s="993"/>
      <c r="N9" s="993"/>
      <c r="O9" s="993"/>
    </row>
    <row r="10" spans="2:15" ht="15" customHeight="1" x14ac:dyDescent="0.3">
      <c r="C10" s="993"/>
      <c r="D10" s="993"/>
      <c r="E10" s="993"/>
      <c r="F10" s="993"/>
      <c r="G10" s="993"/>
      <c r="H10" s="993"/>
      <c r="I10" s="993"/>
      <c r="J10" s="993"/>
      <c r="K10" s="993"/>
      <c r="L10" s="993"/>
      <c r="M10" s="993"/>
      <c r="N10" s="993"/>
      <c r="O10" s="993"/>
    </row>
    <row r="11" spans="2:15" x14ac:dyDescent="0.3">
      <c r="E11" s="595"/>
      <c r="F11" s="670"/>
    </row>
    <row r="12" spans="2:15" x14ac:dyDescent="0.3">
      <c r="B12" s="257"/>
      <c r="C12" s="994" t="s">
        <v>4227</v>
      </c>
      <c r="D12" s="994"/>
      <c r="E12" s="995"/>
      <c r="F12" s="995"/>
      <c r="G12" s="995"/>
      <c r="H12" s="995"/>
      <c r="I12" s="995"/>
      <c r="J12" s="995"/>
      <c r="K12" s="995"/>
      <c r="L12" s="927"/>
      <c r="M12" s="927"/>
    </row>
    <row r="13" spans="2:15" x14ac:dyDescent="0.3">
      <c r="B13" s="257"/>
      <c r="C13" s="257"/>
      <c r="E13" s="998" t="s">
        <v>5514</v>
      </c>
      <c r="F13" s="976"/>
      <c r="G13" s="976"/>
      <c r="H13" s="976"/>
      <c r="I13" s="976"/>
      <c r="J13" s="976"/>
      <c r="K13" s="976"/>
      <c r="L13" s="976"/>
      <c r="M13" s="976"/>
      <c r="N13" s="976"/>
      <c r="O13" s="976"/>
    </row>
    <row r="14" spans="2:15" x14ac:dyDescent="0.3">
      <c r="B14" s="257"/>
      <c r="C14" s="649" t="s">
        <v>842</v>
      </c>
      <c r="E14" s="672"/>
      <c r="F14" s="670"/>
    </row>
    <row r="15" spans="2:15" x14ac:dyDescent="0.3">
      <c r="B15" s="257"/>
      <c r="C15" s="262" t="s">
        <v>841</v>
      </c>
      <c r="E15" s="996"/>
      <c r="F15" s="966"/>
      <c r="G15" s="967"/>
      <c r="H15" s="261"/>
      <c r="I15" s="261"/>
      <c r="J15" s="673"/>
      <c r="K15" s="674"/>
      <c r="L15" s="674"/>
      <c r="M15" s="674"/>
      <c r="O15" s="675"/>
    </row>
    <row r="16" spans="2:15" ht="25.5" customHeight="1" x14ac:dyDescent="0.3">
      <c r="B16" s="257"/>
      <c r="C16" s="262" t="s">
        <v>839</v>
      </c>
      <c r="E16" s="997"/>
      <c r="F16" s="997"/>
      <c r="G16" s="997"/>
      <c r="H16" s="676"/>
      <c r="I16" s="676"/>
      <c r="J16" s="677"/>
      <c r="K16" s="678"/>
      <c r="L16" s="678"/>
      <c r="M16" s="678"/>
      <c r="O16" s="675"/>
    </row>
    <row r="17" spans="1:53" x14ac:dyDescent="0.3">
      <c r="B17" s="257"/>
      <c r="C17" s="262" t="s">
        <v>840</v>
      </c>
      <c r="E17" s="991"/>
      <c r="F17" s="991"/>
      <c r="G17" s="991"/>
      <c r="H17" s="261"/>
      <c r="I17" s="261"/>
      <c r="J17" s="673"/>
      <c r="K17" s="674"/>
      <c r="L17" s="674"/>
      <c r="M17" s="674"/>
      <c r="O17" s="675"/>
    </row>
    <row r="18" spans="1:53" x14ac:dyDescent="0.3">
      <c r="B18" s="257"/>
      <c r="C18" s="262" t="s">
        <v>25</v>
      </c>
      <c r="E18" s="991"/>
      <c r="F18" s="991"/>
      <c r="G18" s="991"/>
      <c r="H18" s="261"/>
      <c r="I18" s="261"/>
      <c r="J18" s="673"/>
      <c r="K18" s="674"/>
      <c r="L18" s="674"/>
      <c r="M18" s="674"/>
      <c r="O18" s="675"/>
    </row>
    <row r="19" spans="1:53" x14ac:dyDescent="0.3">
      <c r="B19" s="257"/>
      <c r="C19" s="262" t="s">
        <v>26</v>
      </c>
      <c r="E19" s="991"/>
      <c r="F19" s="991"/>
      <c r="G19" s="991"/>
      <c r="H19" s="261"/>
      <c r="I19" s="261"/>
      <c r="J19" s="673"/>
      <c r="K19" s="674"/>
      <c r="L19" s="674"/>
      <c r="M19" s="674"/>
      <c r="O19" s="675"/>
    </row>
    <row r="20" spans="1:53" x14ac:dyDescent="0.3">
      <c r="B20" s="257"/>
      <c r="C20" s="262" t="s">
        <v>843</v>
      </c>
      <c r="E20" s="991"/>
      <c r="F20" s="991"/>
      <c r="G20" s="991"/>
      <c r="H20" s="261"/>
      <c r="I20" s="261"/>
      <c r="J20" s="673"/>
      <c r="K20" s="674"/>
      <c r="L20" s="674"/>
      <c r="M20" s="674"/>
      <c r="O20" s="675"/>
    </row>
    <row r="21" spans="1:53" x14ac:dyDescent="0.3">
      <c r="B21" s="257"/>
      <c r="C21" s="262" t="s">
        <v>27</v>
      </c>
      <c r="E21" s="991"/>
      <c r="F21" s="991"/>
      <c r="G21" s="991"/>
      <c r="H21" s="261"/>
      <c r="I21" s="261"/>
      <c r="J21" s="673"/>
      <c r="K21" s="674"/>
      <c r="L21" s="674"/>
      <c r="M21" s="674"/>
      <c r="O21" s="675"/>
    </row>
    <row r="22" spans="1:53" ht="15" customHeight="1" x14ac:dyDescent="0.3">
      <c r="B22" s="257"/>
      <c r="C22" s="257"/>
      <c r="E22" s="679"/>
      <c r="F22" s="670"/>
    </row>
    <row r="23" spans="1:53" ht="24.95" customHeight="1" x14ac:dyDescent="0.3">
      <c r="B23" s="257"/>
      <c r="C23" s="263" t="s">
        <v>210</v>
      </c>
      <c r="E23" s="264">
        <f>N831</f>
        <v>0</v>
      </c>
      <c r="F23" s="670"/>
    </row>
    <row r="24" spans="1:53" ht="24.95" customHeight="1" x14ac:dyDescent="0.3">
      <c r="B24" s="257"/>
      <c r="C24" s="263" t="s">
        <v>211</v>
      </c>
      <c r="E24" s="265">
        <f>O831</f>
        <v>0</v>
      </c>
      <c r="F24" s="670"/>
    </row>
    <row r="25" spans="1:53" ht="22.5" customHeight="1" x14ac:dyDescent="0.3">
      <c r="B25" s="257"/>
      <c r="C25" s="680"/>
      <c r="E25" s="681"/>
      <c r="F25" s="670"/>
    </row>
    <row r="26" spans="1:53" ht="24.95" customHeight="1" x14ac:dyDescent="0.3">
      <c r="B26" s="257"/>
      <c r="C26" s="266" t="s">
        <v>4228</v>
      </c>
      <c r="E26" s="681"/>
      <c r="F26" s="670"/>
    </row>
    <row r="27" spans="1:53" ht="24.95" customHeight="1" x14ac:dyDescent="0.3">
      <c r="B27" s="257"/>
      <c r="C27" s="266" t="s">
        <v>4229</v>
      </c>
      <c r="E27" s="681"/>
      <c r="F27" s="670"/>
    </row>
    <row r="28" spans="1:53" ht="24.95" customHeight="1" x14ac:dyDescent="0.3">
      <c r="B28" s="257"/>
      <c r="C28" s="266" t="s">
        <v>4230</v>
      </c>
      <c r="E28" s="681"/>
      <c r="F28" s="670"/>
    </row>
    <row r="29" spans="1:53" ht="16.5" customHeight="1" x14ac:dyDescent="0.3"/>
    <row r="30" spans="1:53" ht="64.5" customHeight="1" x14ac:dyDescent="0.3">
      <c r="B30" s="628" t="s">
        <v>1711</v>
      </c>
      <c r="C30" s="628" t="s">
        <v>1712</v>
      </c>
      <c r="D30" s="628" t="s">
        <v>1227</v>
      </c>
      <c r="E30" s="628" t="s">
        <v>204</v>
      </c>
      <c r="F30" s="628" t="s">
        <v>844</v>
      </c>
      <c r="G30" s="628" t="s">
        <v>206</v>
      </c>
      <c r="H30" s="658" t="s">
        <v>845</v>
      </c>
      <c r="I30" s="658" t="s">
        <v>3592</v>
      </c>
      <c r="J30" s="658" t="s">
        <v>1713</v>
      </c>
      <c r="K30" s="659" t="s">
        <v>1714</v>
      </c>
      <c r="L30" s="659"/>
      <c r="M30" s="659"/>
      <c r="N30" s="660" t="s">
        <v>1715</v>
      </c>
      <c r="O30" s="661" t="s">
        <v>643</v>
      </c>
      <c r="P30" s="628" t="s">
        <v>14</v>
      </c>
      <c r="Q30" s="461" t="s">
        <v>91</v>
      </c>
    </row>
    <row r="31" spans="1:53" s="443" customFormat="1" ht="20.100000000000001" customHeight="1" x14ac:dyDescent="0.3">
      <c r="A31" s="794"/>
      <c r="B31" s="445"/>
      <c r="C31" s="446" t="s">
        <v>1205</v>
      </c>
      <c r="D31" s="682" t="s">
        <v>366</v>
      </c>
      <c r="E31" s="269" t="s">
        <v>366</v>
      </c>
      <c r="F31" s="683" t="s">
        <v>366</v>
      </c>
      <c r="G31" s="683" t="s">
        <v>366</v>
      </c>
      <c r="H31" s="684"/>
      <c r="I31" s="684"/>
      <c r="J31" s="685"/>
      <c r="K31" s="686"/>
      <c r="L31" s="686"/>
      <c r="M31" s="686"/>
      <c r="N31" s="687" t="s">
        <v>366</v>
      </c>
      <c r="O31" s="688"/>
      <c r="P31" s="683" t="s">
        <v>366</v>
      </c>
      <c r="Q31" s="683"/>
      <c r="R31" s="689"/>
      <c r="S31" s="451"/>
      <c r="T31" s="451"/>
      <c r="U31" s="451"/>
      <c r="V31" s="451"/>
      <c r="W31" s="451"/>
      <c r="X31" s="451"/>
      <c r="Y31" s="451"/>
      <c r="Z31" s="451"/>
      <c r="AA31" s="451"/>
      <c r="AB31" s="451"/>
      <c r="AC31" s="451"/>
      <c r="AD31" s="451"/>
      <c r="AE31" s="451"/>
      <c r="AF31" s="451"/>
      <c r="AG31" s="451"/>
      <c r="AH31" s="451"/>
      <c r="AI31" s="451"/>
      <c r="AJ31" s="451"/>
      <c r="AK31" s="451"/>
      <c r="AL31" s="451"/>
      <c r="AM31" s="451"/>
      <c r="AN31" s="451"/>
      <c r="AO31" s="451"/>
      <c r="AP31" s="451"/>
      <c r="AQ31" s="451"/>
      <c r="AR31" s="451"/>
      <c r="AS31" s="451"/>
      <c r="AT31" s="451"/>
      <c r="AU31" s="451"/>
      <c r="AV31" s="451"/>
      <c r="AW31" s="451"/>
      <c r="AX31" s="451"/>
      <c r="AY31" s="451"/>
      <c r="AZ31" s="451"/>
      <c r="BA31" s="451"/>
    </row>
    <row r="32" spans="1:53" s="443" customFormat="1" ht="20.100000000000001" customHeight="1" x14ac:dyDescent="0.3">
      <c r="A32" s="433"/>
      <c r="B32" s="434"/>
      <c r="C32" s="435" t="s">
        <v>3593</v>
      </c>
      <c r="D32" s="436"/>
      <c r="E32" s="268"/>
      <c r="F32" s="436"/>
      <c r="G32" s="436"/>
      <c r="H32" s="436"/>
      <c r="I32" s="437"/>
      <c r="J32" s="436"/>
      <c r="K32" s="436"/>
      <c r="L32" s="436"/>
      <c r="M32" s="436"/>
      <c r="N32" s="438" t="s">
        <v>366</v>
      </c>
      <c r="O32" s="439" t="s">
        <v>366</v>
      </c>
      <c r="P32" s="436"/>
      <c r="Q32" s="440"/>
      <c r="R32" s="873"/>
      <c r="S32" s="873"/>
      <c r="T32" s="442"/>
      <c r="U32" s="442"/>
      <c r="V32" s="442"/>
      <c r="W32" s="442"/>
      <c r="X32" s="442"/>
      <c r="Y32" s="442"/>
      <c r="Z32" s="442"/>
      <c r="AA32" s="442"/>
      <c r="AB32" s="442"/>
      <c r="AC32" s="442"/>
      <c r="AD32" s="442"/>
      <c r="AE32" s="442"/>
    </row>
    <row r="33" spans="1:53" s="443" customFormat="1" ht="20.100000000000001" customHeight="1" x14ac:dyDescent="0.3">
      <c r="A33" s="444"/>
      <c r="B33" s="445" t="s">
        <v>1717</v>
      </c>
      <c r="C33" s="446" t="s">
        <v>1718</v>
      </c>
      <c r="D33" s="447"/>
      <c r="E33" s="269" t="s">
        <v>366</v>
      </c>
      <c r="F33" s="299" t="s">
        <v>366</v>
      </c>
      <c r="G33" s="299" t="s">
        <v>366</v>
      </c>
      <c r="H33" s="299" t="s">
        <v>366</v>
      </c>
      <c r="I33" s="270"/>
      <c r="J33" s="299"/>
      <c r="K33" s="448"/>
      <c r="L33" s="448"/>
      <c r="M33" s="448"/>
      <c r="N33" s="449" t="s">
        <v>366</v>
      </c>
      <c r="O33" s="450"/>
      <c r="P33" s="299" t="s">
        <v>366</v>
      </c>
      <c r="Q33" s="300"/>
      <c r="R33" s="261"/>
      <c r="S33" s="261"/>
      <c r="T33" s="874"/>
      <c r="U33" s="451"/>
      <c r="V33" s="451"/>
      <c r="W33" s="451"/>
      <c r="X33" s="451"/>
      <c r="Y33" s="451"/>
      <c r="Z33" s="451"/>
      <c r="AA33" s="451"/>
      <c r="AB33" s="451"/>
      <c r="AC33" s="451"/>
      <c r="AD33" s="451"/>
      <c r="AE33" s="451"/>
      <c r="AF33" s="451"/>
      <c r="AG33" s="451"/>
      <c r="AH33" s="451"/>
      <c r="AI33" s="451"/>
      <c r="AJ33" s="451"/>
      <c r="AK33" s="451"/>
      <c r="AL33" s="451"/>
      <c r="AM33" s="451"/>
      <c r="AN33" s="451"/>
      <c r="AO33" s="451"/>
      <c r="AP33" s="451"/>
      <c r="AQ33" s="451"/>
      <c r="AR33" s="451"/>
      <c r="AS33" s="451"/>
      <c r="AT33" s="451"/>
      <c r="AU33" s="451"/>
      <c r="AV33" s="451"/>
      <c r="AW33" s="451"/>
      <c r="AX33" s="451"/>
      <c r="AY33" s="451"/>
      <c r="AZ33" s="451"/>
    </row>
    <row r="34" spans="1:53" s="443" customFormat="1" ht="20.100000000000001" customHeight="1" x14ac:dyDescent="0.3">
      <c r="A34" s="444"/>
      <c r="B34" s="445" t="s">
        <v>1719</v>
      </c>
      <c r="C34" s="452" t="s">
        <v>1720</v>
      </c>
      <c r="D34" s="447"/>
      <c r="E34" s="453"/>
      <c r="F34" s="454"/>
      <c r="G34" s="299" t="s">
        <v>366</v>
      </c>
      <c r="H34" s="299" t="s">
        <v>366</v>
      </c>
      <c r="I34" s="270"/>
      <c r="J34" s="299"/>
      <c r="K34" s="448"/>
      <c r="L34" s="448"/>
      <c r="M34" s="448"/>
      <c r="N34" s="449" t="s">
        <v>366</v>
      </c>
      <c r="O34" s="450"/>
      <c r="P34" s="299" t="s">
        <v>366</v>
      </c>
      <c r="Q34" s="300"/>
      <c r="R34" s="261"/>
      <c r="S34" s="261"/>
      <c r="T34" s="874"/>
      <c r="U34" s="451"/>
      <c r="V34" s="451"/>
      <c r="W34" s="451"/>
      <c r="X34" s="451"/>
      <c r="Y34" s="451"/>
      <c r="Z34" s="451"/>
      <c r="AA34" s="451"/>
      <c r="AB34" s="451"/>
      <c r="AC34" s="451"/>
      <c r="AD34" s="451"/>
      <c r="AE34" s="451"/>
      <c r="AF34" s="451"/>
      <c r="AG34" s="451"/>
      <c r="AH34" s="451"/>
      <c r="AI34" s="451"/>
      <c r="AJ34" s="451"/>
      <c r="AK34" s="451"/>
      <c r="AL34" s="451"/>
      <c r="AM34" s="451"/>
      <c r="AN34" s="451"/>
      <c r="AO34" s="451"/>
      <c r="AP34" s="451"/>
      <c r="AQ34" s="451"/>
      <c r="AR34" s="451"/>
      <c r="AS34" s="451"/>
      <c r="AT34" s="451"/>
      <c r="AU34" s="451"/>
      <c r="AV34" s="451"/>
      <c r="AW34" s="451"/>
      <c r="AX34" s="451"/>
      <c r="AY34" s="451"/>
      <c r="AZ34" s="451"/>
    </row>
    <row r="35" spans="1:53" s="443" customFormat="1" ht="32.25" customHeight="1" x14ac:dyDescent="0.3">
      <c r="A35" s="455" t="s">
        <v>3049</v>
      </c>
      <c r="B35" s="875" t="s">
        <v>4325</v>
      </c>
      <c r="C35" s="876" t="s">
        <v>4326</v>
      </c>
      <c r="D35" s="877" t="s">
        <v>1227</v>
      </c>
      <c r="E35" s="878" t="s">
        <v>5385</v>
      </c>
      <c r="F35" s="879">
        <v>1</v>
      </c>
      <c r="G35" s="880" t="s">
        <v>1488</v>
      </c>
      <c r="H35" s="880">
        <v>50</v>
      </c>
      <c r="I35" s="881">
        <v>821207</v>
      </c>
      <c r="J35" s="909">
        <v>821172</v>
      </c>
      <c r="K35" s="938">
        <f>L35*M35</f>
        <v>98.899999999999991</v>
      </c>
      <c r="L35" s="910">
        <v>86</v>
      </c>
      <c r="M35" s="910">
        <v>1.1499999999999999</v>
      </c>
      <c r="N35" s="882"/>
      <c r="O35" s="463" t="str">
        <f t="shared" ref="O35:O42" si="0">IF(N35&gt;0,N35*K35,"")</f>
        <v/>
      </c>
      <c r="P35" s="880">
        <v>110</v>
      </c>
      <c r="Q35" s="883"/>
      <c r="R35" s="261"/>
      <c r="S35" s="261"/>
      <c r="T35" s="874"/>
      <c r="U35" s="451"/>
      <c r="V35" s="451"/>
      <c r="W35" s="451"/>
      <c r="X35" s="451"/>
      <c r="Y35" s="451"/>
      <c r="Z35" s="451"/>
      <c r="AA35" s="451"/>
      <c r="AB35" s="451"/>
      <c r="AC35" s="451"/>
      <c r="AD35" s="451"/>
      <c r="AE35" s="451"/>
      <c r="AF35" s="451"/>
      <c r="AG35" s="451"/>
      <c r="AH35" s="451"/>
      <c r="AI35" s="451"/>
      <c r="AJ35" s="451"/>
      <c r="AK35" s="451"/>
      <c r="AL35" s="451"/>
      <c r="AM35" s="451"/>
      <c r="AN35" s="451"/>
      <c r="AO35" s="451"/>
      <c r="AP35" s="451"/>
      <c r="AQ35" s="451"/>
      <c r="AR35" s="451"/>
      <c r="AS35" s="451"/>
      <c r="AT35" s="451"/>
      <c r="AU35" s="451"/>
      <c r="AV35" s="451"/>
      <c r="AW35" s="451"/>
      <c r="AX35" s="451"/>
      <c r="AY35" s="451"/>
      <c r="AZ35" s="451"/>
    </row>
    <row r="36" spans="1:53" s="465" customFormat="1" ht="37.5" customHeight="1" x14ac:dyDescent="0.3">
      <c r="A36" s="802">
        <v>2021</v>
      </c>
      <c r="B36" s="456" t="s">
        <v>3594</v>
      </c>
      <c r="C36" s="457" t="s">
        <v>3595</v>
      </c>
      <c r="D36" s="384" t="s">
        <v>1227</v>
      </c>
      <c r="E36" s="458" t="s">
        <v>3596</v>
      </c>
      <c r="F36" s="750">
        <v>1</v>
      </c>
      <c r="G36" s="750" t="s">
        <v>1488</v>
      </c>
      <c r="H36" s="750">
        <v>50</v>
      </c>
      <c r="I36" s="881">
        <v>811415</v>
      </c>
      <c r="J36" s="780">
        <v>811383</v>
      </c>
      <c r="K36" s="938">
        <f t="shared" ref="K36:K99" si="1">L36*M36</f>
        <v>95.449999999999989</v>
      </c>
      <c r="L36" s="910">
        <v>83</v>
      </c>
      <c r="M36" s="910">
        <v>1.1499999999999999</v>
      </c>
      <c r="N36" s="462"/>
      <c r="O36" s="463" t="str">
        <f t="shared" si="0"/>
        <v/>
      </c>
      <c r="P36" s="750">
        <v>90</v>
      </c>
      <c r="Q36" s="464">
        <v>4601887193210</v>
      </c>
      <c r="R36" s="261"/>
      <c r="S36" s="261"/>
      <c r="T36" s="261"/>
    </row>
    <row r="37" spans="1:53" ht="42.75" customHeight="1" x14ac:dyDescent="0.3">
      <c r="A37" s="802">
        <v>2021</v>
      </c>
      <c r="B37" s="456" t="s">
        <v>3597</v>
      </c>
      <c r="C37" s="457" t="s">
        <v>3598</v>
      </c>
      <c r="D37" s="384" t="s">
        <v>1227</v>
      </c>
      <c r="E37" s="466" t="s">
        <v>3599</v>
      </c>
      <c r="F37" s="750">
        <v>1</v>
      </c>
      <c r="G37" s="750" t="s">
        <v>1488</v>
      </c>
      <c r="H37" s="750">
        <v>50</v>
      </c>
      <c r="I37" s="881">
        <v>811417</v>
      </c>
      <c r="J37" s="780">
        <v>811384</v>
      </c>
      <c r="K37" s="938">
        <f t="shared" si="1"/>
        <v>95.449999999999989</v>
      </c>
      <c r="L37" s="910">
        <v>83</v>
      </c>
      <c r="M37" s="910">
        <v>1.1499999999999999</v>
      </c>
      <c r="N37" s="462"/>
      <c r="O37" s="463" t="str">
        <f t="shared" si="0"/>
        <v/>
      </c>
      <c r="P37" s="750">
        <v>100</v>
      </c>
      <c r="Q37" s="464">
        <v>4601887193210</v>
      </c>
      <c r="R37" s="257"/>
      <c r="S37" s="257"/>
      <c r="T37" s="257"/>
    </row>
    <row r="38" spans="1:53" ht="52.5" customHeight="1" x14ac:dyDescent="0.3">
      <c r="A38" s="802">
        <v>2021</v>
      </c>
      <c r="B38" s="468" t="s">
        <v>3600</v>
      </c>
      <c r="C38" s="427" t="s">
        <v>3601</v>
      </c>
      <c r="D38" s="384" t="s">
        <v>1227</v>
      </c>
      <c r="E38" s="469" t="s">
        <v>3602</v>
      </c>
      <c r="F38" s="750">
        <v>1</v>
      </c>
      <c r="G38" s="750" t="s">
        <v>1488</v>
      </c>
      <c r="H38" s="750">
        <v>50</v>
      </c>
      <c r="I38" s="881">
        <v>811418</v>
      </c>
      <c r="J38" s="780">
        <v>811412</v>
      </c>
      <c r="K38" s="938">
        <f t="shared" si="1"/>
        <v>116.14999999999999</v>
      </c>
      <c r="L38" s="910">
        <v>101</v>
      </c>
      <c r="M38" s="910">
        <v>1.1499999999999999</v>
      </c>
      <c r="N38" s="462"/>
      <c r="O38" s="463" t="str">
        <f t="shared" si="0"/>
        <v/>
      </c>
      <c r="P38" s="750" t="s">
        <v>1967</v>
      </c>
      <c r="Q38" s="470">
        <v>4601887067528</v>
      </c>
      <c r="R38" s="257"/>
      <c r="S38" s="257"/>
      <c r="T38" s="257"/>
    </row>
    <row r="39" spans="1:53" ht="47.45" customHeight="1" x14ac:dyDescent="0.3">
      <c r="A39" s="802">
        <v>2021</v>
      </c>
      <c r="B39" s="468" t="s">
        <v>3603</v>
      </c>
      <c r="C39" s="427" t="s">
        <v>3604</v>
      </c>
      <c r="D39" s="384" t="s">
        <v>1227</v>
      </c>
      <c r="E39" s="458" t="s">
        <v>3605</v>
      </c>
      <c r="F39" s="750">
        <v>1</v>
      </c>
      <c r="G39" s="750" t="s">
        <v>1488</v>
      </c>
      <c r="H39" s="750">
        <v>50</v>
      </c>
      <c r="I39" s="881">
        <v>811420</v>
      </c>
      <c r="J39" s="780">
        <v>811385</v>
      </c>
      <c r="K39" s="938">
        <f t="shared" si="1"/>
        <v>95.449999999999989</v>
      </c>
      <c r="L39" s="910">
        <v>83</v>
      </c>
      <c r="M39" s="910">
        <v>1.1499999999999999</v>
      </c>
      <c r="N39" s="462"/>
      <c r="O39" s="463" t="str">
        <f t="shared" si="0"/>
        <v/>
      </c>
      <c r="P39" s="750" t="s">
        <v>867</v>
      </c>
      <c r="Q39" s="470">
        <v>4601887067511</v>
      </c>
      <c r="R39" s="257"/>
      <c r="S39" s="257"/>
      <c r="T39" s="257"/>
    </row>
    <row r="40" spans="1:53" ht="35.1" customHeight="1" x14ac:dyDescent="0.3">
      <c r="A40" s="802">
        <v>2021</v>
      </c>
      <c r="B40" s="471" t="s">
        <v>3606</v>
      </c>
      <c r="C40" s="427" t="s">
        <v>3607</v>
      </c>
      <c r="D40" s="384" t="s">
        <v>1227</v>
      </c>
      <c r="E40" s="458" t="s">
        <v>3608</v>
      </c>
      <c r="F40" s="750">
        <v>1</v>
      </c>
      <c r="G40" s="750" t="s">
        <v>1488</v>
      </c>
      <c r="H40" s="750">
        <v>50</v>
      </c>
      <c r="I40" s="881">
        <v>811421</v>
      </c>
      <c r="J40" s="780">
        <v>811386</v>
      </c>
      <c r="K40" s="938">
        <f t="shared" si="1"/>
        <v>103.49999999999999</v>
      </c>
      <c r="L40" s="910">
        <v>90</v>
      </c>
      <c r="M40" s="910">
        <v>1.1499999999999999</v>
      </c>
      <c r="N40" s="462"/>
      <c r="O40" s="463" t="str">
        <f t="shared" si="0"/>
        <v/>
      </c>
      <c r="P40" s="750">
        <v>90</v>
      </c>
      <c r="Q40" s="472">
        <v>4601887067504</v>
      </c>
      <c r="R40" s="257"/>
      <c r="S40" s="257"/>
      <c r="T40" s="257"/>
    </row>
    <row r="41" spans="1:53" ht="35.1" customHeight="1" x14ac:dyDescent="0.3">
      <c r="A41" s="802">
        <v>2021</v>
      </c>
      <c r="B41" s="473" t="s">
        <v>3609</v>
      </c>
      <c r="C41" s="457" t="s">
        <v>3610</v>
      </c>
      <c r="D41" s="384" t="s">
        <v>1227</v>
      </c>
      <c r="E41" s="458" t="s">
        <v>3611</v>
      </c>
      <c r="F41" s="750">
        <v>1</v>
      </c>
      <c r="G41" s="750" t="s">
        <v>1488</v>
      </c>
      <c r="H41" s="750">
        <v>50</v>
      </c>
      <c r="I41" s="881">
        <v>811422</v>
      </c>
      <c r="J41" s="780">
        <v>811387</v>
      </c>
      <c r="K41" s="938">
        <f t="shared" si="1"/>
        <v>116.14999999999999</v>
      </c>
      <c r="L41" s="910">
        <v>101</v>
      </c>
      <c r="M41" s="910">
        <v>1.1499999999999999</v>
      </c>
      <c r="N41" s="462"/>
      <c r="O41" s="463" t="str">
        <f t="shared" si="0"/>
        <v/>
      </c>
      <c r="P41" s="750" t="s">
        <v>867</v>
      </c>
      <c r="Q41" s="464">
        <v>4601887067498</v>
      </c>
      <c r="R41" s="257"/>
      <c r="S41" s="257"/>
      <c r="T41" s="257"/>
    </row>
    <row r="42" spans="1:53" ht="35.1" customHeight="1" x14ac:dyDescent="0.3">
      <c r="A42" s="802">
        <v>2021</v>
      </c>
      <c r="B42" s="471" t="s">
        <v>3612</v>
      </c>
      <c r="C42" s="427" t="s">
        <v>3613</v>
      </c>
      <c r="D42" s="384" t="s">
        <v>1227</v>
      </c>
      <c r="E42" s="469" t="s">
        <v>3614</v>
      </c>
      <c r="F42" s="750">
        <v>1</v>
      </c>
      <c r="G42" s="750" t="s">
        <v>1488</v>
      </c>
      <c r="H42" s="750">
        <v>50</v>
      </c>
      <c r="I42" s="881">
        <v>811423</v>
      </c>
      <c r="J42" s="780">
        <v>811388</v>
      </c>
      <c r="K42" s="938">
        <f t="shared" si="1"/>
        <v>116.14999999999999</v>
      </c>
      <c r="L42" s="910">
        <v>101</v>
      </c>
      <c r="M42" s="910">
        <v>1.1499999999999999</v>
      </c>
      <c r="N42" s="462"/>
      <c r="O42" s="463" t="str">
        <f t="shared" si="0"/>
        <v/>
      </c>
      <c r="P42" s="750">
        <v>100</v>
      </c>
      <c r="Q42" s="474">
        <v>4601887067566</v>
      </c>
      <c r="R42" s="257"/>
      <c r="S42" s="257"/>
      <c r="T42" s="257"/>
    </row>
    <row r="43" spans="1:53" ht="20.100000000000001" customHeight="1" x14ac:dyDescent="0.3">
      <c r="A43" s="105"/>
      <c r="B43" s="489" t="s">
        <v>1965</v>
      </c>
      <c r="C43" s="452" t="s">
        <v>1966</v>
      </c>
      <c r="D43" s="476" t="s">
        <v>366</v>
      </c>
      <c r="E43" s="477" t="s">
        <v>366</v>
      </c>
      <c r="F43" s="476" t="s">
        <v>366</v>
      </c>
      <c r="G43" s="476" t="s">
        <v>366</v>
      </c>
      <c r="H43" s="476" t="s">
        <v>366</v>
      </c>
      <c r="I43" s="682"/>
      <c r="J43" s="479"/>
      <c r="K43" s="497"/>
      <c r="L43" s="479"/>
      <c r="M43" s="479"/>
      <c r="N43" s="481" t="s">
        <v>366</v>
      </c>
      <c r="O43" s="490"/>
      <c r="P43" s="476" t="s">
        <v>366</v>
      </c>
      <c r="Q43" s="482"/>
      <c r="R43" s="873"/>
      <c r="S43" s="873"/>
      <c r="T43" s="564"/>
      <c r="U43" s="484"/>
      <c r="V43" s="484"/>
      <c r="W43" s="484"/>
      <c r="X43" s="484"/>
      <c r="Y43" s="484"/>
      <c r="Z43" s="484"/>
      <c r="AA43" s="484"/>
      <c r="AB43" s="484"/>
      <c r="AC43" s="484"/>
      <c r="AD43" s="484"/>
      <c r="AE43" s="484"/>
      <c r="AF43" s="484"/>
      <c r="AG43" s="484"/>
      <c r="AH43" s="484"/>
      <c r="AI43" s="484"/>
      <c r="AJ43" s="484"/>
      <c r="AK43" s="484"/>
      <c r="AL43" s="484"/>
      <c r="AM43" s="484"/>
      <c r="AN43" s="484"/>
      <c r="AO43" s="484"/>
      <c r="AP43" s="484"/>
      <c r="AQ43" s="484"/>
      <c r="AR43" s="484"/>
      <c r="AS43" s="484"/>
      <c r="AT43" s="484"/>
      <c r="AU43" s="484"/>
      <c r="AV43" s="484"/>
      <c r="AW43" s="484"/>
      <c r="AX43" s="484"/>
      <c r="AY43" s="484"/>
      <c r="AZ43" s="484"/>
      <c r="BA43" s="484"/>
    </row>
    <row r="44" spans="1:53" ht="30" customHeight="1" x14ac:dyDescent="0.3">
      <c r="A44" s="455" t="s">
        <v>3049</v>
      </c>
      <c r="B44" s="884" t="s">
        <v>4409</v>
      </c>
      <c r="C44" s="876" t="s">
        <v>4410</v>
      </c>
      <c r="D44" s="877" t="s">
        <v>1227</v>
      </c>
      <c r="E44" s="425" t="s">
        <v>5386</v>
      </c>
      <c r="F44" s="879">
        <v>1</v>
      </c>
      <c r="G44" s="885" t="s">
        <v>1488</v>
      </c>
      <c r="H44" s="885">
        <v>50</v>
      </c>
      <c r="I44" s="881">
        <v>821226</v>
      </c>
      <c r="J44" s="911">
        <v>821193</v>
      </c>
      <c r="K44" s="938">
        <f t="shared" si="1"/>
        <v>113.85</v>
      </c>
      <c r="L44" s="910">
        <v>99</v>
      </c>
      <c r="M44" s="910">
        <v>1.1499999999999999</v>
      </c>
      <c r="N44" s="886"/>
      <c r="O44" s="463" t="str">
        <f t="shared" ref="O44:O50" si="2">IF(N44&gt;0,N44*K44,"")</f>
        <v/>
      </c>
      <c r="P44" s="885">
        <v>120</v>
      </c>
      <c r="Q44" s="887"/>
      <c r="R44" s="873"/>
      <c r="S44" s="873"/>
      <c r="T44" s="564"/>
      <c r="U44" s="484"/>
      <c r="V44" s="484"/>
      <c r="W44" s="484"/>
      <c r="X44" s="484"/>
      <c r="Y44" s="484"/>
      <c r="Z44" s="484"/>
      <c r="AA44" s="484"/>
      <c r="AB44" s="484"/>
      <c r="AC44" s="484"/>
      <c r="AD44" s="484"/>
      <c r="AE44" s="484"/>
      <c r="AF44" s="484"/>
      <c r="AG44" s="484"/>
      <c r="AH44" s="484"/>
      <c r="AI44" s="484"/>
      <c r="AJ44" s="484"/>
      <c r="AK44" s="484"/>
      <c r="AL44" s="484"/>
      <c r="AM44" s="484"/>
      <c r="AN44" s="484"/>
      <c r="AO44" s="484"/>
      <c r="AP44" s="484"/>
      <c r="AQ44" s="484"/>
      <c r="AR44" s="484"/>
      <c r="AS44" s="484"/>
      <c r="AT44" s="484"/>
      <c r="AU44" s="484"/>
      <c r="AV44" s="484"/>
      <c r="AW44" s="484"/>
      <c r="AX44" s="484"/>
      <c r="AY44" s="484"/>
      <c r="AZ44" s="484"/>
      <c r="BA44" s="484"/>
    </row>
    <row r="45" spans="1:53" ht="46.5" customHeight="1" x14ac:dyDescent="0.3">
      <c r="A45" s="802">
        <v>2021</v>
      </c>
      <c r="B45" s="491" t="s">
        <v>3615</v>
      </c>
      <c r="C45" s="457" t="s">
        <v>3616</v>
      </c>
      <c r="D45" s="384" t="s">
        <v>1227</v>
      </c>
      <c r="E45" s="492" t="s">
        <v>3617</v>
      </c>
      <c r="F45" s="750">
        <v>1</v>
      </c>
      <c r="G45" s="750" t="s">
        <v>1488</v>
      </c>
      <c r="H45" s="750">
        <v>50</v>
      </c>
      <c r="I45" s="881">
        <v>811428</v>
      </c>
      <c r="J45" s="780">
        <v>811392</v>
      </c>
      <c r="K45" s="938">
        <f t="shared" si="1"/>
        <v>119.6</v>
      </c>
      <c r="L45" s="910">
        <v>104</v>
      </c>
      <c r="M45" s="910">
        <v>1.1499999999999999</v>
      </c>
      <c r="N45" s="462"/>
      <c r="O45" s="463" t="str">
        <f t="shared" si="2"/>
        <v/>
      </c>
      <c r="P45" s="750" t="s">
        <v>3618</v>
      </c>
      <c r="Q45" s="464">
        <v>4601887067542</v>
      </c>
      <c r="R45" s="257"/>
      <c r="S45" s="257"/>
      <c r="T45" s="257"/>
    </row>
    <row r="46" spans="1:53" ht="46.5" customHeight="1" x14ac:dyDescent="0.3">
      <c r="A46" s="802">
        <v>2021</v>
      </c>
      <c r="B46" s="491" t="s">
        <v>3619</v>
      </c>
      <c r="C46" s="457" t="s">
        <v>3620</v>
      </c>
      <c r="D46" s="384" t="s">
        <v>1227</v>
      </c>
      <c r="E46" s="492" t="s">
        <v>3621</v>
      </c>
      <c r="F46" s="750">
        <v>1</v>
      </c>
      <c r="G46" s="750" t="s">
        <v>1488</v>
      </c>
      <c r="H46" s="750">
        <v>50</v>
      </c>
      <c r="I46" s="881">
        <v>811429</v>
      </c>
      <c r="J46" s="780">
        <v>811393</v>
      </c>
      <c r="K46" s="938">
        <f t="shared" si="1"/>
        <v>124.19999999999999</v>
      </c>
      <c r="L46" s="910">
        <v>108</v>
      </c>
      <c r="M46" s="910">
        <v>1.1499999999999999</v>
      </c>
      <c r="N46" s="462"/>
      <c r="O46" s="463" t="str">
        <f t="shared" si="2"/>
        <v/>
      </c>
      <c r="P46" s="750" t="s">
        <v>1728</v>
      </c>
      <c r="Q46" s="464">
        <v>4601887067535</v>
      </c>
      <c r="R46" s="257"/>
      <c r="S46" s="257"/>
      <c r="T46" s="257"/>
    </row>
    <row r="47" spans="1:53" ht="46.5" customHeight="1" x14ac:dyDescent="0.3">
      <c r="A47" s="455" t="s">
        <v>3049</v>
      </c>
      <c r="B47" s="491" t="s">
        <v>4415</v>
      </c>
      <c r="C47" s="457" t="s">
        <v>4416</v>
      </c>
      <c r="D47" s="384" t="s">
        <v>1227</v>
      </c>
      <c r="E47" s="425" t="s">
        <v>5387</v>
      </c>
      <c r="F47" s="750">
        <v>1</v>
      </c>
      <c r="G47" s="750" t="s">
        <v>1488</v>
      </c>
      <c r="H47" s="750">
        <v>50</v>
      </c>
      <c r="I47" s="881">
        <v>821227</v>
      </c>
      <c r="J47" s="780">
        <v>821194</v>
      </c>
      <c r="K47" s="938">
        <f t="shared" si="1"/>
        <v>119.6</v>
      </c>
      <c r="L47" s="910">
        <v>104</v>
      </c>
      <c r="M47" s="910">
        <v>1.1499999999999999</v>
      </c>
      <c r="N47" s="462"/>
      <c r="O47" s="463" t="str">
        <f t="shared" si="2"/>
        <v/>
      </c>
      <c r="P47" s="750">
        <v>110</v>
      </c>
      <c r="Q47" s="464"/>
      <c r="R47" s="257"/>
      <c r="S47" s="257"/>
      <c r="T47" s="257"/>
    </row>
    <row r="48" spans="1:53" ht="72.75" customHeight="1" x14ac:dyDescent="0.3">
      <c r="A48" s="455" t="s">
        <v>3049</v>
      </c>
      <c r="B48" s="468" t="s">
        <v>4424</v>
      </c>
      <c r="C48" s="457" t="s">
        <v>4425</v>
      </c>
      <c r="D48" s="384" t="s">
        <v>1227</v>
      </c>
      <c r="E48" s="425" t="s">
        <v>5388</v>
      </c>
      <c r="F48" s="750">
        <v>1</v>
      </c>
      <c r="G48" s="750" t="s">
        <v>1488</v>
      </c>
      <c r="H48" s="750">
        <v>50</v>
      </c>
      <c r="I48" s="881">
        <v>821228</v>
      </c>
      <c r="J48" s="780">
        <v>821195</v>
      </c>
      <c r="K48" s="938">
        <f t="shared" si="1"/>
        <v>97.749999999999986</v>
      </c>
      <c r="L48" s="910">
        <v>85</v>
      </c>
      <c r="M48" s="910">
        <v>1.1499999999999999</v>
      </c>
      <c r="N48" s="462"/>
      <c r="O48" s="463" t="str">
        <f t="shared" si="2"/>
        <v/>
      </c>
      <c r="P48" s="750">
        <v>120</v>
      </c>
      <c r="Q48" s="470"/>
      <c r="R48" s="257"/>
      <c r="S48" s="257"/>
      <c r="T48" s="257"/>
    </row>
    <row r="49" spans="1:53" ht="25.9" customHeight="1" x14ac:dyDescent="0.3">
      <c r="A49" s="802">
        <v>2021</v>
      </c>
      <c r="B49" s="427" t="s">
        <v>3622</v>
      </c>
      <c r="C49" s="427" t="s">
        <v>3623</v>
      </c>
      <c r="D49" s="384" t="s">
        <v>1227</v>
      </c>
      <c r="E49" s="492" t="s">
        <v>3624</v>
      </c>
      <c r="F49" s="750">
        <v>1</v>
      </c>
      <c r="G49" s="750" t="s">
        <v>1488</v>
      </c>
      <c r="H49" s="750">
        <v>50</v>
      </c>
      <c r="I49" s="881">
        <v>811431</v>
      </c>
      <c r="J49" s="780">
        <v>811395</v>
      </c>
      <c r="K49" s="938">
        <f t="shared" si="1"/>
        <v>116.14999999999999</v>
      </c>
      <c r="L49" s="910">
        <v>101</v>
      </c>
      <c r="M49" s="910">
        <v>1.1499999999999999</v>
      </c>
      <c r="N49" s="462"/>
      <c r="O49" s="463" t="str">
        <f t="shared" si="2"/>
        <v/>
      </c>
      <c r="P49" s="750" t="s">
        <v>3618</v>
      </c>
      <c r="Q49" s="474">
        <v>4601887067597</v>
      </c>
      <c r="R49" s="257"/>
      <c r="S49" s="257"/>
      <c r="T49" s="257"/>
    </row>
    <row r="50" spans="1:53" ht="25.9" customHeight="1" x14ac:dyDescent="0.3">
      <c r="A50" s="455" t="s">
        <v>3049</v>
      </c>
      <c r="B50" s="467" t="s">
        <v>5389</v>
      </c>
      <c r="C50" s="427" t="s">
        <v>5390</v>
      </c>
      <c r="D50" s="384" t="s">
        <v>1227</v>
      </c>
      <c r="E50" s="425" t="s">
        <v>5391</v>
      </c>
      <c r="F50" s="750">
        <v>1</v>
      </c>
      <c r="G50" s="750" t="s">
        <v>1488</v>
      </c>
      <c r="H50" s="750">
        <v>50</v>
      </c>
      <c r="I50" s="881">
        <v>821230</v>
      </c>
      <c r="J50" s="780">
        <v>821197</v>
      </c>
      <c r="K50" s="938">
        <f t="shared" si="1"/>
        <v>81.649999999999991</v>
      </c>
      <c r="L50" s="910">
        <v>71</v>
      </c>
      <c r="M50" s="910">
        <v>1.1499999999999999</v>
      </c>
      <c r="N50" s="462"/>
      <c r="O50" s="463" t="str">
        <f t="shared" si="2"/>
        <v/>
      </c>
      <c r="P50" s="749" t="s">
        <v>2296</v>
      </c>
      <c r="Q50" s="474"/>
      <c r="R50" s="257"/>
      <c r="S50" s="257"/>
      <c r="T50" s="257"/>
    </row>
    <row r="51" spans="1:53" ht="20.100000000000001" customHeight="1" x14ac:dyDescent="0.3">
      <c r="A51" s="105"/>
      <c r="B51" s="489" t="s">
        <v>2056</v>
      </c>
      <c r="C51" s="452" t="s">
        <v>2057</v>
      </c>
      <c r="D51" s="476" t="s">
        <v>366</v>
      </c>
      <c r="E51" s="477" t="s">
        <v>366</v>
      </c>
      <c r="F51" s="476" t="s">
        <v>366</v>
      </c>
      <c r="G51" s="476" t="s">
        <v>366</v>
      </c>
      <c r="H51" s="476" t="s">
        <v>366</v>
      </c>
      <c r="I51" s="682"/>
      <c r="J51" s="479"/>
      <c r="K51" s="497"/>
      <c r="L51" s="479"/>
      <c r="M51" s="479"/>
      <c r="N51" s="481" t="s">
        <v>366</v>
      </c>
      <c r="O51" s="450"/>
      <c r="P51" s="476" t="s">
        <v>366</v>
      </c>
      <c r="Q51" s="482"/>
      <c r="R51" s="873"/>
      <c r="S51" s="873"/>
      <c r="T51" s="56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  <c r="AM51" s="484"/>
      <c r="AN51" s="484"/>
      <c r="AO51" s="484"/>
      <c r="AP51" s="484"/>
      <c r="AQ51" s="484"/>
      <c r="AR51" s="484"/>
      <c r="AS51" s="484"/>
      <c r="AT51" s="484"/>
      <c r="AU51" s="484"/>
      <c r="AV51" s="484"/>
      <c r="AW51" s="484"/>
      <c r="AX51" s="484"/>
      <c r="AY51" s="484"/>
      <c r="AZ51" s="484"/>
      <c r="BA51" s="484"/>
    </row>
    <row r="52" spans="1:53" ht="33.6" customHeight="1" x14ac:dyDescent="0.3">
      <c r="A52" s="802">
        <v>2021</v>
      </c>
      <c r="B52" s="427" t="s">
        <v>3625</v>
      </c>
      <c r="C52" s="457" t="s">
        <v>3626</v>
      </c>
      <c r="D52" s="384" t="s">
        <v>1227</v>
      </c>
      <c r="E52" s="492" t="s">
        <v>478</v>
      </c>
      <c r="F52" s="750">
        <v>1</v>
      </c>
      <c r="G52" s="750" t="s">
        <v>1488</v>
      </c>
      <c r="H52" s="750">
        <v>50</v>
      </c>
      <c r="I52" s="881">
        <v>811437</v>
      </c>
      <c r="J52" s="780">
        <v>811401</v>
      </c>
      <c r="K52" s="938">
        <f t="shared" si="1"/>
        <v>89.699999999999989</v>
      </c>
      <c r="L52" s="910">
        <v>78</v>
      </c>
      <c r="M52" s="910">
        <v>1.1499999999999999</v>
      </c>
      <c r="N52" s="664"/>
      <c r="O52" s="463" t="str">
        <f t="shared" ref="O52:O58" si="3">IF(N52&gt;0,N52*K52,"")</f>
        <v/>
      </c>
      <c r="P52" s="750" t="s">
        <v>3627</v>
      </c>
      <c r="Q52" s="494">
        <v>4601887067580</v>
      </c>
      <c r="R52" s="257"/>
      <c r="S52" s="257"/>
      <c r="T52" s="257"/>
    </row>
    <row r="53" spans="1:53" ht="40.15" customHeight="1" x14ac:dyDescent="0.3">
      <c r="A53" s="802">
        <v>2021</v>
      </c>
      <c r="B53" s="427" t="s">
        <v>3628</v>
      </c>
      <c r="C53" s="457" t="s">
        <v>3629</v>
      </c>
      <c r="D53" s="384" t="s">
        <v>1227</v>
      </c>
      <c r="E53" s="492" t="s">
        <v>3630</v>
      </c>
      <c r="F53" s="750">
        <v>1</v>
      </c>
      <c r="G53" s="750" t="s">
        <v>1488</v>
      </c>
      <c r="H53" s="750">
        <v>50</v>
      </c>
      <c r="I53" s="881">
        <v>811439</v>
      </c>
      <c r="J53" s="780">
        <v>811403</v>
      </c>
      <c r="K53" s="938">
        <f t="shared" si="1"/>
        <v>89.699999999999989</v>
      </c>
      <c r="L53" s="910">
        <v>78</v>
      </c>
      <c r="M53" s="910">
        <v>1.1499999999999999</v>
      </c>
      <c r="N53" s="664"/>
      <c r="O53" s="463" t="str">
        <f t="shared" si="3"/>
        <v/>
      </c>
      <c r="P53" s="750">
        <v>95</v>
      </c>
      <c r="Q53" s="494">
        <v>4601887067573</v>
      </c>
      <c r="R53" s="257"/>
      <c r="S53" s="257"/>
      <c r="T53" s="257"/>
    </row>
    <row r="54" spans="1:53" ht="43.15" customHeight="1" x14ac:dyDescent="0.3">
      <c r="A54" s="455" t="s">
        <v>3049</v>
      </c>
      <c r="B54" s="427" t="s">
        <v>4481</v>
      </c>
      <c r="C54" s="427" t="s">
        <v>4482</v>
      </c>
      <c r="D54" s="384" t="s">
        <v>1227</v>
      </c>
      <c r="E54" s="425" t="s">
        <v>5392</v>
      </c>
      <c r="F54" s="750">
        <v>1</v>
      </c>
      <c r="G54" s="750" t="s">
        <v>1488</v>
      </c>
      <c r="H54" s="750">
        <v>50</v>
      </c>
      <c r="I54" s="881">
        <v>821466</v>
      </c>
      <c r="J54" s="780">
        <v>821198</v>
      </c>
      <c r="K54" s="938">
        <f t="shared" si="1"/>
        <v>89.699999999999989</v>
      </c>
      <c r="L54" s="910">
        <v>78</v>
      </c>
      <c r="M54" s="910">
        <v>1.1499999999999999</v>
      </c>
      <c r="N54" s="664"/>
      <c r="O54" s="463" t="str">
        <f t="shared" si="3"/>
        <v/>
      </c>
      <c r="P54" s="750">
        <v>90</v>
      </c>
      <c r="Q54" s="464"/>
      <c r="R54" s="257"/>
      <c r="S54" s="257"/>
      <c r="T54" s="257"/>
    </row>
    <row r="55" spans="1:53" ht="43.15" customHeight="1" x14ac:dyDescent="0.3">
      <c r="A55" s="455" t="s">
        <v>3049</v>
      </c>
      <c r="B55" s="427" t="s">
        <v>4487</v>
      </c>
      <c r="C55" s="427" t="s">
        <v>4488</v>
      </c>
      <c r="D55" s="384" t="s">
        <v>1227</v>
      </c>
      <c r="E55" s="425" t="s">
        <v>5393</v>
      </c>
      <c r="F55" s="750">
        <v>1</v>
      </c>
      <c r="G55" s="750" t="s">
        <v>1488</v>
      </c>
      <c r="H55" s="750">
        <v>50</v>
      </c>
      <c r="I55" s="881">
        <v>821231</v>
      </c>
      <c r="J55" s="780">
        <v>821199</v>
      </c>
      <c r="K55" s="938">
        <f t="shared" si="1"/>
        <v>89.699999999999989</v>
      </c>
      <c r="L55" s="910">
        <v>78</v>
      </c>
      <c r="M55" s="910">
        <v>1.1499999999999999</v>
      </c>
      <c r="N55" s="664"/>
      <c r="O55" s="463" t="str">
        <f t="shared" si="3"/>
        <v/>
      </c>
      <c r="P55" s="750">
        <v>90</v>
      </c>
      <c r="Q55" s="464"/>
      <c r="R55" s="257"/>
      <c r="S55" s="257"/>
      <c r="T55" s="257"/>
    </row>
    <row r="56" spans="1:53" ht="43.15" customHeight="1" x14ac:dyDescent="0.3">
      <c r="A56" s="455" t="s">
        <v>3049</v>
      </c>
      <c r="B56" s="427" t="s">
        <v>4497</v>
      </c>
      <c r="C56" s="427" t="s">
        <v>4498</v>
      </c>
      <c r="D56" s="384" t="s">
        <v>1227</v>
      </c>
      <c r="E56" s="425" t="s">
        <v>5394</v>
      </c>
      <c r="F56" s="750">
        <v>1</v>
      </c>
      <c r="G56" s="750" t="s">
        <v>1488</v>
      </c>
      <c r="H56" s="750">
        <v>50</v>
      </c>
      <c r="I56" s="881">
        <v>821233</v>
      </c>
      <c r="J56" s="780">
        <v>821200</v>
      </c>
      <c r="K56" s="938">
        <f t="shared" si="1"/>
        <v>89.699999999999989</v>
      </c>
      <c r="L56" s="910">
        <v>78</v>
      </c>
      <c r="M56" s="910">
        <v>1.1499999999999999</v>
      </c>
      <c r="N56" s="664"/>
      <c r="O56" s="463" t="str">
        <f t="shared" si="3"/>
        <v/>
      </c>
      <c r="P56" s="749" t="s">
        <v>3618</v>
      </c>
      <c r="Q56" s="464"/>
      <c r="R56" s="257"/>
      <c r="S56" s="257"/>
      <c r="T56" s="257"/>
    </row>
    <row r="57" spans="1:53" ht="41.25" customHeight="1" x14ac:dyDescent="0.3">
      <c r="A57" s="802">
        <v>2021</v>
      </c>
      <c r="B57" s="427" t="s">
        <v>4502</v>
      </c>
      <c r="C57" s="427" t="s">
        <v>4503</v>
      </c>
      <c r="D57" s="384" t="s">
        <v>1227</v>
      </c>
      <c r="E57" s="492" t="s">
        <v>4504</v>
      </c>
      <c r="F57" s="750">
        <v>1</v>
      </c>
      <c r="G57" s="750" t="s">
        <v>1488</v>
      </c>
      <c r="H57" s="750">
        <v>50</v>
      </c>
      <c r="I57" s="881">
        <v>811441</v>
      </c>
      <c r="J57" s="780">
        <v>811405</v>
      </c>
      <c r="K57" s="938">
        <f t="shared" si="1"/>
        <v>89.699999999999989</v>
      </c>
      <c r="L57" s="910">
        <v>78</v>
      </c>
      <c r="M57" s="910">
        <v>1.1499999999999999</v>
      </c>
      <c r="N57" s="664"/>
      <c r="O57" s="463" t="str">
        <f t="shared" si="3"/>
        <v/>
      </c>
      <c r="P57" s="750" t="s">
        <v>4505</v>
      </c>
      <c r="Q57" s="464">
        <v>4601887067481</v>
      </c>
      <c r="R57" s="257"/>
      <c r="S57" s="257"/>
      <c r="T57" s="257"/>
    </row>
    <row r="58" spans="1:53" ht="41.25" customHeight="1" x14ac:dyDescent="0.3">
      <c r="A58" s="455" t="s">
        <v>3049</v>
      </c>
      <c r="B58" s="427" t="s">
        <v>4506</v>
      </c>
      <c r="C58" s="427" t="s">
        <v>4507</v>
      </c>
      <c r="D58" s="384" t="s">
        <v>1227</v>
      </c>
      <c r="E58" s="425" t="s">
        <v>5395</v>
      </c>
      <c r="F58" s="750">
        <v>1</v>
      </c>
      <c r="G58" s="750" t="s">
        <v>1488</v>
      </c>
      <c r="H58" s="750">
        <v>50</v>
      </c>
      <c r="I58" s="881">
        <v>821234</v>
      </c>
      <c r="J58" s="780">
        <v>821201</v>
      </c>
      <c r="K58" s="938">
        <f t="shared" si="1"/>
        <v>89.699999999999989</v>
      </c>
      <c r="L58" s="910">
        <v>78</v>
      </c>
      <c r="M58" s="910">
        <v>1.1499999999999999</v>
      </c>
      <c r="N58" s="664"/>
      <c r="O58" s="463" t="str">
        <f t="shared" si="3"/>
        <v/>
      </c>
      <c r="P58" s="749" t="s">
        <v>3618</v>
      </c>
      <c r="Q58" s="464"/>
      <c r="R58" s="257"/>
      <c r="S58" s="257"/>
      <c r="T58" s="257"/>
    </row>
    <row r="59" spans="1:53" s="499" customFormat="1" ht="20.100000000000001" customHeight="1" x14ac:dyDescent="0.3">
      <c r="A59" s="444"/>
      <c r="B59" s="489" t="s">
        <v>2177</v>
      </c>
      <c r="C59" s="452" t="s">
        <v>2178</v>
      </c>
      <c r="D59" s="479" t="s">
        <v>366</v>
      </c>
      <c r="E59" s="496"/>
      <c r="F59" s="479" t="s">
        <v>366</v>
      </c>
      <c r="G59" s="479" t="s">
        <v>366</v>
      </c>
      <c r="H59" s="479" t="s">
        <v>366</v>
      </c>
      <c r="I59" s="682"/>
      <c r="J59" s="479"/>
      <c r="K59" s="497"/>
      <c r="L59" s="479"/>
      <c r="M59" s="479"/>
      <c r="N59" s="481" t="s">
        <v>366</v>
      </c>
      <c r="O59" s="480" t="s">
        <v>366</v>
      </c>
      <c r="P59" s="497" t="s">
        <v>366</v>
      </c>
      <c r="Q59" s="497" t="s">
        <v>366</v>
      </c>
      <c r="R59" s="873"/>
      <c r="S59" s="873"/>
      <c r="T59" s="563"/>
      <c r="U59" s="498"/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498"/>
      <c r="AK59" s="498"/>
      <c r="AL59" s="498"/>
      <c r="AM59" s="498"/>
      <c r="AN59" s="498"/>
      <c r="AO59" s="498"/>
      <c r="AP59" s="498"/>
      <c r="AQ59" s="498"/>
      <c r="AR59" s="498"/>
      <c r="AS59" s="498"/>
      <c r="AT59" s="498"/>
      <c r="AU59" s="498"/>
      <c r="AV59" s="498"/>
      <c r="AW59" s="498"/>
      <c r="AX59" s="498"/>
      <c r="AY59" s="498"/>
      <c r="AZ59" s="498"/>
      <c r="BA59" s="498"/>
    </row>
    <row r="60" spans="1:53" ht="42" customHeight="1" x14ac:dyDescent="0.3">
      <c r="A60" s="802">
        <v>2021</v>
      </c>
      <c r="B60" s="456" t="s">
        <v>3637</v>
      </c>
      <c r="C60" s="427" t="s">
        <v>3638</v>
      </c>
      <c r="D60" s="384" t="s">
        <v>1227</v>
      </c>
      <c r="E60" s="458" t="s">
        <v>3639</v>
      </c>
      <c r="F60" s="750">
        <v>1</v>
      </c>
      <c r="G60" s="750" t="s">
        <v>1488</v>
      </c>
      <c r="H60" s="750">
        <v>50</v>
      </c>
      <c r="I60" s="881">
        <v>811448</v>
      </c>
      <c r="J60" s="780">
        <v>811410</v>
      </c>
      <c r="K60" s="938">
        <f t="shared" si="1"/>
        <v>126.49999999999999</v>
      </c>
      <c r="L60" s="910">
        <v>110</v>
      </c>
      <c r="M60" s="910">
        <v>1.1499999999999999</v>
      </c>
      <c r="N60" s="664"/>
      <c r="O60" s="463" t="str">
        <f>IF(N60&gt;0,N60*K60,"")</f>
        <v/>
      </c>
      <c r="P60" s="750">
        <v>100</v>
      </c>
      <c r="Q60" s="474">
        <v>4601887122944</v>
      </c>
      <c r="R60" s="257"/>
      <c r="S60" s="257"/>
      <c r="T60" s="257"/>
    </row>
    <row r="61" spans="1:53" s="499" customFormat="1" ht="20.100000000000001" customHeight="1" x14ac:dyDescent="0.3">
      <c r="A61" s="444"/>
      <c r="B61" s="489" t="s">
        <v>2184</v>
      </c>
      <c r="C61" s="452" t="s">
        <v>2185</v>
      </c>
      <c r="D61" s="479" t="s">
        <v>366</v>
      </c>
      <c r="E61" s="496" t="s">
        <v>366</v>
      </c>
      <c r="F61" s="479" t="s">
        <v>366</v>
      </c>
      <c r="G61" s="479" t="s">
        <v>366</v>
      </c>
      <c r="H61" s="479" t="s">
        <v>366</v>
      </c>
      <c r="I61" s="682"/>
      <c r="J61" s="479"/>
      <c r="K61" s="497"/>
      <c r="L61" s="479"/>
      <c r="M61" s="479"/>
      <c r="N61" s="481" t="s">
        <v>366</v>
      </c>
      <c r="O61" s="480" t="s">
        <v>366</v>
      </c>
      <c r="P61" s="497" t="s">
        <v>366</v>
      </c>
      <c r="Q61" s="497" t="s">
        <v>366</v>
      </c>
      <c r="R61" s="873"/>
      <c r="S61" s="873"/>
      <c r="T61" s="563"/>
      <c r="U61" s="498"/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498"/>
      <c r="AK61" s="498"/>
      <c r="AL61" s="498"/>
      <c r="AM61" s="498"/>
      <c r="AN61" s="498"/>
      <c r="AO61" s="498"/>
      <c r="AP61" s="498"/>
      <c r="AQ61" s="498"/>
      <c r="AR61" s="498"/>
      <c r="AS61" s="498"/>
      <c r="AT61" s="498"/>
      <c r="AU61" s="498"/>
      <c r="AV61" s="498"/>
      <c r="AW61" s="498"/>
      <c r="AX61" s="498"/>
      <c r="AY61" s="498"/>
      <c r="AZ61" s="498"/>
      <c r="BA61" s="498"/>
    </row>
    <row r="62" spans="1:53" s="499" customFormat="1" ht="20.100000000000001" customHeight="1" x14ac:dyDescent="0.3">
      <c r="A62" s="455" t="s">
        <v>3049</v>
      </c>
      <c r="B62" s="884" t="s">
        <v>5396</v>
      </c>
      <c r="C62" s="875" t="s">
        <v>5397</v>
      </c>
      <c r="D62" s="877" t="s">
        <v>1227</v>
      </c>
      <c r="E62" s="425" t="s">
        <v>5398</v>
      </c>
      <c r="F62" s="750">
        <v>1</v>
      </c>
      <c r="G62" s="888" t="s">
        <v>1488</v>
      </c>
      <c r="H62" s="750">
        <v>50</v>
      </c>
      <c r="I62" s="881">
        <v>821235</v>
      </c>
      <c r="J62" s="911">
        <v>821202</v>
      </c>
      <c r="K62" s="938">
        <f t="shared" si="1"/>
        <v>81.649999999999991</v>
      </c>
      <c r="L62" s="910">
        <v>71</v>
      </c>
      <c r="M62" s="910">
        <v>1.1499999999999999</v>
      </c>
      <c r="N62" s="889"/>
      <c r="O62" s="463" t="str">
        <f t="shared" ref="O62:O67" si="4">IF(N62&gt;0,N62*K62,"")</f>
        <v/>
      </c>
      <c r="P62" s="749" t="s">
        <v>3618</v>
      </c>
      <c r="Q62" s="821"/>
      <c r="R62" s="873"/>
      <c r="S62" s="873"/>
      <c r="T62" s="563"/>
      <c r="U62" s="498"/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498"/>
      <c r="AK62" s="498"/>
      <c r="AL62" s="498"/>
      <c r="AM62" s="498"/>
      <c r="AN62" s="498"/>
      <c r="AO62" s="498"/>
      <c r="AP62" s="498"/>
      <c r="AQ62" s="498"/>
      <c r="AR62" s="498"/>
      <c r="AS62" s="498"/>
      <c r="AT62" s="498"/>
      <c r="AU62" s="498"/>
      <c r="AV62" s="498"/>
      <c r="AW62" s="498"/>
      <c r="AX62" s="498"/>
      <c r="AY62" s="498"/>
      <c r="AZ62" s="498"/>
      <c r="BA62" s="498"/>
    </row>
    <row r="63" spans="1:53" s="499" customFormat="1" ht="26.25" customHeight="1" x14ac:dyDescent="0.3">
      <c r="A63" s="444"/>
      <c r="B63" s="884" t="s">
        <v>1535</v>
      </c>
      <c r="C63" s="876" t="s">
        <v>1536</v>
      </c>
      <c r="D63" s="877" t="s">
        <v>1227</v>
      </c>
      <c r="E63" s="425" t="s">
        <v>5399</v>
      </c>
      <c r="F63" s="879">
        <v>1</v>
      </c>
      <c r="G63" s="885" t="s">
        <v>1488</v>
      </c>
      <c r="H63" s="879">
        <v>50</v>
      </c>
      <c r="I63" s="881">
        <v>821236</v>
      </c>
      <c r="J63" s="911">
        <v>821203</v>
      </c>
      <c r="K63" s="938">
        <f t="shared" si="1"/>
        <v>85.1</v>
      </c>
      <c r="L63" s="910">
        <v>74</v>
      </c>
      <c r="M63" s="910">
        <v>1.1499999999999999</v>
      </c>
      <c r="N63" s="886"/>
      <c r="O63" s="463" t="str">
        <f t="shared" si="4"/>
        <v/>
      </c>
      <c r="P63" s="749" t="s">
        <v>2296</v>
      </c>
      <c r="Q63" s="821"/>
      <c r="R63" s="873"/>
      <c r="S63" s="873"/>
      <c r="T63" s="563"/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498"/>
      <c r="AK63" s="498"/>
      <c r="AL63" s="498"/>
      <c r="AM63" s="498"/>
      <c r="AN63" s="498"/>
      <c r="AO63" s="498"/>
      <c r="AP63" s="498"/>
      <c r="AQ63" s="498"/>
      <c r="AR63" s="498"/>
      <c r="AS63" s="498"/>
      <c r="AT63" s="498"/>
      <c r="AU63" s="498"/>
      <c r="AV63" s="498"/>
      <c r="AW63" s="498"/>
      <c r="AX63" s="498"/>
      <c r="AY63" s="498"/>
      <c r="AZ63" s="498"/>
      <c r="BA63" s="498"/>
    </row>
    <row r="64" spans="1:53" s="499" customFormat="1" ht="20.100000000000001" customHeight="1" x14ac:dyDescent="0.3">
      <c r="A64" s="455" t="s">
        <v>3049</v>
      </c>
      <c r="B64" s="884" t="s">
        <v>4530</v>
      </c>
      <c r="C64" s="875" t="s">
        <v>4531</v>
      </c>
      <c r="D64" s="877" t="s">
        <v>1227</v>
      </c>
      <c r="E64" s="425" t="s">
        <v>5400</v>
      </c>
      <c r="F64" s="750">
        <v>1</v>
      </c>
      <c r="G64" s="888" t="s">
        <v>1488</v>
      </c>
      <c r="H64" s="750">
        <v>50</v>
      </c>
      <c r="I64" s="881">
        <v>821237</v>
      </c>
      <c r="J64" s="911">
        <v>821204</v>
      </c>
      <c r="K64" s="938">
        <f t="shared" si="1"/>
        <v>119.6</v>
      </c>
      <c r="L64" s="910">
        <v>104</v>
      </c>
      <c r="M64" s="910">
        <v>1.1499999999999999</v>
      </c>
      <c r="N64" s="886"/>
      <c r="O64" s="463" t="str">
        <f t="shared" si="4"/>
        <v/>
      </c>
      <c r="P64" s="887">
        <v>100</v>
      </c>
      <c r="Q64" s="890"/>
      <c r="R64" s="873"/>
      <c r="S64" s="873"/>
      <c r="T64" s="563"/>
      <c r="U64" s="498"/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498"/>
      <c r="AK64" s="498"/>
      <c r="AL64" s="498"/>
      <c r="AM64" s="498"/>
      <c r="AN64" s="498"/>
      <c r="AO64" s="498"/>
      <c r="AP64" s="498"/>
      <c r="AQ64" s="498"/>
      <c r="AR64" s="498"/>
      <c r="AS64" s="498"/>
      <c r="AT64" s="498"/>
      <c r="AU64" s="498"/>
      <c r="AV64" s="498"/>
      <c r="AW64" s="498"/>
      <c r="AX64" s="498"/>
      <c r="AY64" s="498"/>
      <c r="AZ64" s="498"/>
      <c r="BA64" s="498"/>
    </row>
    <row r="65" spans="1:53" s="499" customFormat="1" ht="20.100000000000001" customHeight="1" x14ac:dyDescent="0.3">
      <c r="A65" s="455" t="s">
        <v>3049</v>
      </c>
      <c r="B65" s="884" t="s">
        <v>4539</v>
      </c>
      <c r="C65" s="875" t="s">
        <v>4540</v>
      </c>
      <c r="D65" s="877" t="s">
        <v>1227</v>
      </c>
      <c r="E65" s="425" t="s">
        <v>5401</v>
      </c>
      <c r="F65" s="750">
        <v>1</v>
      </c>
      <c r="G65" s="888" t="s">
        <v>1488</v>
      </c>
      <c r="H65" s="750">
        <v>50</v>
      </c>
      <c r="I65" s="881">
        <v>821238</v>
      </c>
      <c r="J65" s="911">
        <v>821205</v>
      </c>
      <c r="K65" s="938">
        <f t="shared" si="1"/>
        <v>121.89999999999999</v>
      </c>
      <c r="L65" s="910">
        <v>106</v>
      </c>
      <c r="M65" s="910">
        <v>1.1499999999999999</v>
      </c>
      <c r="N65" s="886"/>
      <c r="O65" s="463" t="str">
        <f t="shared" si="4"/>
        <v/>
      </c>
      <c r="P65" s="887">
        <v>100</v>
      </c>
      <c r="Q65" s="821"/>
      <c r="R65" s="873"/>
      <c r="S65" s="873"/>
      <c r="T65" s="563"/>
      <c r="U65" s="498"/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498"/>
      <c r="AK65" s="498"/>
      <c r="AL65" s="498"/>
      <c r="AM65" s="498"/>
      <c r="AN65" s="498"/>
      <c r="AO65" s="498"/>
      <c r="AP65" s="498"/>
      <c r="AQ65" s="498"/>
      <c r="AR65" s="498"/>
      <c r="AS65" s="498"/>
      <c r="AT65" s="498"/>
      <c r="AU65" s="498"/>
      <c r="AV65" s="498"/>
      <c r="AW65" s="498"/>
      <c r="AX65" s="498"/>
      <c r="AY65" s="498"/>
      <c r="AZ65" s="498"/>
      <c r="BA65" s="498"/>
    </row>
    <row r="66" spans="1:53" ht="35.450000000000003" customHeight="1" x14ac:dyDescent="0.3">
      <c r="A66" s="802">
        <v>2021</v>
      </c>
      <c r="B66" s="427" t="s">
        <v>978</v>
      </c>
      <c r="C66" s="427" t="s">
        <v>979</v>
      </c>
      <c r="D66" s="384" t="s">
        <v>1227</v>
      </c>
      <c r="E66" s="458" t="s">
        <v>3640</v>
      </c>
      <c r="F66" s="750">
        <v>1</v>
      </c>
      <c r="G66" s="750" t="s">
        <v>1488</v>
      </c>
      <c r="H66" s="750">
        <v>50</v>
      </c>
      <c r="I66" s="881">
        <v>811449</v>
      </c>
      <c r="J66" s="780">
        <v>811411</v>
      </c>
      <c r="K66" s="938">
        <f t="shared" si="1"/>
        <v>105.8</v>
      </c>
      <c r="L66" s="910">
        <v>92</v>
      </c>
      <c r="M66" s="910">
        <v>1.1499999999999999</v>
      </c>
      <c r="N66" s="462"/>
      <c r="O66" s="463" t="str">
        <f t="shared" si="4"/>
        <v/>
      </c>
      <c r="P66" s="750">
        <v>120</v>
      </c>
      <c r="Q66" s="474">
        <v>4601887122951</v>
      </c>
      <c r="R66" s="257"/>
      <c r="S66" s="257"/>
      <c r="T66" s="257"/>
    </row>
    <row r="67" spans="1:53" ht="35.450000000000003" customHeight="1" x14ac:dyDescent="0.3">
      <c r="A67" s="455" t="s">
        <v>3049</v>
      </c>
      <c r="B67" s="427" t="s">
        <v>4552</v>
      </c>
      <c r="C67" s="427" t="s">
        <v>3527</v>
      </c>
      <c r="D67" s="384" t="s">
        <v>1227</v>
      </c>
      <c r="E67" s="425" t="s">
        <v>5402</v>
      </c>
      <c r="F67" s="750">
        <v>1</v>
      </c>
      <c r="G67" s="750" t="s">
        <v>1488</v>
      </c>
      <c r="H67" s="750">
        <v>50</v>
      </c>
      <c r="I67" s="881">
        <v>821239</v>
      </c>
      <c r="J67" s="780">
        <v>821206</v>
      </c>
      <c r="K67" s="938">
        <f t="shared" si="1"/>
        <v>85.1</v>
      </c>
      <c r="L67" s="910">
        <v>74</v>
      </c>
      <c r="M67" s="910">
        <v>1.1499999999999999</v>
      </c>
      <c r="N67" s="462"/>
      <c r="O67" s="463" t="str">
        <f t="shared" si="4"/>
        <v/>
      </c>
      <c r="P67" s="749" t="s">
        <v>3618</v>
      </c>
      <c r="Q67" s="474"/>
      <c r="R67" s="257"/>
      <c r="S67" s="257"/>
      <c r="T67" s="257"/>
    </row>
    <row r="68" spans="1:53" ht="23.45" customHeight="1" x14ac:dyDescent="0.3">
      <c r="A68" s="455"/>
      <c r="B68" s="434"/>
      <c r="C68" s="434"/>
      <c r="D68" s="504"/>
      <c r="E68" s="505"/>
      <c r="F68" s="506"/>
      <c r="G68" s="506"/>
      <c r="H68" s="506"/>
      <c r="I68" s="507"/>
      <c r="J68" s="508"/>
      <c r="K68" s="939"/>
      <c r="L68" s="508"/>
      <c r="M68" s="508"/>
      <c r="N68" s="509"/>
      <c r="O68" s="510"/>
      <c r="P68" s="506"/>
      <c r="Q68" s="511"/>
      <c r="R68" s="257"/>
      <c r="S68" s="257"/>
      <c r="T68" s="257"/>
    </row>
    <row r="69" spans="1:53" s="443" customFormat="1" ht="20.100000000000001" customHeight="1" x14ac:dyDescent="0.3">
      <c r="A69" s="433"/>
      <c r="B69" s="434"/>
      <c r="C69" s="435" t="s">
        <v>1716</v>
      </c>
      <c r="D69" s="436"/>
      <c r="E69" s="268"/>
      <c r="F69" s="436"/>
      <c r="G69" s="436"/>
      <c r="H69" s="436"/>
      <c r="I69" s="437"/>
      <c r="J69" s="436"/>
      <c r="K69" s="440"/>
      <c r="L69" s="436"/>
      <c r="M69" s="436"/>
      <c r="N69" s="438" t="s">
        <v>366</v>
      </c>
      <c r="O69" s="439" t="s">
        <v>366</v>
      </c>
      <c r="P69" s="436"/>
      <c r="Q69" s="440"/>
      <c r="R69" s="873"/>
      <c r="S69" s="873"/>
      <c r="T69" s="442"/>
      <c r="U69" s="442"/>
      <c r="V69" s="442"/>
      <c r="W69" s="442"/>
      <c r="X69" s="442"/>
      <c r="Y69" s="442"/>
      <c r="Z69" s="442"/>
      <c r="AA69" s="442"/>
      <c r="AB69" s="442"/>
      <c r="AC69" s="442"/>
      <c r="AD69" s="442"/>
      <c r="AE69" s="442"/>
    </row>
    <row r="70" spans="1:53" s="443" customFormat="1" ht="20.100000000000001" customHeight="1" x14ac:dyDescent="0.3">
      <c r="A70" s="444"/>
      <c r="B70" s="445" t="s">
        <v>1717</v>
      </c>
      <c r="C70" s="446" t="s">
        <v>1718</v>
      </c>
      <c r="D70" s="447"/>
      <c r="E70" s="269" t="s">
        <v>366</v>
      </c>
      <c r="F70" s="299" t="s">
        <v>366</v>
      </c>
      <c r="G70" s="299" t="s">
        <v>366</v>
      </c>
      <c r="H70" s="299" t="s">
        <v>366</v>
      </c>
      <c r="I70" s="270"/>
      <c r="J70" s="299"/>
      <c r="K70" s="300"/>
      <c r="L70" s="299"/>
      <c r="M70" s="299"/>
      <c r="N70" s="449" t="s">
        <v>366</v>
      </c>
      <c r="O70" s="450"/>
      <c r="P70" s="299" t="s">
        <v>366</v>
      </c>
      <c r="Q70" s="300"/>
      <c r="R70" s="261"/>
      <c r="S70" s="261"/>
      <c r="T70" s="874"/>
      <c r="U70" s="451"/>
      <c r="V70" s="451"/>
      <c r="W70" s="451"/>
      <c r="X70" s="451"/>
      <c r="Y70" s="451"/>
      <c r="Z70" s="451"/>
      <c r="AA70" s="451"/>
      <c r="AB70" s="451"/>
      <c r="AC70" s="451"/>
      <c r="AD70" s="451"/>
      <c r="AE70" s="451"/>
      <c r="AF70" s="451"/>
      <c r="AG70" s="451"/>
      <c r="AH70" s="451"/>
      <c r="AI70" s="451"/>
      <c r="AJ70" s="451"/>
      <c r="AK70" s="451"/>
      <c r="AL70" s="451"/>
      <c r="AM70" s="451"/>
      <c r="AN70" s="451"/>
      <c r="AO70" s="451"/>
      <c r="AP70" s="451"/>
      <c r="AQ70" s="451"/>
      <c r="AR70" s="451"/>
      <c r="AS70" s="451"/>
      <c r="AT70" s="451"/>
      <c r="AU70" s="451"/>
      <c r="AV70" s="451"/>
      <c r="AW70" s="451"/>
      <c r="AX70" s="451"/>
      <c r="AY70" s="451"/>
      <c r="AZ70" s="451"/>
    </row>
    <row r="71" spans="1:53" s="443" customFormat="1" ht="20.100000000000001" customHeight="1" x14ac:dyDescent="0.3">
      <c r="A71" s="444"/>
      <c r="B71" s="445" t="s">
        <v>1719</v>
      </c>
      <c r="C71" s="452" t="s">
        <v>1720</v>
      </c>
      <c r="D71" s="447"/>
      <c r="E71" s="453"/>
      <c r="F71" s="454"/>
      <c r="G71" s="299" t="s">
        <v>366</v>
      </c>
      <c r="H71" s="299" t="s">
        <v>366</v>
      </c>
      <c r="I71" s="270"/>
      <c r="J71" s="299"/>
      <c r="K71" s="300"/>
      <c r="L71" s="299"/>
      <c r="M71" s="299"/>
      <c r="N71" s="449" t="s">
        <v>366</v>
      </c>
      <c r="O71" s="450"/>
      <c r="P71" s="299" t="s">
        <v>366</v>
      </c>
      <c r="Q71" s="300"/>
      <c r="R71" s="261"/>
      <c r="S71" s="261"/>
      <c r="T71" s="874"/>
      <c r="U71" s="451"/>
      <c r="V71" s="451"/>
      <c r="W71" s="451"/>
      <c r="X71" s="451"/>
      <c r="Y71" s="451"/>
      <c r="Z71" s="451"/>
      <c r="AA71" s="451"/>
      <c r="AB71" s="451"/>
      <c r="AC71" s="451"/>
      <c r="AD71" s="451"/>
      <c r="AE71" s="451"/>
      <c r="AF71" s="451"/>
      <c r="AG71" s="451"/>
      <c r="AH71" s="451"/>
      <c r="AI71" s="451"/>
      <c r="AJ71" s="451"/>
      <c r="AK71" s="451"/>
      <c r="AL71" s="451"/>
      <c r="AM71" s="451"/>
      <c r="AN71" s="451"/>
      <c r="AO71" s="451"/>
      <c r="AP71" s="451"/>
      <c r="AQ71" s="451"/>
      <c r="AR71" s="451"/>
      <c r="AS71" s="451"/>
      <c r="AT71" s="451"/>
      <c r="AU71" s="451"/>
      <c r="AV71" s="451"/>
      <c r="AW71" s="451"/>
      <c r="AX71" s="451"/>
      <c r="AY71" s="451"/>
      <c r="AZ71" s="451"/>
    </row>
    <row r="72" spans="1:53" s="443" customFormat="1" ht="33.75" customHeight="1" x14ac:dyDescent="0.3">
      <c r="A72" s="514"/>
      <c r="B72" s="468" t="s">
        <v>1721</v>
      </c>
      <c r="C72" s="427" t="s">
        <v>1722</v>
      </c>
      <c r="D72" s="309" t="s">
        <v>1227</v>
      </c>
      <c r="E72" s="458" t="s">
        <v>1723</v>
      </c>
      <c r="F72" s="750">
        <v>2</v>
      </c>
      <c r="G72" s="750" t="s">
        <v>1724</v>
      </c>
      <c r="H72" s="750">
        <v>50</v>
      </c>
      <c r="I72" s="881">
        <v>736528</v>
      </c>
      <c r="J72" s="461">
        <v>742251</v>
      </c>
      <c r="K72" s="938">
        <f t="shared" si="1"/>
        <v>156.39999999999998</v>
      </c>
      <c r="L72" s="910">
        <v>136</v>
      </c>
      <c r="M72" s="910">
        <v>1.1499999999999999</v>
      </c>
      <c r="N72" s="462"/>
      <c r="O72" s="463" t="str">
        <f t="shared" ref="O72:O135" si="5">IF(N72&gt;0,N72*K72,"")</f>
        <v/>
      </c>
      <c r="P72" s="750">
        <v>110</v>
      </c>
      <c r="Q72" s="470">
        <v>4601887321446</v>
      </c>
      <c r="R72" s="261"/>
      <c r="S72" s="261"/>
      <c r="T72" s="874"/>
      <c r="U72" s="451"/>
      <c r="V72" s="451"/>
      <c r="W72" s="451"/>
      <c r="X72" s="451"/>
      <c r="Y72" s="451"/>
      <c r="Z72" s="451"/>
      <c r="AA72" s="451"/>
      <c r="AB72" s="451"/>
      <c r="AC72" s="451"/>
      <c r="AD72" s="451"/>
      <c r="AE72" s="451"/>
      <c r="AF72" s="451"/>
      <c r="AG72" s="451"/>
      <c r="AH72" s="451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</row>
    <row r="73" spans="1:53" s="443" customFormat="1" ht="56.25" customHeight="1" x14ac:dyDescent="0.3">
      <c r="A73" s="515"/>
      <c r="B73" s="456" t="s">
        <v>1725</v>
      </c>
      <c r="C73" s="457" t="s">
        <v>1726</v>
      </c>
      <c r="D73" s="309" t="s">
        <v>1227</v>
      </c>
      <c r="E73" s="458" t="s">
        <v>1727</v>
      </c>
      <c r="F73" s="750">
        <v>2</v>
      </c>
      <c r="G73" s="750" t="s">
        <v>1724</v>
      </c>
      <c r="H73" s="750">
        <v>50</v>
      </c>
      <c r="I73" s="881">
        <v>675744</v>
      </c>
      <c r="J73" s="461">
        <v>742273</v>
      </c>
      <c r="K73" s="938">
        <f t="shared" si="1"/>
        <v>156.39999999999998</v>
      </c>
      <c r="L73" s="910">
        <v>136</v>
      </c>
      <c r="M73" s="910">
        <v>1.1499999999999999</v>
      </c>
      <c r="N73" s="462"/>
      <c r="O73" s="463" t="str">
        <f t="shared" si="5"/>
        <v/>
      </c>
      <c r="P73" s="750">
        <v>110</v>
      </c>
      <c r="Q73" s="464">
        <v>4601887187714</v>
      </c>
      <c r="R73" s="261"/>
      <c r="S73" s="261"/>
      <c r="T73" s="874"/>
      <c r="U73" s="451"/>
      <c r="V73" s="451"/>
      <c r="W73" s="451"/>
      <c r="X73" s="451"/>
      <c r="Y73" s="451"/>
      <c r="Z73" s="451"/>
      <c r="AA73" s="451"/>
      <c r="AB73" s="451"/>
      <c r="AC73" s="451"/>
      <c r="AD73" s="451"/>
      <c r="AE73" s="451"/>
      <c r="AF73" s="451"/>
      <c r="AG73" s="451"/>
      <c r="AH73" s="451"/>
      <c r="AI73" s="451"/>
      <c r="AJ73" s="451"/>
      <c r="AK73" s="451"/>
      <c r="AL73" s="451"/>
      <c r="AM73" s="451"/>
      <c r="AN73" s="451"/>
      <c r="AO73" s="451"/>
      <c r="AP73" s="451"/>
      <c r="AQ73" s="451"/>
      <c r="AR73" s="451"/>
      <c r="AS73" s="451"/>
      <c r="AT73" s="451"/>
      <c r="AU73" s="451"/>
      <c r="AV73" s="451"/>
      <c r="AW73" s="451"/>
      <c r="AX73" s="451"/>
      <c r="AY73" s="451"/>
      <c r="AZ73" s="451"/>
    </row>
    <row r="74" spans="1:53" s="465" customFormat="1" ht="19.899999999999999" customHeight="1" x14ac:dyDescent="0.3">
      <c r="A74" s="516"/>
      <c r="B74" s="456" t="s">
        <v>2740</v>
      </c>
      <c r="C74" s="457" t="s">
        <v>2739</v>
      </c>
      <c r="D74" s="309" t="s">
        <v>1227</v>
      </c>
      <c r="E74" s="458" t="s">
        <v>3029</v>
      </c>
      <c r="F74" s="750">
        <v>2</v>
      </c>
      <c r="G74" s="750" t="s">
        <v>1724</v>
      </c>
      <c r="H74" s="750">
        <v>50</v>
      </c>
      <c r="I74" s="881">
        <v>675745</v>
      </c>
      <c r="J74" s="461">
        <v>742274</v>
      </c>
      <c r="K74" s="938">
        <f t="shared" si="1"/>
        <v>156.39999999999998</v>
      </c>
      <c r="L74" s="910">
        <v>136</v>
      </c>
      <c r="M74" s="910">
        <v>1.1499999999999999</v>
      </c>
      <c r="N74" s="462"/>
      <c r="O74" s="463" t="str">
        <f t="shared" si="5"/>
        <v/>
      </c>
      <c r="P74" s="750">
        <v>125</v>
      </c>
      <c r="Q74" s="464">
        <v>4601887187721</v>
      </c>
      <c r="R74" s="261"/>
      <c r="S74" s="261"/>
      <c r="T74" s="261"/>
    </row>
    <row r="75" spans="1:53" s="465" customFormat="1" ht="38.25" customHeight="1" x14ac:dyDescent="0.35">
      <c r="A75" s="516"/>
      <c r="B75" s="456" t="s">
        <v>704</v>
      </c>
      <c r="C75" s="457" t="s">
        <v>3641</v>
      </c>
      <c r="D75" s="309" t="s">
        <v>1227</v>
      </c>
      <c r="E75" s="466" t="s">
        <v>1730</v>
      </c>
      <c r="F75" s="750">
        <v>2</v>
      </c>
      <c r="G75" s="750" t="s">
        <v>1724</v>
      </c>
      <c r="H75" s="750">
        <v>50</v>
      </c>
      <c r="I75" s="881">
        <v>675746</v>
      </c>
      <c r="J75" s="461">
        <v>742275</v>
      </c>
      <c r="K75" s="938">
        <f t="shared" si="1"/>
        <v>156.39999999999998</v>
      </c>
      <c r="L75" s="910">
        <v>136</v>
      </c>
      <c r="M75" s="910">
        <v>1.1499999999999999</v>
      </c>
      <c r="N75" s="462"/>
      <c r="O75" s="463" t="str">
        <f t="shared" si="5"/>
        <v/>
      </c>
      <c r="P75" s="750">
        <v>50</v>
      </c>
      <c r="Q75" s="464">
        <v>4601887143338</v>
      </c>
      <c r="R75" s="261"/>
      <c r="S75" s="261"/>
      <c r="T75" s="261"/>
    </row>
    <row r="76" spans="1:53" s="465" customFormat="1" ht="55.5" customHeight="1" x14ac:dyDescent="0.3">
      <c r="A76" s="517"/>
      <c r="B76" s="485" t="s">
        <v>1731</v>
      </c>
      <c r="C76" s="427" t="s">
        <v>1732</v>
      </c>
      <c r="D76" s="319" t="s">
        <v>1227</v>
      </c>
      <c r="E76" s="469" t="s">
        <v>1733</v>
      </c>
      <c r="F76" s="750">
        <v>2</v>
      </c>
      <c r="G76" s="750" t="s">
        <v>1724</v>
      </c>
      <c r="H76" s="750">
        <v>50</v>
      </c>
      <c r="I76" s="881">
        <v>779141</v>
      </c>
      <c r="J76" s="461">
        <v>778928</v>
      </c>
      <c r="K76" s="938">
        <f t="shared" si="1"/>
        <v>156.39999999999998</v>
      </c>
      <c r="L76" s="910">
        <v>136</v>
      </c>
      <c r="M76" s="910">
        <v>1.1499999999999999</v>
      </c>
      <c r="N76" s="462"/>
      <c r="O76" s="463" t="str">
        <f t="shared" si="5"/>
        <v/>
      </c>
      <c r="P76" s="750">
        <v>95</v>
      </c>
      <c r="Q76" s="488">
        <v>4601887351368</v>
      </c>
      <c r="R76" s="261"/>
      <c r="S76" s="261"/>
      <c r="T76" s="261"/>
    </row>
    <row r="77" spans="1:53" s="465" customFormat="1" ht="39" customHeight="1" x14ac:dyDescent="0.3">
      <c r="A77" s="519"/>
      <c r="B77" s="427" t="s">
        <v>1737</v>
      </c>
      <c r="C77" s="427" t="s">
        <v>1738</v>
      </c>
      <c r="D77" s="309" t="s">
        <v>1227</v>
      </c>
      <c r="E77" s="458" t="s">
        <v>1739</v>
      </c>
      <c r="F77" s="750">
        <v>2</v>
      </c>
      <c r="G77" s="750" t="s">
        <v>1724</v>
      </c>
      <c r="H77" s="750">
        <v>50</v>
      </c>
      <c r="I77" s="881">
        <v>320761</v>
      </c>
      <c r="J77" s="461">
        <v>742222</v>
      </c>
      <c r="K77" s="938">
        <f t="shared" si="1"/>
        <v>146.04999999999998</v>
      </c>
      <c r="L77" s="910">
        <v>127</v>
      </c>
      <c r="M77" s="910">
        <v>1.1499999999999999</v>
      </c>
      <c r="N77" s="462"/>
      <c r="O77" s="463" t="str">
        <f t="shared" si="5"/>
        <v/>
      </c>
      <c r="P77" s="750">
        <v>110</v>
      </c>
      <c r="Q77" s="474" t="s">
        <v>1740</v>
      </c>
      <c r="R77" s="261"/>
      <c r="S77" s="261"/>
      <c r="T77" s="261"/>
    </row>
    <row r="78" spans="1:53" ht="32.25" x14ac:dyDescent="0.3">
      <c r="A78" s="517"/>
      <c r="B78" s="427" t="s">
        <v>4313</v>
      </c>
      <c r="C78" s="427" t="s">
        <v>4314</v>
      </c>
      <c r="D78" s="309" t="s">
        <v>1227</v>
      </c>
      <c r="E78" s="458" t="s">
        <v>4315</v>
      </c>
      <c r="F78" s="521">
        <v>2</v>
      </c>
      <c r="G78" s="750" t="s">
        <v>1724</v>
      </c>
      <c r="H78" s="750">
        <v>40</v>
      </c>
      <c r="I78" s="881">
        <v>800921</v>
      </c>
      <c r="J78" s="523">
        <v>800735</v>
      </c>
      <c r="K78" s="938">
        <f t="shared" si="1"/>
        <v>156.39999999999998</v>
      </c>
      <c r="L78" s="910">
        <v>136</v>
      </c>
      <c r="M78" s="910">
        <v>1.1499999999999999</v>
      </c>
      <c r="N78" s="462"/>
      <c r="O78" s="463" t="str">
        <f t="shared" si="5"/>
        <v/>
      </c>
      <c r="P78" s="750">
        <v>75</v>
      </c>
      <c r="Q78" s="474">
        <v>4601887385356</v>
      </c>
      <c r="R78" s="257"/>
      <c r="S78" s="257"/>
      <c r="T78" s="257"/>
    </row>
    <row r="79" spans="1:53" s="465" customFormat="1" ht="39" customHeight="1" x14ac:dyDescent="0.3">
      <c r="A79" s="519"/>
      <c r="B79" s="427" t="s">
        <v>4316</v>
      </c>
      <c r="C79" s="427" t="s">
        <v>4317</v>
      </c>
      <c r="D79" s="309" t="s">
        <v>1227</v>
      </c>
      <c r="E79" s="458" t="s">
        <v>5403</v>
      </c>
      <c r="F79" s="750">
        <v>2</v>
      </c>
      <c r="G79" s="750" t="s">
        <v>1724</v>
      </c>
      <c r="H79" s="750">
        <v>50</v>
      </c>
      <c r="I79" s="881">
        <v>320769</v>
      </c>
      <c r="J79" s="461">
        <v>742223</v>
      </c>
      <c r="K79" s="938">
        <f t="shared" si="1"/>
        <v>156.39999999999998</v>
      </c>
      <c r="L79" s="910">
        <v>136</v>
      </c>
      <c r="M79" s="910">
        <v>1.1499999999999999</v>
      </c>
      <c r="N79" s="462"/>
      <c r="O79" s="463" t="str">
        <f t="shared" si="5"/>
        <v/>
      </c>
      <c r="P79" s="750">
        <v>100</v>
      </c>
      <c r="Q79" s="464">
        <v>4601887103639</v>
      </c>
      <c r="R79" s="261"/>
      <c r="S79" s="261"/>
      <c r="T79" s="261"/>
    </row>
    <row r="80" spans="1:53" s="465" customFormat="1" ht="42.75" customHeight="1" x14ac:dyDescent="0.3">
      <c r="A80" s="105"/>
      <c r="B80" s="456" t="s">
        <v>2742</v>
      </c>
      <c r="C80" s="457" t="s">
        <v>2743</v>
      </c>
      <c r="D80" s="309" t="s">
        <v>1227</v>
      </c>
      <c r="E80" s="524" t="s">
        <v>2744</v>
      </c>
      <c r="F80" s="750">
        <v>2</v>
      </c>
      <c r="G80" s="750" t="s">
        <v>1724</v>
      </c>
      <c r="H80" s="750">
        <v>50</v>
      </c>
      <c r="I80" s="881">
        <v>675748</v>
      </c>
      <c r="J80" s="461">
        <v>742277</v>
      </c>
      <c r="K80" s="938">
        <f t="shared" si="1"/>
        <v>156.39999999999998</v>
      </c>
      <c r="L80" s="910">
        <v>136</v>
      </c>
      <c r="M80" s="910">
        <v>1.1499999999999999</v>
      </c>
      <c r="N80" s="462"/>
      <c r="O80" s="463" t="str">
        <f t="shared" si="5"/>
        <v/>
      </c>
      <c r="P80" s="750">
        <v>90</v>
      </c>
      <c r="Q80" s="464">
        <v>4601887145509</v>
      </c>
      <c r="R80" s="261"/>
      <c r="S80" s="261"/>
      <c r="T80" s="261"/>
    </row>
    <row r="81" spans="1:20" s="465" customFormat="1" ht="33.75" customHeight="1" x14ac:dyDescent="0.3">
      <c r="A81" s="519"/>
      <c r="B81" s="427" t="s">
        <v>2745</v>
      </c>
      <c r="C81" s="427" t="s">
        <v>2746</v>
      </c>
      <c r="D81" s="309" t="s">
        <v>1227</v>
      </c>
      <c r="E81" s="458" t="s">
        <v>2747</v>
      </c>
      <c r="F81" s="750">
        <v>2</v>
      </c>
      <c r="G81" s="750" t="s">
        <v>1724</v>
      </c>
      <c r="H81" s="750">
        <v>50</v>
      </c>
      <c r="I81" s="881">
        <v>320792</v>
      </c>
      <c r="J81" s="461">
        <v>742224</v>
      </c>
      <c r="K81" s="938">
        <f t="shared" si="1"/>
        <v>156.39999999999998</v>
      </c>
      <c r="L81" s="910">
        <v>136</v>
      </c>
      <c r="M81" s="910">
        <v>1.1499999999999999</v>
      </c>
      <c r="N81" s="462"/>
      <c r="O81" s="463" t="str">
        <f t="shared" si="5"/>
        <v/>
      </c>
      <c r="P81" s="750" t="s">
        <v>2064</v>
      </c>
      <c r="Q81" s="464">
        <v>4601887125747</v>
      </c>
      <c r="R81" s="261"/>
      <c r="S81" s="261"/>
      <c r="T81" s="261"/>
    </row>
    <row r="82" spans="1:20" s="465" customFormat="1" ht="38.25" customHeight="1" x14ac:dyDescent="0.3">
      <c r="A82" s="515"/>
      <c r="B82" s="456" t="s">
        <v>1741</v>
      </c>
      <c r="C82" s="457" t="s">
        <v>1742</v>
      </c>
      <c r="D82" s="309" t="s">
        <v>1227</v>
      </c>
      <c r="E82" s="458" t="s">
        <v>1743</v>
      </c>
      <c r="F82" s="750">
        <v>2</v>
      </c>
      <c r="G82" s="750" t="s">
        <v>1724</v>
      </c>
      <c r="H82" s="750">
        <v>50</v>
      </c>
      <c r="I82" s="881">
        <v>675749</v>
      </c>
      <c r="J82" s="461">
        <v>742278</v>
      </c>
      <c r="K82" s="938">
        <f t="shared" si="1"/>
        <v>129.94999999999999</v>
      </c>
      <c r="L82" s="910">
        <v>113</v>
      </c>
      <c r="M82" s="910">
        <v>1.1499999999999999</v>
      </c>
      <c r="N82" s="462"/>
      <c r="O82" s="463" t="str">
        <f t="shared" si="5"/>
        <v/>
      </c>
      <c r="P82" s="750">
        <v>110</v>
      </c>
      <c r="Q82" s="464">
        <v>4601887187745</v>
      </c>
      <c r="R82" s="261"/>
      <c r="S82" s="261"/>
      <c r="T82" s="261"/>
    </row>
    <row r="83" spans="1:20" s="465" customFormat="1" ht="55.5" customHeight="1" x14ac:dyDescent="0.3">
      <c r="A83" s="517"/>
      <c r="B83" s="468" t="s">
        <v>2748</v>
      </c>
      <c r="C83" s="457" t="s">
        <v>2749</v>
      </c>
      <c r="D83" s="309" t="s">
        <v>1227</v>
      </c>
      <c r="E83" s="458" t="s">
        <v>2750</v>
      </c>
      <c r="F83" s="750">
        <v>2</v>
      </c>
      <c r="G83" s="750" t="s">
        <v>1724</v>
      </c>
      <c r="H83" s="750">
        <v>50</v>
      </c>
      <c r="I83" s="881">
        <v>737325</v>
      </c>
      <c r="J83" s="461">
        <v>742266</v>
      </c>
      <c r="K83" s="938">
        <f t="shared" si="1"/>
        <v>209.29999999999998</v>
      </c>
      <c r="L83" s="910">
        <v>182</v>
      </c>
      <c r="M83" s="910">
        <v>1.1499999999999999</v>
      </c>
      <c r="N83" s="462"/>
      <c r="O83" s="463" t="str">
        <f t="shared" si="5"/>
        <v/>
      </c>
      <c r="P83" s="750" t="s">
        <v>1967</v>
      </c>
      <c r="Q83" s="472">
        <v>4601887322054</v>
      </c>
      <c r="R83" s="261"/>
      <c r="S83" s="261"/>
      <c r="T83" s="261"/>
    </row>
    <row r="84" spans="1:20" s="465" customFormat="1" ht="20.100000000000001" customHeight="1" x14ac:dyDescent="0.35">
      <c r="A84" s="519"/>
      <c r="B84" s="520" t="s">
        <v>1749</v>
      </c>
      <c r="C84" s="427" t="s">
        <v>3644</v>
      </c>
      <c r="D84" s="309" t="s">
        <v>1227</v>
      </c>
      <c r="E84" s="458" t="s">
        <v>1751</v>
      </c>
      <c r="F84" s="750">
        <v>2</v>
      </c>
      <c r="G84" s="750" t="s">
        <v>1724</v>
      </c>
      <c r="H84" s="750">
        <v>50</v>
      </c>
      <c r="I84" s="881">
        <v>320821</v>
      </c>
      <c r="J84" s="461">
        <v>742241</v>
      </c>
      <c r="K84" s="938">
        <f t="shared" si="1"/>
        <v>139.14999999999998</v>
      </c>
      <c r="L84" s="910">
        <v>121</v>
      </c>
      <c r="M84" s="910">
        <v>1.1499999999999999</v>
      </c>
      <c r="N84" s="462"/>
      <c r="O84" s="463" t="str">
        <f t="shared" si="5"/>
        <v/>
      </c>
      <c r="P84" s="750">
        <v>110</v>
      </c>
      <c r="Q84" s="464">
        <v>4601887151722</v>
      </c>
      <c r="R84" s="261"/>
      <c r="S84" s="261"/>
      <c r="T84" s="261"/>
    </row>
    <row r="85" spans="1:20" x14ac:dyDescent="0.3">
      <c r="A85" s="517"/>
      <c r="B85" s="427" t="s">
        <v>2751</v>
      </c>
      <c r="C85" s="427" t="s">
        <v>2752</v>
      </c>
      <c r="D85" s="309" t="s">
        <v>1227</v>
      </c>
      <c r="E85" s="458" t="s">
        <v>3645</v>
      </c>
      <c r="F85" s="750">
        <v>2</v>
      </c>
      <c r="G85" s="750" t="s">
        <v>1724</v>
      </c>
      <c r="H85" s="750">
        <v>50</v>
      </c>
      <c r="I85" s="881">
        <v>800931</v>
      </c>
      <c r="J85" s="523">
        <v>800736</v>
      </c>
      <c r="K85" s="938">
        <f t="shared" si="1"/>
        <v>193.2</v>
      </c>
      <c r="L85" s="910">
        <v>168</v>
      </c>
      <c r="M85" s="910">
        <v>1.1499999999999999</v>
      </c>
      <c r="N85" s="462"/>
      <c r="O85" s="463" t="str">
        <f t="shared" si="5"/>
        <v/>
      </c>
      <c r="P85" s="750">
        <v>90</v>
      </c>
      <c r="Q85" s="464">
        <v>4601887385363</v>
      </c>
      <c r="R85" s="257"/>
      <c r="S85" s="257"/>
      <c r="T85" s="257"/>
    </row>
    <row r="86" spans="1:20" ht="32.25" x14ac:dyDescent="0.3">
      <c r="A86" s="517"/>
      <c r="B86" s="427" t="s">
        <v>2753</v>
      </c>
      <c r="C86" s="427" t="s">
        <v>2754</v>
      </c>
      <c r="D86" s="309" t="s">
        <v>1227</v>
      </c>
      <c r="E86" s="458" t="s">
        <v>3646</v>
      </c>
      <c r="F86" s="750">
        <v>2</v>
      </c>
      <c r="G86" s="750" t="s">
        <v>1724</v>
      </c>
      <c r="H86" s="750">
        <v>50</v>
      </c>
      <c r="I86" s="881">
        <v>800930</v>
      </c>
      <c r="J86" s="523">
        <v>800737</v>
      </c>
      <c r="K86" s="938">
        <f t="shared" si="1"/>
        <v>193.2</v>
      </c>
      <c r="L86" s="910">
        <v>168</v>
      </c>
      <c r="M86" s="910">
        <v>1.1499999999999999</v>
      </c>
      <c r="N86" s="462"/>
      <c r="O86" s="463" t="str">
        <f t="shared" si="5"/>
        <v/>
      </c>
      <c r="P86" s="750">
        <v>100</v>
      </c>
      <c r="Q86" s="464">
        <v>4601887385370</v>
      </c>
      <c r="R86" s="257"/>
      <c r="S86" s="257"/>
      <c r="T86" s="257"/>
    </row>
    <row r="87" spans="1:20" ht="31.9" customHeight="1" x14ac:dyDescent="0.3">
      <c r="A87" s="802">
        <v>2021</v>
      </c>
      <c r="B87" s="427" t="s">
        <v>3647</v>
      </c>
      <c r="C87" s="427" t="s">
        <v>3648</v>
      </c>
      <c r="D87" s="384" t="s">
        <v>1227</v>
      </c>
      <c r="E87" s="458" t="s">
        <v>3649</v>
      </c>
      <c r="F87" s="750">
        <v>2</v>
      </c>
      <c r="G87" s="750" t="s">
        <v>1724</v>
      </c>
      <c r="H87" s="750">
        <v>50</v>
      </c>
      <c r="I87" s="881">
        <v>811413</v>
      </c>
      <c r="J87" s="523">
        <v>811381</v>
      </c>
      <c r="K87" s="938">
        <f t="shared" si="1"/>
        <v>193.2</v>
      </c>
      <c r="L87" s="910">
        <v>168</v>
      </c>
      <c r="M87" s="910">
        <v>1.1499999999999999</v>
      </c>
      <c r="N87" s="462"/>
      <c r="O87" s="463" t="str">
        <f t="shared" si="5"/>
        <v/>
      </c>
      <c r="P87" s="750" t="s">
        <v>3262</v>
      </c>
      <c r="Q87" s="464">
        <v>4601887119654</v>
      </c>
      <c r="R87" s="257"/>
      <c r="S87" s="257"/>
      <c r="T87" s="257"/>
    </row>
    <row r="88" spans="1:20" ht="31.9" customHeight="1" x14ac:dyDescent="0.3">
      <c r="A88" s="802">
        <v>2021</v>
      </c>
      <c r="B88" s="427" t="s">
        <v>3650</v>
      </c>
      <c r="C88" s="427" t="s">
        <v>3651</v>
      </c>
      <c r="D88" s="384" t="s">
        <v>1227</v>
      </c>
      <c r="E88" s="458" t="s">
        <v>3652</v>
      </c>
      <c r="F88" s="750">
        <v>2</v>
      </c>
      <c r="G88" s="750" t="s">
        <v>1724</v>
      </c>
      <c r="H88" s="750">
        <v>50</v>
      </c>
      <c r="I88" s="881">
        <v>811414</v>
      </c>
      <c r="J88" s="523">
        <v>811382</v>
      </c>
      <c r="K88" s="938">
        <f t="shared" si="1"/>
        <v>193.2</v>
      </c>
      <c r="L88" s="910">
        <v>168</v>
      </c>
      <c r="M88" s="910">
        <v>1.1499999999999999</v>
      </c>
      <c r="N88" s="462"/>
      <c r="O88" s="463" t="str">
        <f t="shared" si="5"/>
        <v/>
      </c>
      <c r="P88" s="750" t="s">
        <v>867</v>
      </c>
      <c r="Q88" s="464">
        <v>4601887119661</v>
      </c>
      <c r="R88" s="257"/>
      <c r="S88" s="257"/>
      <c r="T88" s="257"/>
    </row>
    <row r="89" spans="1:20" s="465" customFormat="1" ht="71.25" customHeight="1" x14ac:dyDescent="0.3">
      <c r="A89" s="516"/>
      <c r="B89" s="456" t="s">
        <v>1747</v>
      </c>
      <c r="C89" s="457" t="s">
        <v>1748</v>
      </c>
      <c r="D89" s="309" t="s">
        <v>1227</v>
      </c>
      <c r="E89" s="458" t="s">
        <v>3653</v>
      </c>
      <c r="F89" s="750">
        <v>2</v>
      </c>
      <c r="G89" s="750" t="s">
        <v>1724</v>
      </c>
      <c r="H89" s="750">
        <v>50</v>
      </c>
      <c r="I89" s="881">
        <v>726426</v>
      </c>
      <c r="J89" s="461">
        <v>742267</v>
      </c>
      <c r="K89" s="938">
        <f t="shared" si="1"/>
        <v>193.2</v>
      </c>
      <c r="L89" s="910">
        <v>168</v>
      </c>
      <c r="M89" s="910">
        <v>1.1499999999999999</v>
      </c>
      <c r="N89" s="462"/>
      <c r="O89" s="463" t="str">
        <f t="shared" si="5"/>
        <v/>
      </c>
      <c r="P89" s="750">
        <v>100</v>
      </c>
      <c r="Q89" s="472">
        <v>4601887290797</v>
      </c>
      <c r="R89" s="261"/>
      <c r="S89" s="261"/>
      <c r="T89" s="261"/>
    </row>
    <row r="90" spans="1:20" ht="48" x14ac:dyDescent="0.3">
      <c r="A90" s="517"/>
      <c r="B90" s="427" t="s">
        <v>2757</v>
      </c>
      <c r="C90" s="427" t="s">
        <v>2758</v>
      </c>
      <c r="D90" s="309" t="s">
        <v>1227</v>
      </c>
      <c r="E90" s="458" t="s">
        <v>3654</v>
      </c>
      <c r="F90" s="521">
        <v>2</v>
      </c>
      <c r="G90" s="750" t="s">
        <v>1724</v>
      </c>
      <c r="H90" s="750">
        <v>40</v>
      </c>
      <c r="I90" s="881">
        <v>800925</v>
      </c>
      <c r="J90" s="523">
        <v>800739</v>
      </c>
      <c r="K90" s="938">
        <f t="shared" si="1"/>
        <v>193.2</v>
      </c>
      <c r="L90" s="910">
        <v>168</v>
      </c>
      <c r="M90" s="910">
        <v>1.1499999999999999</v>
      </c>
      <c r="N90" s="462"/>
      <c r="O90" s="463" t="str">
        <f t="shared" si="5"/>
        <v/>
      </c>
      <c r="P90" s="750">
        <v>100</v>
      </c>
      <c r="Q90" s="472">
        <v>4601887385394</v>
      </c>
      <c r="R90" s="257"/>
      <c r="S90" s="257"/>
      <c r="T90" s="257"/>
    </row>
    <row r="91" spans="1:20" ht="51" customHeight="1" x14ac:dyDescent="0.3">
      <c r="A91" s="519"/>
      <c r="B91" s="427" t="s">
        <v>2759</v>
      </c>
      <c r="C91" s="427" t="s">
        <v>2760</v>
      </c>
      <c r="D91" s="309" t="s">
        <v>1227</v>
      </c>
      <c r="E91" s="492" t="s">
        <v>2761</v>
      </c>
      <c r="F91" s="750">
        <v>2</v>
      </c>
      <c r="G91" s="750" t="s">
        <v>1724</v>
      </c>
      <c r="H91" s="750">
        <v>50</v>
      </c>
      <c r="I91" s="881">
        <v>320812</v>
      </c>
      <c r="J91" s="461">
        <v>742225</v>
      </c>
      <c r="K91" s="938">
        <f t="shared" si="1"/>
        <v>156.39999999999998</v>
      </c>
      <c r="L91" s="910">
        <v>136</v>
      </c>
      <c r="M91" s="910">
        <v>1.1499999999999999</v>
      </c>
      <c r="N91" s="462"/>
      <c r="O91" s="463" t="str">
        <f t="shared" si="5"/>
        <v/>
      </c>
      <c r="P91" s="750" t="s">
        <v>2762</v>
      </c>
      <c r="Q91" s="474" t="s">
        <v>2763</v>
      </c>
      <c r="R91" s="257"/>
      <c r="S91" s="257"/>
      <c r="T91" s="257"/>
    </row>
    <row r="92" spans="1:20" s="465" customFormat="1" ht="20.100000000000001" customHeight="1" x14ac:dyDescent="0.3">
      <c r="A92" s="516"/>
      <c r="B92" s="427" t="s">
        <v>3655</v>
      </c>
      <c r="C92" s="427" t="s">
        <v>3656</v>
      </c>
      <c r="D92" s="309" t="s">
        <v>1227</v>
      </c>
      <c r="E92" s="458" t="s">
        <v>3657</v>
      </c>
      <c r="F92" s="750">
        <v>2</v>
      </c>
      <c r="G92" s="750" t="s">
        <v>1724</v>
      </c>
      <c r="H92" s="750">
        <v>50</v>
      </c>
      <c r="I92" s="881">
        <v>675892</v>
      </c>
      <c r="J92" s="461">
        <v>742292</v>
      </c>
      <c r="K92" s="938">
        <f t="shared" si="1"/>
        <v>129.94999999999999</v>
      </c>
      <c r="L92" s="910">
        <v>113</v>
      </c>
      <c r="M92" s="910">
        <v>1.1499999999999999</v>
      </c>
      <c r="N92" s="462"/>
      <c r="O92" s="463" t="str">
        <f t="shared" si="5"/>
        <v/>
      </c>
      <c r="P92" s="750">
        <v>95</v>
      </c>
      <c r="Q92" s="472">
        <v>4601887213505</v>
      </c>
      <c r="R92" s="261"/>
      <c r="S92" s="261"/>
      <c r="T92" s="261"/>
    </row>
    <row r="93" spans="1:20" ht="32.25" x14ac:dyDescent="0.3">
      <c r="A93" s="517"/>
      <c r="B93" s="427" t="s">
        <v>1147</v>
      </c>
      <c r="C93" s="427" t="s">
        <v>1167</v>
      </c>
      <c r="D93" s="309" t="s">
        <v>1227</v>
      </c>
      <c r="E93" s="458" t="s">
        <v>2764</v>
      </c>
      <c r="F93" s="521">
        <v>2</v>
      </c>
      <c r="G93" s="750" t="s">
        <v>1724</v>
      </c>
      <c r="H93" s="750">
        <v>40</v>
      </c>
      <c r="I93" s="881">
        <v>800917</v>
      </c>
      <c r="J93" s="523">
        <v>800740</v>
      </c>
      <c r="K93" s="938">
        <f t="shared" si="1"/>
        <v>205.85</v>
      </c>
      <c r="L93" s="910">
        <v>179</v>
      </c>
      <c r="M93" s="910">
        <v>1.1499999999999999</v>
      </c>
      <c r="N93" s="462"/>
      <c r="O93" s="463" t="str">
        <f t="shared" si="5"/>
        <v/>
      </c>
      <c r="P93" s="750">
        <v>80</v>
      </c>
      <c r="Q93" s="474">
        <v>4601887385400</v>
      </c>
      <c r="R93" s="257"/>
      <c r="S93" s="257"/>
      <c r="T93" s="257"/>
    </row>
    <row r="94" spans="1:20" s="465" customFormat="1" ht="62.25" customHeight="1" x14ac:dyDescent="0.3">
      <c r="A94" s="517"/>
      <c r="B94" s="468" t="s">
        <v>1755</v>
      </c>
      <c r="C94" s="427" t="s">
        <v>5404</v>
      </c>
      <c r="D94" s="309" t="s">
        <v>1227</v>
      </c>
      <c r="E94" s="458" t="s">
        <v>1757</v>
      </c>
      <c r="F94" s="750">
        <v>2</v>
      </c>
      <c r="G94" s="750" t="s">
        <v>1724</v>
      </c>
      <c r="H94" s="750">
        <v>50</v>
      </c>
      <c r="I94" s="881">
        <v>736523</v>
      </c>
      <c r="J94" s="461">
        <v>742246</v>
      </c>
      <c r="K94" s="938">
        <f t="shared" si="1"/>
        <v>185.14999999999998</v>
      </c>
      <c r="L94" s="910">
        <v>161</v>
      </c>
      <c r="M94" s="910">
        <v>1.1499999999999999</v>
      </c>
      <c r="N94" s="462"/>
      <c r="O94" s="463" t="str">
        <f t="shared" si="5"/>
        <v/>
      </c>
      <c r="P94" s="750">
        <v>100</v>
      </c>
      <c r="Q94" s="470">
        <v>4601887321484</v>
      </c>
      <c r="R94" s="261"/>
      <c r="S94" s="261"/>
      <c r="T94" s="261"/>
    </row>
    <row r="95" spans="1:20" s="898" customFormat="1" ht="40.5" customHeight="1" x14ac:dyDescent="0.3">
      <c r="A95" s="891"/>
      <c r="B95" s="892" t="s">
        <v>1761</v>
      </c>
      <c r="C95" s="892" t="s">
        <v>1762</v>
      </c>
      <c r="D95" s="893" t="s">
        <v>1227</v>
      </c>
      <c r="E95" s="843" t="s">
        <v>1763</v>
      </c>
      <c r="F95" s="894">
        <v>2</v>
      </c>
      <c r="G95" s="894" t="s">
        <v>1724</v>
      </c>
      <c r="H95" s="894">
        <v>50</v>
      </c>
      <c r="I95" s="881">
        <v>320863</v>
      </c>
      <c r="J95" s="776">
        <v>742227</v>
      </c>
      <c r="K95" s="938">
        <f t="shared" si="1"/>
        <v>179.39999999999998</v>
      </c>
      <c r="L95" s="910">
        <v>156</v>
      </c>
      <c r="M95" s="910">
        <v>1.1499999999999999</v>
      </c>
      <c r="N95" s="462"/>
      <c r="O95" s="895" t="str">
        <f t="shared" si="5"/>
        <v/>
      </c>
      <c r="P95" s="894">
        <v>120</v>
      </c>
      <c r="Q95" s="896" t="s">
        <v>1764</v>
      </c>
      <c r="R95" s="897"/>
      <c r="S95" s="897"/>
      <c r="T95" s="897"/>
    </row>
    <row r="96" spans="1:20" s="465" customFormat="1" ht="41.25" customHeight="1" x14ac:dyDescent="0.3">
      <c r="A96" s="105"/>
      <c r="B96" s="427" t="s">
        <v>4329</v>
      </c>
      <c r="C96" s="427" t="s">
        <v>4330</v>
      </c>
      <c r="D96" s="309" t="s">
        <v>1227</v>
      </c>
      <c r="E96" s="458" t="s">
        <v>5405</v>
      </c>
      <c r="F96" s="750">
        <v>2</v>
      </c>
      <c r="G96" s="750" t="s">
        <v>1724</v>
      </c>
      <c r="H96" s="750">
        <v>50</v>
      </c>
      <c r="I96" s="881">
        <v>320877</v>
      </c>
      <c r="J96" s="461">
        <v>742228</v>
      </c>
      <c r="K96" s="938">
        <f t="shared" si="1"/>
        <v>185.14999999999998</v>
      </c>
      <c r="L96" s="910">
        <v>161</v>
      </c>
      <c r="M96" s="910">
        <v>1.1499999999999999</v>
      </c>
      <c r="N96" s="462"/>
      <c r="O96" s="463" t="str">
        <f t="shared" si="5"/>
        <v/>
      </c>
      <c r="P96" s="750">
        <v>90</v>
      </c>
      <c r="Q96" s="474" t="s">
        <v>5406</v>
      </c>
      <c r="R96" s="261"/>
      <c r="S96" s="261"/>
      <c r="T96" s="261"/>
    </row>
    <row r="97" spans="1:20" s="465" customFormat="1" ht="53.25" customHeight="1" x14ac:dyDescent="0.3">
      <c r="A97" s="514"/>
      <c r="B97" s="468" t="s">
        <v>1765</v>
      </c>
      <c r="C97" s="427" t="s">
        <v>1766</v>
      </c>
      <c r="D97" s="309" t="s">
        <v>1227</v>
      </c>
      <c r="E97" s="458" t="s">
        <v>1767</v>
      </c>
      <c r="F97" s="750">
        <v>2</v>
      </c>
      <c r="G97" s="750" t="s">
        <v>1724</v>
      </c>
      <c r="H97" s="750">
        <v>50</v>
      </c>
      <c r="I97" s="881">
        <v>736531</v>
      </c>
      <c r="J97" s="461">
        <v>742254</v>
      </c>
      <c r="K97" s="938">
        <f t="shared" si="1"/>
        <v>185.14999999999998</v>
      </c>
      <c r="L97" s="910">
        <v>161</v>
      </c>
      <c r="M97" s="910">
        <v>1.1499999999999999</v>
      </c>
      <c r="N97" s="462"/>
      <c r="O97" s="463" t="str">
        <f t="shared" si="5"/>
        <v/>
      </c>
      <c r="P97" s="750">
        <v>100</v>
      </c>
      <c r="Q97" s="470">
        <v>4601887321507</v>
      </c>
      <c r="R97" s="261"/>
      <c r="S97" s="261"/>
      <c r="T97" s="261"/>
    </row>
    <row r="98" spans="1:20" s="465" customFormat="1" ht="42.75" customHeight="1" x14ac:dyDescent="0.3">
      <c r="A98" s="519"/>
      <c r="B98" s="456" t="s">
        <v>1768</v>
      </c>
      <c r="C98" s="457" t="s">
        <v>1769</v>
      </c>
      <c r="D98" s="309" t="s">
        <v>1227</v>
      </c>
      <c r="E98" s="458" t="s">
        <v>1770</v>
      </c>
      <c r="F98" s="750">
        <v>2</v>
      </c>
      <c r="G98" s="750" t="s">
        <v>1724</v>
      </c>
      <c r="H98" s="750">
        <v>50</v>
      </c>
      <c r="I98" s="881">
        <v>675752</v>
      </c>
      <c r="J98" s="461">
        <v>742281</v>
      </c>
      <c r="K98" s="938">
        <f t="shared" si="1"/>
        <v>185.14999999999998</v>
      </c>
      <c r="L98" s="910">
        <v>161</v>
      </c>
      <c r="M98" s="910">
        <v>1.1499999999999999</v>
      </c>
      <c r="N98" s="462"/>
      <c r="O98" s="463" t="str">
        <f t="shared" si="5"/>
        <v/>
      </c>
      <c r="P98" s="750">
        <v>80</v>
      </c>
      <c r="Q98" s="464">
        <v>4601887155010</v>
      </c>
      <c r="R98" s="261"/>
      <c r="S98" s="261"/>
      <c r="T98" s="261"/>
    </row>
    <row r="99" spans="1:20" s="465" customFormat="1" ht="20.100000000000001" customHeight="1" x14ac:dyDescent="0.3">
      <c r="A99" s="519"/>
      <c r="B99" s="427" t="s">
        <v>1771</v>
      </c>
      <c r="C99" s="427" t="s">
        <v>1772</v>
      </c>
      <c r="D99" s="309" t="s">
        <v>1227</v>
      </c>
      <c r="E99" s="458" t="s">
        <v>1773</v>
      </c>
      <c r="F99" s="750">
        <v>2</v>
      </c>
      <c r="G99" s="750" t="s">
        <v>1724</v>
      </c>
      <c r="H99" s="750">
        <v>50</v>
      </c>
      <c r="I99" s="881">
        <v>320899</v>
      </c>
      <c r="J99" s="461">
        <v>742230</v>
      </c>
      <c r="K99" s="938">
        <f t="shared" si="1"/>
        <v>185.14999999999998</v>
      </c>
      <c r="L99" s="910">
        <v>161</v>
      </c>
      <c r="M99" s="910">
        <v>1.1499999999999999</v>
      </c>
      <c r="N99" s="462"/>
      <c r="O99" s="463" t="str">
        <f t="shared" si="5"/>
        <v/>
      </c>
      <c r="P99" s="750">
        <v>70</v>
      </c>
      <c r="Q99" s="474" t="s">
        <v>1774</v>
      </c>
      <c r="R99" s="261"/>
      <c r="S99" s="261"/>
      <c r="T99" s="261"/>
    </row>
    <row r="100" spans="1:20" s="465" customFormat="1" ht="39" customHeight="1" x14ac:dyDescent="0.3">
      <c r="A100" s="517"/>
      <c r="B100" s="468" t="s">
        <v>1775</v>
      </c>
      <c r="C100" s="427" t="s">
        <v>1776</v>
      </c>
      <c r="D100" s="309" t="s">
        <v>1227</v>
      </c>
      <c r="E100" s="458" t="s">
        <v>1777</v>
      </c>
      <c r="F100" s="750">
        <v>2</v>
      </c>
      <c r="G100" s="750" t="s">
        <v>1724</v>
      </c>
      <c r="H100" s="750">
        <v>50</v>
      </c>
      <c r="I100" s="881">
        <v>736532</v>
      </c>
      <c r="J100" s="461">
        <v>742255</v>
      </c>
      <c r="K100" s="938">
        <f t="shared" ref="K100:K163" si="6">L100*M100</f>
        <v>185.14999999999998</v>
      </c>
      <c r="L100" s="910">
        <v>161</v>
      </c>
      <c r="M100" s="910">
        <v>1.1499999999999999</v>
      </c>
      <c r="N100" s="462"/>
      <c r="O100" s="463" t="str">
        <f t="shared" si="5"/>
        <v/>
      </c>
      <c r="P100" s="750">
        <v>40</v>
      </c>
      <c r="Q100" s="470">
        <v>4601887321514</v>
      </c>
      <c r="R100" s="261"/>
      <c r="S100" s="261"/>
      <c r="T100" s="261"/>
    </row>
    <row r="101" spans="1:20" s="465" customFormat="1" ht="60.75" customHeight="1" x14ac:dyDescent="0.3">
      <c r="A101" s="516"/>
      <c r="B101" s="457" t="s">
        <v>3658</v>
      </c>
      <c r="C101" s="457" t="s">
        <v>3659</v>
      </c>
      <c r="D101" s="309" t="s">
        <v>1227</v>
      </c>
      <c r="E101" s="466" t="s">
        <v>3660</v>
      </c>
      <c r="F101" s="750">
        <v>2</v>
      </c>
      <c r="G101" s="750" t="s">
        <v>1724</v>
      </c>
      <c r="H101" s="750">
        <v>50</v>
      </c>
      <c r="I101" s="881">
        <v>675754</v>
      </c>
      <c r="J101" s="461">
        <v>742283</v>
      </c>
      <c r="K101" s="938">
        <f t="shared" si="6"/>
        <v>161</v>
      </c>
      <c r="L101" s="910">
        <v>140</v>
      </c>
      <c r="M101" s="910">
        <v>1.1499999999999999</v>
      </c>
      <c r="N101" s="462"/>
      <c r="O101" s="463" t="str">
        <f t="shared" si="5"/>
        <v/>
      </c>
      <c r="P101" s="750" t="s">
        <v>699</v>
      </c>
      <c r="Q101" s="464">
        <v>4601887187769</v>
      </c>
      <c r="R101" s="261"/>
      <c r="S101" s="261"/>
      <c r="T101" s="261"/>
    </row>
    <row r="102" spans="1:20" s="465" customFormat="1" ht="44.25" customHeight="1" x14ac:dyDescent="0.3">
      <c r="A102" s="515"/>
      <c r="B102" s="457" t="s">
        <v>2311</v>
      </c>
      <c r="C102" s="457" t="s">
        <v>2312</v>
      </c>
      <c r="D102" s="309" t="s">
        <v>1227</v>
      </c>
      <c r="E102" s="458" t="s">
        <v>2313</v>
      </c>
      <c r="F102" s="750">
        <v>2</v>
      </c>
      <c r="G102" s="750" t="s">
        <v>1724</v>
      </c>
      <c r="H102" s="750">
        <v>50</v>
      </c>
      <c r="I102" s="881">
        <v>675755</v>
      </c>
      <c r="J102" s="461">
        <v>742284</v>
      </c>
      <c r="K102" s="938">
        <f t="shared" si="6"/>
        <v>156.39999999999998</v>
      </c>
      <c r="L102" s="910">
        <v>136</v>
      </c>
      <c r="M102" s="910">
        <v>1.1499999999999999</v>
      </c>
      <c r="N102" s="462"/>
      <c r="O102" s="463" t="str">
        <f t="shared" si="5"/>
        <v/>
      </c>
      <c r="P102" s="750">
        <v>90</v>
      </c>
      <c r="Q102" s="464">
        <v>4601887187776</v>
      </c>
      <c r="R102" s="261"/>
      <c r="S102" s="261"/>
      <c r="T102" s="261"/>
    </row>
    <row r="103" spans="1:20" s="465" customFormat="1" ht="49.5" customHeight="1" x14ac:dyDescent="0.35">
      <c r="A103" s="514"/>
      <c r="B103" s="468" t="s">
        <v>2765</v>
      </c>
      <c r="C103" s="427" t="s">
        <v>2766</v>
      </c>
      <c r="D103" s="309" t="s">
        <v>1227</v>
      </c>
      <c r="E103" s="458" t="s">
        <v>2767</v>
      </c>
      <c r="F103" s="750">
        <v>2</v>
      </c>
      <c r="G103" s="750" t="s">
        <v>1724</v>
      </c>
      <c r="H103" s="750">
        <v>50</v>
      </c>
      <c r="I103" s="881">
        <v>736533</v>
      </c>
      <c r="J103" s="461">
        <v>742256</v>
      </c>
      <c r="K103" s="938">
        <f t="shared" si="6"/>
        <v>185.14999999999998</v>
      </c>
      <c r="L103" s="910">
        <v>161</v>
      </c>
      <c r="M103" s="910">
        <v>1.1499999999999999</v>
      </c>
      <c r="N103" s="462"/>
      <c r="O103" s="463" t="str">
        <f t="shared" si="5"/>
        <v/>
      </c>
      <c r="P103" s="750" t="s">
        <v>1967</v>
      </c>
      <c r="Q103" s="470">
        <v>4601887321521</v>
      </c>
      <c r="R103" s="261"/>
      <c r="S103" s="261"/>
      <c r="T103" s="261"/>
    </row>
    <row r="104" spans="1:20" s="465" customFormat="1" ht="49.5" customHeight="1" x14ac:dyDescent="0.3">
      <c r="A104" s="514"/>
      <c r="B104" s="468" t="s">
        <v>1484</v>
      </c>
      <c r="C104" s="427" t="s">
        <v>1485</v>
      </c>
      <c r="D104" s="309" t="s">
        <v>1227</v>
      </c>
      <c r="E104" s="458" t="s">
        <v>1778</v>
      </c>
      <c r="F104" s="750">
        <v>2</v>
      </c>
      <c r="G104" s="750" t="s">
        <v>1724</v>
      </c>
      <c r="H104" s="750">
        <v>50</v>
      </c>
      <c r="I104" s="881">
        <v>736520</v>
      </c>
      <c r="J104" s="461">
        <v>742243</v>
      </c>
      <c r="K104" s="938">
        <f t="shared" si="6"/>
        <v>156.39999999999998</v>
      </c>
      <c r="L104" s="910">
        <v>136</v>
      </c>
      <c r="M104" s="910">
        <v>1.1499999999999999</v>
      </c>
      <c r="N104" s="462"/>
      <c r="O104" s="463" t="str">
        <f t="shared" si="5"/>
        <v/>
      </c>
      <c r="P104" s="750">
        <v>100</v>
      </c>
      <c r="Q104" s="470">
        <v>4601887321538</v>
      </c>
      <c r="R104" s="261"/>
      <c r="S104" s="261"/>
      <c r="T104" s="261"/>
    </row>
    <row r="105" spans="1:20" ht="49.5" customHeight="1" x14ac:dyDescent="0.3">
      <c r="A105" s="514"/>
      <c r="B105" s="468" t="s">
        <v>1779</v>
      </c>
      <c r="C105" s="427" t="s">
        <v>1780</v>
      </c>
      <c r="D105" s="309" t="s">
        <v>1227</v>
      </c>
      <c r="E105" s="458" t="s">
        <v>1781</v>
      </c>
      <c r="F105" s="750">
        <v>2</v>
      </c>
      <c r="G105" s="750" t="s">
        <v>1724</v>
      </c>
      <c r="H105" s="750">
        <v>50</v>
      </c>
      <c r="I105" s="881">
        <v>736521</v>
      </c>
      <c r="J105" s="461">
        <v>742244</v>
      </c>
      <c r="K105" s="938">
        <f t="shared" si="6"/>
        <v>146.04999999999998</v>
      </c>
      <c r="L105" s="910">
        <v>127</v>
      </c>
      <c r="M105" s="910">
        <v>1.1499999999999999</v>
      </c>
      <c r="N105" s="462"/>
      <c r="O105" s="463" t="str">
        <f t="shared" si="5"/>
        <v/>
      </c>
      <c r="P105" s="750">
        <v>95</v>
      </c>
      <c r="Q105" s="470">
        <v>4601887321545</v>
      </c>
      <c r="R105" s="257"/>
      <c r="S105" s="257"/>
      <c r="T105" s="257"/>
    </row>
    <row r="106" spans="1:20" ht="49.5" customHeight="1" x14ac:dyDescent="0.3">
      <c r="A106" s="514"/>
      <c r="B106" s="468" t="s">
        <v>1782</v>
      </c>
      <c r="C106" s="427" t="s">
        <v>1783</v>
      </c>
      <c r="D106" s="309" t="s">
        <v>1227</v>
      </c>
      <c r="E106" s="458" t="s">
        <v>1784</v>
      </c>
      <c r="F106" s="750">
        <v>2</v>
      </c>
      <c r="G106" s="750" t="s">
        <v>1724</v>
      </c>
      <c r="H106" s="750">
        <v>50</v>
      </c>
      <c r="I106" s="881">
        <v>736534</v>
      </c>
      <c r="J106" s="461">
        <v>742257</v>
      </c>
      <c r="K106" s="938">
        <f t="shared" si="6"/>
        <v>185.14999999999998</v>
      </c>
      <c r="L106" s="910">
        <v>161</v>
      </c>
      <c r="M106" s="910">
        <v>1.1499999999999999</v>
      </c>
      <c r="N106" s="462"/>
      <c r="O106" s="463" t="str">
        <f t="shared" si="5"/>
        <v/>
      </c>
      <c r="P106" s="750">
        <v>100</v>
      </c>
      <c r="Q106" s="470">
        <v>4601887321552</v>
      </c>
      <c r="R106" s="257"/>
      <c r="S106" s="257"/>
      <c r="T106" s="257"/>
    </row>
    <row r="107" spans="1:20" ht="42.75" customHeight="1" x14ac:dyDescent="0.3">
      <c r="A107" s="515"/>
      <c r="B107" s="456" t="s">
        <v>3661</v>
      </c>
      <c r="C107" s="457" t="s">
        <v>3662</v>
      </c>
      <c r="D107" s="309" t="s">
        <v>1227</v>
      </c>
      <c r="E107" s="458" t="s">
        <v>3663</v>
      </c>
      <c r="F107" s="750">
        <v>2</v>
      </c>
      <c r="G107" s="750" t="s">
        <v>1724</v>
      </c>
      <c r="H107" s="750">
        <v>50</v>
      </c>
      <c r="I107" s="881">
        <v>675756</v>
      </c>
      <c r="J107" s="461">
        <v>742285</v>
      </c>
      <c r="K107" s="938">
        <f t="shared" si="6"/>
        <v>156.39999999999998</v>
      </c>
      <c r="L107" s="910">
        <v>136</v>
      </c>
      <c r="M107" s="910">
        <v>1.1499999999999999</v>
      </c>
      <c r="N107" s="462"/>
      <c r="O107" s="463" t="str">
        <f t="shared" si="5"/>
        <v/>
      </c>
      <c r="P107" s="750">
        <v>110</v>
      </c>
      <c r="Q107" s="464">
        <v>4601887187783</v>
      </c>
      <c r="R107" s="257"/>
      <c r="S107" s="257"/>
      <c r="T107" s="257"/>
    </row>
    <row r="108" spans="1:20" ht="42.75" customHeight="1" x14ac:dyDescent="0.35">
      <c r="A108" s="519"/>
      <c r="B108" s="427" t="s">
        <v>2768</v>
      </c>
      <c r="C108" s="427" t="s">
        <v>2769</v>
      </c>
      <c r="D108" s="309" t="s">
        <v>1227</v>
      </c>
      <c r="E108" s="458" t="s">
        <v>2770</v>
      </c>
      <c r="F108" s="750">
        <v>2</v>
      </c>
      <c r="G108" s="750" t="s">
        <v>1724</v>
      </c>
      <c r="H108" s="750">
        <v>50</v>
      </c>
      <c r="I108" s="881">
        <v>330014</v>
      </c>
      <c r="J108" s="461">
        <v>742232</v>
      </c>
      <c r="K108" s="938">
        <f t="shared" si="6"/>
        <v>129.94999999999999</v>
      </c>
      <c r="L108" s="910">
        <v>113</v>
      </c>
      <c r="M108" s="910">
        <v>1.1499999999999999</v>
      </c>
      <c r="N108" s="462"/>
      <c r="O108" s="463" t="str">
        <f t="shared" si="5"/>
        <v/>
      </c>
      <c r="P108" s="750">
        <v>100</v>
      </c>
      <c r="Q108" s="474" t="s">
        <v>2771</v>
      </c>
      <c r="R108" s="257"/>
      <c r="S108" s="257"/>
      <c r="T108" s="257"/>
    </row>
    <row r="109" spans="1:20" ht="42.75" customHeight="1" x14ac:dyDescent="0.3">
      <c r="A109" s="515"/>
      <c r="B109" s="457" t="s">
        <v>1785</v>
      </c>
      <c r="C109" s="457" t="s">
        <v>1786</v>
      </c>
      <c r="D109" s="309" t="s">
        <v>1227</v>
      </c>
      <c r="E109" s="469" t="s">
        <v>1787</v>
      </c>
      <c r="F109" s="750">
        <v>2</v>
      </c>
      <c r="G109" s="750" t="s">
        <v>1724</v>
      </c>
      <c r="H109" s="750">
        <v>50</v>
      </c>
      <c r="I109" s="881">
        <v>718028</v>
      </c>
      <c r="J109" s="461">
        <v>742263</v>
      </c>
      <c r="K109" s="938">
        <f t="shared" si="6"/>
        <v>193.2</v>
      </c>
      <c r="L109" s="910">
        <v>168</v>
      </c>
      <c r="M109" s="910">
        <v>1.1499999999999999</v>
      </c>
      <c r="N109" s="462"/>
      <c r="O109" s="463" t="str">
        <f t="shared" si="5"/>
        <v/>
      </c>
      <c r="P109" s="750">
        <v>90</v>
      </c>
      <c r="Q109" s="518">
        <v>4601887269229</v>
      </c>
      <c r="R109" s="257"/>
      <c r="S109" s="257"/>
      <c r="T109" s="257"/>
    </row>
    <row r="110" spans="1:20" ht="48" x14ac:dyDescent="0.3">
      <c r="A110" s="517"/>
      <c r="B110" s="427" t="s">
        <v>2772</v>
      </c>
      <c r="C110" s="427" t="s">
        <v>2773</v>
      </c>
      <c r="D110" s="309" t="s">
        <v>1227</v>
      </c>
      <c r="E110" s="458" t="s">
        <v>2774</v>
      </c>
      <c r="F110" s="521">
        <v>2</v>
      </c>
      <c r="G110" s="750" t="s">
        <v>1724</v>
      </c>
      <c r="H110" s="750">
        <v>40</v>
      </c>
      <c r="I110" s="881">
        <v>800918</v>
      </c>
      <c r="J110" s="523">
        <v>800742</v>
      </c>
      <c r="K110" s="938">
        <f t="shared" si="6"/>
        <v>219.64999999999998</v>
      </c>
      <c r="L110" s="910">
        <v>191</v>
      </c>
      <c r="M110" s="910">
        <v>1.1499999999999999</v>
      </c>
      <c r="N110" s="462"/>
      <c r="O110" s="463" t="str">
        <f t="shared" si="5"/>
        <v/>
      </c>
      <c r="P110" s="750">
        <v>100</v>
      </c>
      <c r="Q110" s="518">
        <v>4601887385417</v>
      </c>
      <c r="R110" s="257"/>
      <c r="S110" s="257"/>
      <c r="T110" s="257"/>
    </row>
    <row r="111" spans="1:20" ht="42.75" customHeight="1" x14ac:dyDescent="0.3">
      <c r="A111" s="105"/>
      <c r="B111" s="427" t="s">
        <v>5407</v>
      </c>
      <c r="C111" s="427" t="s">
        <v>5408</v>
      </c>
      <c r="D111" s="309" t="s">
        <v>1227</v>
      </c>
      <c r="E111" s="458" t="s">
        <v>5409</v>
      </c>
      <c r="F111" s="750">
        <v>2</v>
      </c>
      <c r="G111" s="750" t="s">
        <v>1724</v>
      </c>
      <c r="H111" s="750">
        <v>50</v>
      </c>
      <c r="I111" s="881">
        <v>330034</v>
      </c>
      <c r="J111" s="461">
        <v>742233</v>
      </c>
      <c r="K111" s="938">
        <f t="shared" si="6"/>
        <v>146.04999999999998</v>
      </c>
      <c r="L111" s="910">
        <v>127</v>
      </c>
      <c r="M111" s="910">
        <v>1.1499999999999999</v>
      </c>
      <c r="N111" s="462"/>
      <c r="O111" s="463" t="str">
        <f t="shared" si="5"/>
        <v/>
      </c>
      <c r="P111" s="750">
        <v>110</v>
      </c>
      <c r="Q111" s="474" t="s">
        <v>5410</v>
      </c>
      <c r="R111" s="257"/>
      <c r="S111" s="257"/>
      <c r="T111" s="257"/>
    </row>
    <row r="112" spans="1:20" ht="42.75" customHeight="1" x14ac:dyDescent="0.3">
      <c r="A112" s="516"/>
      <c r="B112" s="456" t="s">
        <v>1788</v>
      </c>
      <c r="C112" s="457" t="s">
        <v>5411</v>
      </c>
      <c r="D112" s="309" t="s">
        <v>1227</v>
      </c>
      <c r="E112" s="466" t="s">
        <v>1790</v>
      </c>
      <c r="F112" s="750">
        <v>2</v>
      </c>
      <c r="G112" s="750" t="s">
        <v>1724</v>
      </c>
      <c r="H112" s="750">
        <v>50</v>
      </c>
      <c r="I112" s="881">
        <v>675757</v>
      </c>
      <c r="J112" s="461">
        <v>742286</v>
      </c>
      <c r="K112" s="938">
        <f t="shared" si="6"/>
        <v>185.14999999999998</v>
      </c>
      <c r="L112" s="910">
        <v>161</v>
      </c>
      <c r="M112" s="910">
        <v>1.1499999999999999</v>
      </c>
      <c r="N112" s="462"/>
      <c r="O112" s="463" t="str">
        <f t="shared" si="5"/>
        <v/>
      </c>
      <c r="P112" s="750" t="s">
        <v>1791</v>
      </c>
      <c r="Q112" s="464">
        <v>4601887187790</v>
      </c>
      <c r="R112" s="257"/>
      <c r="S112" s="257"/>
      <c r="T112" s="257"/>
    </row>
    <row r="113" spans="1:20" ht="42.75" customHeight="1" x14ac:dyDescent="0.3">
      <c r="A113" s="519"/>
      <c r="B113" s="427" t="s">
        <v>1792</v>
      </c>
      <c r="C113" s="427" t="s">
        <v>1793</v>
      </c>
      <c r="D113" s="309" t="s">
        <v>1227</v>
      </c>
      <c r="E113" s="458" t="s">
        <v>1794</v>
      </c>
      <c r="F113" s="750">
        <v>2</v>
      </c>
      <c r="G113" s="750" t="s">
        <v>1724</v>
      </c>
      <c r="H113" s="750">
        <v>50</v>
      </c>
      <c r="I113" s="881">
        <v>330047</v>
      </c>
      <c r="J113" s="461">
        <v>742234</v>
      </c>
      <c r="K113" s="938">
        <f t="shared" si="6"/>
        <v>185.14999999999998</v>
      </c>
      <c r="L113" s="910">
        <v>161</v>
      </c>
      <c r="M113" s="910">
        <v>1.1499999999999999</v>
      </c>
      <c r="N113" s="462"/>
      <c r="O113" s="463" t="str">
        <f t="shared" si="5"/>
        <v/>
      </c>
      <c r="P113" s="750">
        <v>100</v>
      </c>
      <c r="Q113" s="474">
        <v>4601887154969</v>
      </c>
      <c r="R113" s="257"/>
      <c r="S113" s="257"/>
      <c r="T113" s="257"/>
    </row>
    <row r="114" spans="1:20" ht="42.75" customHeight="1" x14ac:dyDescent="0.3">
      <c r="A114" s="455" t="s">
        <v>3049</v>
      </c>
      <c r="B114" s="427" t="s">
        <v>5412</v>
      </c>
      <c r="C114" s="427" t="s">
        <v>5413</v>
      </c>
      <c r="D114" s="384" t="s">
        <v>1227</v>
      </c>
      <c r="E114" s="425" t="s">
        <v>5414</v>
      </c>
      <c r="F114" s="750">
        <v>2</v>
      </c>
      <c r="G114" s="750" t="s">
        <v>1724</v>
      </c>
      <c r="H114" s="750">
        <v>50</v>
      </c>
      <c r="I114" s="881">
        <v>821208</v>
      </c>
      <c r="J114" s="461">
        <v>821173</v>
      </c>
      <c r="K114" s="938">
        <f t="shared" si="6"/>
        <v>219.64999999999998</v>
      </c>
      <c r="L114" s="910">
        <v>191</v>
      </c>
      <c r="M114" s="910">
        <v>1.1499999999999999</v>
      </c>
      <c r="N114" s="462"/>
      <c r="O114" s="463" t="str">
        <f t="shared" si="5"/>
        <v/>
      </c>
      <c r="P114" s="750">
        <v>85</v>
      </c>
      <c r="Q114" s="474"/>
      <c r="R114" s="257"/>
      <c r="S114" s="257"/>
      <c r="T114" s="257"/>
    </row>
    <row r="115" spans="1:20" ht="42.75" customHeight="1" x14ac:dyDescent="0.3">
      <c r="A115" s="105"/>
      <c r="B115" s="456" t="s">
        <v>2314</v>
      </c>
      <c r="C115" s="457" t="s">
        <v>2315</v>
      </c>
      <c r="D115" s="309" t="s">
        <v>1227</v>
      </c>
      <c r="E115" s="458" t="s">
        <v>2316</v>
      </c>
      <c r="F115" s="750">
        <v>2</v>
      </c>
      <c r="G115" s="750" t="s">
        <v>1724</v>
      </c>
      <c r="H115" s="750">
        <v>50</v>
      </c>
      <c r="I115" s="881">
        <v>675758</v>
      </c>
      <c r="J115" s="461">
        <v>742287</v>
      </c>
      <c r="K115" s="938">
        <f t="shared" si="6"/>
        <v>146.04999999999998</v>
      </c>
      <c r="L115" s="910">
        <v>127</v>
      </c>
      <c r="M115" s="910">
        <v>1.1499999999999999</v>
      </c>
      <c r="N115" s="462"/>
      <c r="O115" s="463" t="str">
        <f t="shared" si="5"/>
        <v/>
      </c>
      <c r="P115" s="750">
        <v>115</v>
      </c>
      <c r="Q115" s="464">
        <v>4601887033837</v>
      </c>
      <c r="R115" s="257"/>
      <c r="S115" s="257"/>
      <c r="T115" s="257"/>
    </row>
    <row r="116" spans="1:20" ht="52.5" customHeight="1" x14ac:dyDescent="0.3">
      <c r="A116" s="514"/>
      <c r="B116" s="468" t="s">
        <v>2775</v>
      </c>
      <c r="C116" s="427" t="s">
        <v>2776</v>
      </c>
      <c r="D116" s="309" t="s">
        <v>1227</v>
      </c>
      <c r="E116" s="458" t="s">
        <v>2777</v>
      </c>
      <c r="F116" s="750">
        <v>2</v>
      </c>
      <c r="G116" s="750" t="s">
        <v>1724</v>
      </c>
      <c r="H116" s="750">
        <v>50</v>
      </c>
      <c r="I116" s="881">
        <v>736522</v>
      </c>
      <c r="J116" s="461">
        <v>742245</v>
      </c>
      <c r="K116" s="938">
        <f t="shared" si="6"/>
        <v>146.04999999999998</v>
      </c>
      <c r="L116" s="910">
        <v>127</v>
      </c>
      <c r="M116" s="910">
        <v>1.1499999999999999</v>
      </c>
      <c r="N116" s="462"/>
      <c r="O116" s="463" t="str">
        <f t="shared" si="5"/>
        <v/>
      </c>
      <c r="P116" s="750" t="s">
        <v>699</v>
      </c>
      <c r="Q116" s="470">
        <v>4601887321569</v>
      </c>
      <c r="R116" s="257"/>
      <c r="S116" s="257"/>
      <c r="T116" s="257"/>
    </row>
    <row r="117" spans="1:20" ht="75.75" customHeight="1" x14ac:dyDescent="0.3">
      <c r="A117" s="525"/>
      <c r="B117" s="468" t="s">
        <v>1795</v>
      </c>
      <c r="C117" s="427" t="s">
        <v>1796</v>
      </c>
      <c r="D117" s="309" t="s">
        <v>1227</v>
      </c>
      <c r="E117" s="458" t="s">
        <v>1797</v>
      </c>
      <c r="F117" s="750">
        <v>2</v>
      </c>
      <c r="G117" s="750" t="s">
        <v>1724</v>
      </c>
      <c r="H117" s="750">
        <v>50</v>
      </c>
      <c r="I117" s="881">
        <v>736524</v>
      </c>
      <c r="J117" s="461">
        <v>742247</v>
      </c>
      <c r="K117" s="938">
        <f t="shared" si="6"/>
        <v>156.39999999999998</v>
      </c>
      <c r="L117" s="910">
        <v>136</v>
      </c>
      <c r="M117" s="910">
        <v>1.1499999999999999</v>
      </c>
      <c r="N117" s="462"/>
      <c r="O117" s="463" t="str">
        <f t="shared" si="5"/>
        <v/>
      </c>
      <c r="P117" s="750">
        <v>100</v>
      </c>
      <c r="Q117" s="470">
        <v>4601887321576</v>
      </c>
      <c r="R117" s="257"/>
      <c r="S117" s="257"/>
      <c r="T117" s="257"/>
    </row>
    <row r="118" spans="1:20" ht="75.75" customHeight="1" x14ac:dyDescent="0.3">
      <c r="A118" s="455" t="s">
        <v>3049</v>
      </c>
      <c r="B118" s="468" t="s">
        <v>4333</v>
      </c>
      <c r="C118" s="427" t="s">
        <v>4334</v>
      </c>
      <c r="D118" s="384" t="s">
        <v>1227</v>
      </c>
      <c r="E118" s="425" t="s">
        <v>4335</v>
      </c>
      <c r="F118" s="750">
        <v>2</v>
      </c>
      <c r="G118" s="750" t="s">
        <v>1724</v>
      </c>
      <c r="H118" s="750">
        <v>50</v>
      </c>
      <c r="I118" s="881">
        <v>811420</v>
      </c>
      <c r="J118" s="461">
        <v>821175</v>
      </c>
      <c r="K118" s="938">
        <f t="shared" si="6"/>
        <v>219.64999999999998</v>
      </c>
      <c r="L118" s="910">
        <v>191</v>
      </c>
      <c r="M118" s="910">
        <v>1.1499999999999999</v>
      </c>
      <c r="N118" s="462"/>
      <c r="O118" s="463" t="str">
        <f t="shared" si="5"/>
        <v/>
      </c>
      <c r="P118" s="750">
        <v>85</v>
      </c>
      <c r="Q118" s="470"/>
      <c r="R118" s="257"/>
      <c r="S118" s="257"/>
      <c r="T118" s="257"/>
    </row>
    <row r="119" spans="1:20" ht="52.5" customHeight="1" x14ac:dyDescent="0.3">
      <c r="A119" s="525"/>
      <c r="B119" s="468" t="s">
        <v>1798</v>
      </c>
      <c r="C119" s="427" t="s">
        <v>1799</v>
      </c>
      <c r="D119" s="309" t="s">
        <v>1227</v>
      </c>
      <c r="E119" s="458" t="s">
        <v>1800</v>
      </c>
      <c r="F119" s="750">
        <v>2</v>
      </c>
      <c r="G119" s="750" t="s">
        <v>1724</v>
      </c>
      <c r="H119" s="750">
        <v>50</v>
      </c>
      <c r="I119" s="881">
        <v>736535</v>
      </c>
      <c r="J119" s="461">
        <v>742258</v>
      </c>
      <c r="K119" s="938">
        <f t="shared" si="6"/>
        <v>185.14999999999998</v>
      </c>
      <c r="L119" s="910">
        <v>161</v>
      </c>
      <c r="M119" s="910">
        <v>1.1499999999999999</v>
      </c>
      <c r="N119" s="462"/>
      <c r="O119" s="463" t="str">
        <f t="shared" si="5"/>
        <v/>
      </c>
      <c r="P119" s="750">
        <v>70</v>
      </c>
      <c r="Q119" s="470">
        <v>4601887321583</v>
      </c>
      <c r="R119" s="257"/>
      <c r="S119" s="257"/>
      <c r="T119" s="257"/>
    </row>
    <row r="120" spans="1:20" ht="52.5" customHeight="1" x14ac:dyDescent="0.3">
      <c r="A120" s="514"/>
      <c r="B120" s="528" t="s">
        <v>4336</v>
      </c>
      <c r="C120" s="427" t="s">
        <v>4337</v>
      </c>
      <c r="D120" s="384" t="s">
        <v>1227</v>
      </c>
      <c r="E120" s="899" t="s">
        <v>5415</v>
      </c>
      <c r="F120" s="750">
        <v>2</v>
      </c>
      <c r="G120" s="750" t="s">
        <v>1724</v>
      </c>
      <c r="H120" s="750">
        <v>50</v>
      </c>
      <c r="I120" s="881">
        <v>675759</v>
      </c>
      <c r="J120" s="461">
        <v>742288</v>
      </c>
      <c r="K120" s="938">
        <f t="shared" si="6"/>
        <v>146.04999999999998</v>
      </c>
      <c r="L120" s="910">
        <v>127</v>
      </c>
      <c r="M120" s="910">
        <v>1.1499999999999999</v>
      </c>
      <c r="N120" s="462"/>
      <c r="O120" s="463" t="str">
        <f t="shared" si="5"/>
        <v/>
      </c>
      <c r="P120" s="750">
        <v>110</v>
      </c>
      <c r="Q120" s="470"/>
      <c r="R120" s="257"/>
      <c r="S120" s="257"/>
      <c r="T120" s="257"/>
    </row>
    <row r="121" spans="1:20" ht="35.1" customHeight="1" x14ac:dyDescent="0.3">
      <c r="A121" s="514"/>
      <c r="B121" s="526" t="s">
        <v>1801</v>
      </c>
      <c r="C121" s="427" t="s">
        <v>1802</v>
      </c>
      <c r="D121" s="319" t="s">
        <v>1227</v>
      </c>
      <c r="E121" s="469" t="s">
        <v>1803</v>
      </c>
      <c r="F121" s="750">
        <v>2</v>
      </c>
      <c r="G121" s="750" t="s">
        <v>1724</v>
      </c>
      <c r="H121" s="750">
        <v>50</v>
      </c>
      <c r="I121" s="881">
        <v>779142</v>
      </c>
      <c r="J121" s="461">
        <v>777792</v>
      </c>
      <c r="K121" s="938">
        <f t="shared" si="6"/>
        <v>179.39999999999998</v>
      </c>
      <c r="L121" s="910">
        <v>156</v>
      </c>
      <c r="M121" s="910">
        <v>1.1499999999999999</v>
      </c>
      <c r="N121" s="462"/>
      <c r="O121" s="463" t="str">
        <f t="shared" si="5"/>
        <v/>
      </c>
      <c r="P121" s="750" t="s">
        <v>838</v>
      </c>
      <c r="Q121" s="488">
        <v>4601887351412</v>
      </c>
      <c r="R121" s="257"/>
      <c r="S121" s="257"/>
      <c r="T121" s="257"/>
    </row>
    <row r="122" spans="1:20" ht="35.1" customHeight="1" x14ac:dyDescent="0.3">
      <c r="A122" s="105"/>
      <c r="B122" s="471" t="s">
        <v>1804</v>
      </c>
      <c r="C122" s="427" t="s">
        <v>1805</v>
      </c>
      <c r="D122" s="309" t="s">
        <v>1227</v>
      </c>
      <c r="E122" s="458" t="s">
        <v>1806</v>
      </c>
      <c r="F122" s="750">
        <v>2</v>
      </c>
      <c r="G122" s="750" t="s">
        <v>1724</v>
      </c>
      <c r="H122" s="750">
        <v>50</v>
      </c>
      <c r="I122" s="881">
        <v>330081</v>
      </c>
      <c r="J122" s="461">
        <v>742235</v>
      </c>
      <c r="K122" s="938">
        <f t="shared" si="6"/>
        <v>156.39999999999998</v>
      </c>
      <c r="L122" s="910">
        <v>136</v>
      </c>
      <c r="M122" s="910">
        <v>1.1499999999999999</v>
      </c>
      <c r="N122" s="462"/>
      <c r="O122" s="463" t="str">
        <f t="shared" si="5"/>
        <v/>
      </c>
      <c r="P122" s="750">
        <v>80</v>
      </c>
      <c r="Q122" s="464">
        <v>4601887151739</v>
      </c>
      <c r="R122" s="257"/>
      <c r="S122" s="257"/>
      <c r="T122" s="257"/>
    </row>
    <row r="123" spans="1:20" ht="35.1" customHeight="1" x14ac:dyDescent="0.3">
      <c r="A123" s="515"/>
      <c r="B123" s="471" t="s">
        <v>2778</v>
      </c>
      <c r="C123" s="427" t="s">
        <v>2779</v>
      </c>
      <c r="D123" s="309" t="s">
        <v>1227</v>
      </c>
      <c r="E123" s="458" t="s">
        <v>2780</v>
      </c>
      <c r="F123" s="750">
        <v>2</v>
      </c>
      <c r="G123" s="750" t="s">
        <v>1724</v>
      </c>
      <c r="H123" s="750">
        <v>50</v>
      </c>
      <c r="I123" s="881">
        <v>726428</v>
      </c>
      <c r="J123" s="461">
        <v>742268</v>
      </c>
      <c r="K123" s="938">
        <f t="shared" si="6"/>
        <v>156.39999999999998</v>
      </c>
      <c r="L123" s="910">
        <v>136</v>
      </c>
      <c r="M123" s="910">
        <v>1.1499999999999999</v>
      </c>
      <c r="N123" s="462"/>
      <c r="O123" s="463" t="str">
        <f t="shared" si="5"/>
        <v/>
      </c>
      <c r="P123" s="750">
        <v>100</v>
      </c>
      <c r="Q123" s="472">
        <v>4601887290803</v>
      </c>
      <c r="R123" s="257"/>
      <c r="S123" s="257"/>
      <c r="T123" s="257"/>
    </row>
    <row r="124" spans="1:20" ht="35.1" customHeight="1" x14ac:dyDescent="0.3">
      <c r="A124" s="455" t="s">
        <v>3049</v>
      </c>
      <c r="B124" s="471" t="s">
        <v>4338</v>
      </c>
      <c r="C124" s="427" t="s">
        <v>4339</v>
      </c>
      <c r="D124" s="384" t="s">
        <v>1227</v>
      </c>
      <c r="E124" s="425" t="s">
        <v>5416</v>
      </c>
      <c r="F124" s="750">
        <v>2</v>
      </c>
      <c r="G124" s="750" t="s">
        <v>1724</v>
      </c>
      <c r="H124" s="750">
        <v>50</v>
      </c>
      <c r="I124" s="881">
        <v>821212</v>
      </c>
      <c r="J124" s="461">
        <v>821176</v>
      </c>
      <c r="K124" s="938">
        <f t="shared" si="6"/>
        <v>205.85</v>
      </c>
      <c r="L124" s="910">
        <v>179</v>
      </c>
      <c r="M124" s="910">
        <v>1.1499999999999999</v>
      </c>
      <c r="N124" s="462"/>
      <c r="O124" s="463" t="str">
        <f t="shared" si="5"/>
        <v/>
      </c>
      <c r="P124" s="750">
        <v>120</v>
      </c>
      <c r="Q124" s="472"/>
      <c r="R124" s="257"/>
      <c r="S124" s="257"/>
      <c r="T124" s="257"/>
    </row>
    <row r="125" spans="1:20" ht="35.1" customHeight="1" x14ac:dyDescent="0.3">
      <c r="A125" s="515"/>
      <c r="B125" s="473" t="s">
        <v>5417</v>
      </c>
      <c r="C125" s="457" t="s">
        <v>5418</v>
      </c>
      <c r="D125" s="309" t="s">
        <v>1227</v>
      </c>
      <c r="E125" s="458" t="s">
        <v>5419</v>
      </c>
      <c r="F125" s="750">
        <v>2</v>
      </c>
      <c r="G125" s="750" t="s">
        <v>1724</v>
      </c>
      <c r="H125" s="750">
        <v>50</v>
      </c>
      <c r="I125" s="881">
        <v>675760</v>
      </c>
      <c r="J125" s="461">
        <v>742289</v>
      </c>
      <c r="K125" s="938">
        <f t="shared" si="6"/>
        <v>156.39999999999998</v>
      </c>
      <c r="L125" s="910">
        <v>136</v>
      </c>
      <c r="M125" s="910">
        <v>1.1499999999999999</v>
      </c>
      <c r="N125" s="462"/>
      <c r="O125" s="463" t="str">
        <f t="shared" si="5"/>
        <v/>
      </c>
      <c r="P125" s="750">
        <v>110</v>
      </c>
      <c r="Q125" s="464">
        <v>4601887187813</v>
      </c>
      <c r="R125" s="257"/>
      <c r="S125" s="257"/>
      <c r="T125" s="257"/>
    </row>
    <row r="126" spans="1:20" ht="35.1" customHeight="1" x14ac:dyDescent="0.3">
      <c r="A126" s="455" t="s">
        <v>3049</v>
      </c>
      <c r="B126" s="473" t="s">
        <v>4341</v>
      </c>
      <c r="C126" s="457" t="s">
        <v>4342</v>
      </c>
      <c r="D126" s="384" t="s">
        <v>1227</v>
      </c>
      <c r="E126" s="425" t="s">
        <v>4343</v>
      </c>
      <c r="F126" s="750">
        <v>2</v>
      </c>
      <c r="G126" s="750" t="s">
        <v>1724</v>
      </c>
      <c r="H126" s="750">
        <v>50</v>
      </c>
      <c r="I126" s="881">
        <v>821213</v>
      </c>
      <c r="J126" s="461">
        <v>821177</v>
      </c>
      <c r="K126" s="938">
        <f t="shared" si="6"/>
        <v>219.64999999999998</v>
      </c>
      <c r="L126" s="910">
        <v>191</v>
      </c>
      <c r="M126" s="910">
        <v>1.1499999999999999</v>
      </c>
      <c r="N126" s="462"/>
      <c r="O126" s="463" t="str">
        <f t="shared" si="5"/>
        <v/>
      </c>
      <c r="P126" s="750">
        <v>80</v>
      </c>
      <c r="Q126" s="464"/>
      <c r="R126" s="257"/>
      <c r="S126" s="257"/>
      <c r="T126" s="257"/>
    </row>
    <row r="127" spans="1:20" ht="35.1" customHeight="1" x14ac:dyDescent="0.3">
      <c r="A127" s="455" t="s">
        <v>3049</v>
      </c>
      <c r="B127" s="473" t="s">
        <v>5420</v>
      </c>
      <c r="C127" s="457" t="s">
        <v>5421</v>
      </c>
      <c r="D127" s="384" t="s">
        <v>1227</v>
      </c>
      <c r="E127" s="425" t="s">
        <v>5422</v>
      </c>
      <c r="F127" s="750">
        <v>2</v>
      </c>
      <c r="G127" s="750" t="s">
        <v>1724</v>
      </c>
      <c r="H127" s="750">
        <v>50</v>
      </c>
      <c r="I127" s="881">
        <v>821214</v>
      </c>
      <c r="J127" s="461">
        <v>821178</v>
      </c>
      <c r="K127" s="938">
        <f t="shared" si="6"/>
        <v>205.85</v>
      </c>
      <c r="L127" s="910">
        <v>179</v>
      </c>
      <c r="M127" s="910">
        <v>1.1499999999999999</v>
      </c>
      <c r="N127" s="462"/>
      <c r="O127" s="463" t="str">
        <f t="shared" si="5"/>
        <v/>
      </c>
      <c r="P127" s="750">
        <v>110</v>
      </c>
      <c r="Q127" s="464"/>
      <c r="R127" s="257"/>
      <c r="S127" s="257"/>
      <c r="T127" s="257"/>
    </row>
    <row r="128" spans="1:20" ht="50.25" customHeight="1" x14ac:dyDescent="0.3">
      <c r="A128" s="105"/>
      <c r="B128" s="527" t="s">
        <v>1810</v>
      </c>
      <c r="C128" s="457" t="s">
        <v>1811</v>
      </c>
      <c r="D128" s="309" t="s">
        <v>1227</v>
      </c>
      <c r="E128" s="458" t="s">
        <v>1812</v>
      </c>
      <c r="F128" s="750">
        <v>2</v>
      </c>
      <c r="G128" s="750" t="s">
        <v>1724</v>
      </c>
      <c r="H128" s="750">
        <v>50</v>
      </c>
      <c r="I128" s="881">
        <v>675762</v>
      </c>
      <c r="J128" s="461">
        <v>742291</v>
      </c>
      <c r="K128" s="938">
        <f t="shared" si="6"/>
        <v>185.14999999999998</v>
      </c>
      <c r="L128" s="910">
        <v>161</v>
      </c>
      <c r="M128" s="910">
        <v>1.1499999999999999</v>
      </c>
      <c r="N128" s="462"/>
      <c r="O128" s="463" t="str">
        <f t="shared" si="5"/>
        <v/>
      </c>
      <c r="P128" s="750">
        <v>100</v>
      </c>
      <c r="Q128" s="464">
        <v>4601887067641</v>
      </c>
      <c r="R128" s="257"/>
      <c r="S128" s="257"/>
      <c r="T128" s="257"/>
    </row>
    <row r="129" spans="1:20" ht="35.1" customHeight="1" x14ac:dyDescent="0.3">
      <c r="A129" s="514"/>
      <c r="B129" s="528" t="s">
        <v>1816</v>
      </c>
      <c r="C129" s="427" t="s">
        <v>1817</v>
      </c>
      <c r="D129" s="309" t="s">
        <v>1227</v>
      </c>
      <c r="E129" s="458" t="s">
        <v>1818</v>
      </c>
      <c r="F129" s="750">
        <v>2</v>
      </c>
      <c r="G129" s="750" t="s">
        <v>1724</v>
      </c>
      <c r="H129" s="750">
        <v>50</v>
      </c>
      <c r="I129" s="881">
        <v>736538</v>
      </c>
      <c r="J129" s="461">
        <v>742261</v>
      </c>
      <c r="K129" s="938">
        <f t="shared" si="6"/>
        <v>185.14999999999998</v>
      </c>
      <c r="L129" s="910">
        <v>161</v>
      </c>
      <c r="M129" s="910">
        <v>1.1499999999999999</v>
      </c>
      <c r="N129" s="462"/>
      <c r="O129" s="463" t="str">
        <f t="shared" si="5"/>
        <v/>
      </c>
      <c r="P129" s="750">
        <v>90</v>
      </c>
      <c r="Q129" s="470">
        <v>4601887321606</v>
      </c>
      <c r="R129" s="257"/>
      <c r="S129" s="257"/>
      <c r="T129" s="257"/>
    </row>
    <row r="130" spans="1:20" ht="35.1" customHeight="1" x14ac:dyDescent="0.3">
      <c r="A130" s="514"/>
      <c r="B130" s="528" t="s">
        <v>1819</v>
      </c>
      <c r="C130" s="427" t="s">
        <v>1820</v>
      </c>
      <c r="D130" s="309" t="s">
        <v>1227</v>
      </c>
      <c r="E130" s="458" t="s">
        <v>1821</v>
      </c>
      <c r="F130" s="750">
        <v>2</v>
      </c>
      <c r="G130" s="750" t="s">
        <v>1724</v>
      </c>
      <c r="H130" s="750">
        <v>50</v>
      </c>
      <c r="I130" s="881">
        <v>736525</v>
      </c>
      <c r="J130" s="461">
        <v>742248</v>
      </c>
      <c r="K130" s="938">
        <f t="shared" si="6"/>
        <v>129.94999999999999</v>
      </c>
      <c r="L130" s="910">
        <v>113</v>
      </c>
      <c r="M130" s="910">
        <v>1.1499999999999999</v>
      </c>
      <c r="N130" s="462"/>
      <c r="O130" s="463" t="str">
        <f t="shared" si="5"/>
        <v/>
      </c>
      <c r="P130" s="750" t="s">
        <v>1822</v>
      </c>
      <c r="Q130" s="470">
        <v>4601887321613</v>
      </c>
      <c r="R130" s="257"/>
      <c r="S130" s="257"/>
      <c r="T130" s="257"/>
    </row>
    <row r="131" spans="1:20" ht="35.1" customHeight="1" x14ac:dyDescent="0.3">
      <c r="A131" s="455" t="s">
        <v>3049</v>
      </c>
      <c r="B131" s="528" t="s">
        <v>4344</v>
      </c>
      <c r="C131" s="427" t="s">
        <v>4345</v>
      </c>
      <c r="D131" s="384" t="s">
        <v>1227</v>
      </c>
      <c r="E131" s="425" t="s">
        <v>4346</v>
      </c>
      <c r="F131" s="750">
        <v>2</v>
      </c>
      <c r="G131" s="750" t="s">
        <v>1724</v>
      </c>
      <c r="H131" s="750">
        <v>50</v>
      </c>
      <c r="I131" s="881">
        <v>821215</v>
      </c>
      <c r="J131" s="461">
        <v>821179</v>
      </c>
      <c r="K131" s="938">
        <f t="shared" si="6"/>
        <v>203.54999999999998</v>
      </c>
      <c r="L131" s="910">
        <v>177</v>
      </c>
      <c r="M131" s="910">
        <v>1.1499999999999999</v>
      </c>
      <c r="N131" s="462"/>
      <c r="O131" s="463" t="str">
        <f t="shared" si="5"/>
        <v/>
      </c>
      <c r="P131" s="750">
        <v>115</v>
      </c>
      <c r="Q131" s="470"/>
      <c r="R131" s="257"/>
      <c r="S131" s="257"/>
      <c r="T131" s="257"/>
    </row>
    <row r="132" spans="1:20" ht="32.25" x14ac:dyDescent="0.3">
      <c r="A132" s="517"/>
      <c r="B132" s="427" t="s">
        <v>4347</v>
      </c>
      <c r="C132" s="427" t="s">
        <v>4348</v>
      </c>
      <c r="D132" s="309" t="s">
        <v>1227</v>
      </c>
      <c r="E132" s="458" t="s">
        <v>4349</v>
      </c>
      <c r="F132" s="521">
        <v>2</v>
      </c>
      <c r="G132" s="750" t="s">
        <v>1724</v>
      </c>
      <c r="H132" s="750">
        <v>40</v>
      </c>
      <c r="I132" s="881">
        <v>800933</v>
      </c>
      <c r="J132" s="523">
        <v>800744</v>
      </c>
      <c r="K132" s="938">
        <f t="shared" si="6"/>
        <v>185.14999999999998</v>
      </c>
      <c r="L132" s="910">
        <v>161</v>
      </c>
      <c r="M132" s="910">
        <v>1.1499999999999999</v>
      </c>
      <c r="N132" s="462"/>
      <c r="O132" s="463" t="str">
        <f t="shared" si="5"/>
        <v/>
      </c>
      <c r="P132" s="750">
        <v>100</v>
      </c>
      <c r="Q132" s="470">
        <v>4601887385448</v>
      </c>
      <c r="R132" s="257"/>
      <c r="S132" s="257"/>
      <c r="T132" s="257"/>
    </row>
    <row r="133" spans="1:20" x14ac:dyDescent="0.3">
      <c r="A133" s="514"/>
      <c r="B133" s="471" t="s">
        <v>5423</v>
      </c>
      <c r="C133" s="427" t="s">
        <v>5424</v>
      </c>
      <c r="D133" s="384" t="s">
        <v>1227</v>
      </c>
      <c r="E133" s="465" t="s">
        <v>5425</v>
      </c>
      <c r="F133" s="521">
        <v>2</v>
      </c>
      <c r="G133" s="750" t="s">
        <v>1724</v>
      </c>
      <c r="H133" s="750">
        <v>50</v>
      </c>
      <c r="I133" s="881">
        <v>330207</v>
      </c>
      <c r="J133" s="523">
        <v>742237</v>
      </c>
      <c r="K133" s="938">
        <f t="shared" si="6"/>
        <v>185.14999999999998</v>
      </c>
      <c r="L133" s="910">
        <v>161</v>
      </c>
      <c r="M133" s="910">
        <v>1.1499999999999999</v>
      </c>
      <c r="N133" s="462"/>
      <c r="O133" s="463" t="str">
        <f t="shared" si="5"/>
        <v/>
      </c>
      <c r="P133" s="750">
        <v>80</v>
      </c>
      <c r="Q133" s="470"/>
      <c r="R133" s="257"/>
      <c r="S133" s="257"/>
      <c r="T133" s="257"/>
    </row>
    <row r="134" spans="1:20" ht="35.1" customHeight="1" x14ac:dyDescent="0.3">
      <c r="A134" s="514"/>
      <c r="B134" s="528" t="s">
        <v>1827</v>
      </c>
      <c r="C134" s="427" t="s">
        <v>1828</v>
      </c>
      <c r="D134" s="309" t="s">
        <v>1227</v>
      </c>
      <c r="E134" s="458" t="s">
        <v>1829</v>
      </c>
      <c r="F134" s="750">
        <v>2</v>
      </c>
      <c r="G134" s="750" t="s">
        <v>1724</v>
      </c>
      <c r="H134" s="750">
        <v>50</v>
      </c>
      <c r="I134" s="881">
        <v>736519</v>
      </c>
      <c r="J134" s="461">
        <v>742242</v>
      </c>
      <c r="K134" s="938">
        <f t="shared" si="6"/>
        <v>156.39999999999998</v>
      </c>
      <c r="L134" s="910">
        <v>136</v>
      </c>
      <c r="M134" s="910">
        <v>1.1499999999999999</v>
      </c>
      <c r="N134" s="462"/>
      <c r="O134" s="463" t="str">
        <f t="shared" si="5"/>
        <v/>
      </c>
      <c r="P134" s="750" t="s">
        <v>1830</v>
      </c>
      <c r="Q134" s="470">
        <v>4601887321620</v>
      </c>
      <c r="R134" s="257"/>
      <c r="S134" s="257"/>
      <c r="T134" s="257"/>
    </row>
    <row r="135" spans="1:20" ht="35.1" customHeight="1" x14ac:dyDescent="0.3">
      <c r="A135" s="515"/>
      <c r="B135" s="529" t="s">
        <v>1831</v>
      </c>
      <c r="C135" s="530" t="s">
        <v>1832</v>
      </c>
      <c r="D135" s="309" t="s">
        <v>1227</v>
      </c>
      <c r="E135" s="458" t="s">
        <v>1833</v>
      </c>
      <c r="F135" s="750">
        <v>2</v>
      </c>
      <c r="G135" s="750" t="s">
        <v>1724</v>
      </c>
      <c r="H135" s="750">
        <v>50</v>
      </c>
      <c r="I135" s="881">
        <v>707279</v>
      </c>
      <c r="J135" s="461">
        <v>742264</v>
      </c>
      <c r="K135" s="938">
        <f t="shared" si="6"/>
        <v>185.14999999999998</v>
      </c>
      <c r="L135" s="910">
        <v>161</v>
      </c>
      <c r="M135" s="910">
        <v>1.1499999999999999</v>
      </c>
      <c r="N135" s="462"/>
      <c r="O135" s="463" t="str">
        <f t="shared" si="5"/>
        <v/>
      </c>
      <c r="P135" s="750">
        <v>80</v>
      </c>
      <c r="Q135" s="531">
        <v>4601887237358</v>
      </c>
      <c r="R135" s="257"/>
      <c r="S135" s="257"/>
      <c r="T135" s="257"/>
    </row>
    <row r="136" spans="1:20" ht="48" x14ac:dyDescent="0.3">
      <c r="A136" s="514"/>
      <c r="B136" s="471" t="s">
        <v>5426</v>
      </c>
      <c r="C136" s="427" t="s">
        <v>5427</v>
      </c>
      <c r="D136" s="384" t="s">
        <v>1227</v>
      </c>
      <c r="E136" s="458" t="s">
        <v>5428</v>
      </c>
      <c r="F136" s="521">
        <v>2</v>
      </c>
      <c r="G136" s="750" t="s">
        <v>1724</v>
      </c>
      <c r="H136" s="750">
        <v>50</v>
      </c>
      <c r="I136" s="881">
        <v>726432</v>
      </c>
      <c r="J136" s="523">
        <v>742270</v>
      </c>
      <c r="K136" s="938">
        <f t="shared" si="6"/>
        <v>185.14999999999998</v>
      </c>
      <c r="L136" s="910">
        <v>161</v>
      </c>
      <c r="M136" s="910">
        <v>1.1499999999999999</v>
      </c>
      <c r="N136" s="462"/>
      <c r="O136" s="463" t="str">
        <f>IF(N136&gt;0,N136*K136,"")</f>
        <v/>
      </c>
      <c r="P136" s="750">
        <v>40</v>
      </c>
      <c r="Q136" s="531"/>
      <c r="R136" s="257"/>
      <c r="S136" s="257"/>
      <c r="T136" s="257"/>
    </row>
    <row r="137" spans="1:20" ht="48" x14ac:dyDescent="0.3">
      <c r="A137" s="514"/>
      <c r="B137" s="471" t="s">
        <v>5429</v>
      </c>
      <c r="C137" s="427" t="s">
        <v>5430</v>
      </c>
      <c r="D137" s="384" t="s">
        <v>1227</v>
      </c>
      <c r="E137" s="495" t="s">
        <v>5431</v>
      </c>
      <c r="F137" s="521">
        <v>2</v>
      </c>
      <c r="G137" s="750" t="s">
        <v>1724</v>
      </c>
      <c r="H137" s="750">
        <v>50</v>
      </c>
      <c r="I137" s="881">
        <v>726436</v>
      </c>
      <c r="J137" s="523">
        <v>742272</v>
      </c>
      <c r="K137" s="938">
        <f t="shared" si="6"/>
        <v>185.14999999999998</v>
      </c>
      <c r="L137" s="910">
        <v>161</v>
      </c>
      <c r="M137" s="910">
        <v>1.1499999999999999</v>
      </c>
      <c r="N137" s="462"/>
      <c r="O137" s="463" t="str">
        <f>IF(N137&gt;0,N137*K137,"")</f>
        <v/>
      </c>
      <c r="P137" s="750">
        <v>45</v>
      </c>
      <c r="Q137" s="531"/>
      <c r="R137" s="257"/>
      <c r="S137" s="257"/>
      <c r="T137" s="257"/>
    </row>
    <row r="138" spans="1:20" ht="35.1" customHeight="1" x14ac:dyDescent="0.3">
      <c r="A138" s="105"/>
      <c r="B138" s="471" t="s">
        <v>1834</v>
      </c>
      <c r="C138" s="427" t="s">
        <v>1835</v>
      </c>
      <c r="D138" s="309" t="s">
        <v>1227</v>
      </c>
      <c r="E138" s="458" t="s">
        <v>1836</v>
      </c>
      <c r="F138" s="750">
        <v>2</v>
      </c>
      <c r="G138" s="750" t="s">
        <v>1724</v>
      </c>
      <c r="H138" s="750">
        <v>50</v>
      </c>
      <c r="I138" s="881">
        <v>330217</v>
      </c>
      <c r="J138" s="461">
        <v>742239</v>
      </c>
      <c r="K138" s="938">
        <f t="shared" si="6"/>
        <v>174.79999999999998</v>
      </c>
      <c r="L138" s="910">
        <v>152</v>
      </c>
      <c r="M138" s="910">
        <v>1.1499999999999999</v>
      </c>
      <c r="N138" s="462"/>
      <c r="O138" s="463" t="str">
        <f>IF(N138&gt;0,N138*K138,"")</f>
        <v/>
      </c>
      <c r="P138" s="750">
        <v>100</v>
      </c>
      <c r="Q138" s="474" t="s">
        <v>1837</v>
      </c>
      <c r="R138" s="257"/>
      <c r="S138" s="257"/>
      <c r="T138" s="257"/>
    </row>
    <row r="139" spans="1:20" ht="20.100000000000001" customHeight="1" x14ac:dyDescent="0.3">
      <c r="A139" s="105"/>
      <c r="B139" s="271" t="s">
        <v>1838</v>
      </c>
      <c r="C139" s="452" t="s">
        <v>3664</v>
      </c>
      <c r="D139" s="476" t="s">
        <v>366</v>
      </c>
      <c r="E139" s="477" t="s">
        <v>366</v>
      </c>
      <c r="F139" s="476" t="s">
        <v>366</v>
      </c>
      <c r="G139" s="476" t="s">
        <v>366</v>
      </c>
      <c r="H139" s="476" t="s">
        <v>366</v>
      </c>
      <c r="I139" s="682"/>
      <c r="J139" s="479"/>
      <c r="K139" s="497"/>
      <c r="L139" s="479"/>
      <c r="M139" s="479"/>
      <c r="N139" s="481" t="s">
        <v>366</v>
      </c>
      <c r="O139" s="490"/>
      <c r="P139" s="476" t="s">
        <v>366</v>
      </c>
      <c r="Q139" s="533"/>
      <c r="R139" s="257"/>
      <c r="S139" s="257"/>
      <c r="T139" s="257"/>
    </row>
    <row r="140" spans="1:20" ht="24" customHeight="1" x14ac:dyDescent="0.3">
      <c r="A140" s="515"/>
      <c r="B140" s="534" t="s">
        <v>3665</v>
      </c>
      <c r="C140" s="457" t="s">
        <v>3666</v>
      </c>
      <c r="D140" s="535" t="s">
        <v>1227</v>
      </c>
      <c r="E140" s="458" t="s">
        <v>3667</v>
      </c>
      <c r="F140" s="749">
        <v>2</v>
      </c>
      <c r="G140" s="537" t="s">
        <v>39</v>
      </c>
      <c r="H140" s="749">
        <v>50</v>
      </c>
      <c r="I140" s="881">
        <v>736558</v>
      </c>
      <c r="J140" s="538">
        <v>742312</v>
      </c>
      <c r="K140" s="938">
        <f t="shared" si="6"/>
        <v>146.04999999999998</v>
      </c>
      <c r="L140" s="910">
        <v>127</v>
      </c>
      <c r="M140" s="910">
        <v>1.1499999999999999</v>
      </c>
      <c r="N140" s="462"/>
      <c r="O140" s="539" t="str">
        <f t="shared" ref="O140:O157" si="7">IF(N140&gt;0,N140*K140,"")</f>
        <v/>
      </c>
      <c r="P140" s="749">
        <v>45</v>
      </c>
      <c r="Q140" s="540">
        <v>4601887321644</v>
      </c>
      <c r="R140" s="257"/>
      <c r="S140" s="257"/>
      <c r="T140" s="257"/>
    </row>
    <row r="141" spans="1:20" ht="32.25" customHeight="1" x14ac:dyDescent="0.3">
      <c r="A141" s="514"/>
      <c r="B141" s="468" t="s">
        <v>1839</v>
      </c>
      <c r="C141" s="457" t="s">
        <v>1840</v>
      </c>
      <c r="D141" s="309" t="s">
        <v>1227</v>
      </c>
      <c r="E141" s="458" t="s">
        <v>1841</v>
      </c>
      <c r="F141" s="750">
        <v>2</v>
      </c>
      <c r="G141" s="750" t="s">
        <v>39</v>
      </c>
      <c r="H141" s="750">
        <v>50</v>
      </c>
      <c r="I141" s="881">
        <v>736553</v>
      </c>
      <c r="J141" s="461">
        <v>742307</v>
      </c>
      <c r="K141" s="938">
        <f t="shared" si="6"/>
        <v>146.04999999999998</v>
      </c>
      <c r="L141" s="910">
        <v>127</v>
      </c>
      <c r="M141" s="910">
        <v>1.1499999999999999</v>
      </c>
      <c r="N141" s="462"/>
      <c r="O141" s="539" t="str">
        <f t="shared" si="7"/>
        <v/>
      </c>
      <c r="P141" s="750" t="s">
        <v>554</v>
      </c>
      <c r="Q141" s="470">
        <v>4601887321651</v>
      </c>
      <c r="R141" s="257"/>
      <c r="S141" s="257"/>
      <c r="T141" s="257"/>
    </row>
    <row r="142" spans="1:20" ht="35.1" customHeight="1" x14ac:dyDescent="0.3">
      <c r="A142" s="515"/>
      <c r="B142" s="491" t="s">
        <v>4352</v>
      </c>
      <c r="C142" s="900" t="s">
        <v>4353</v>
      </c>
      <c r="D142" s="309" t="s">
        <v>1227</v>
      </c>
      <c r="E142" s="458" t="s">
        <v>4354</v>
      </c>
      <c r="F142" s="750">
        <v>2</v>
      </c>
      <c r="G142" s="750" t="s">
        <v>39</v>
      </c>
      <c r="H142" s="750">
        <v>50</v>
      </c>
      <c r="I142" s="881">
        <v>729077</v>
      </c>
      <c r="J142" s="461">
        <v>742322</v>
      </c>
      <c r="K142" s="938">
        <f t="shared" si="6"/>
        <v>129.94999999999999</v>
      </c>
      <c r="L142" s="910">
        <v>113</v>
      </c>
      <c r="M142" s="910">
        <v>1.1499999999999999</v>
      </c>
      <c r="N142" s="462"/>
      <c r="O142" s="539" t="str">
        <f t="shared" si="7"/>
        <v/>
      </c>
      <c r="P142" s="750">
        <v>25</v>
      </c>
      <c r="Q142" s="531">
        <v>4601887237365</v>
      </c>
      <c r="R142" s="257"/>
      <c r="S142" s="257"/>
      <c r="T142" s="257"/>
    </row>
    <row r="143" spans="1:20" ht="35.1" customHeight="1" x14ac:dyDescent="0.3">
      <c r="A143" s="514"/>
      <c r="B143" s="534" t="s">
        <v>1842</v>
      </c>
      <c r="C143" s="457" t="s">
        <v>1843</v>
      </c>
      <c r="D143" s="309" t="s">
        <v>1227</v>
      </c>
      <c r="E143" s="458" t="s">
        <v>1844</v>
      </c>
      <c r="F143" s="750">
        <v>2</v>
      </c>
      <c r="G143" s="750" t="s">
        <v>39</v>
      </c>
      <c r="H143" s="750">
        <v>50</v>
      </c>
      <c r="I143" s="881">
        <v>736565</v>
      </c>
      <c r="J143" s="461">
        <v>742318</v>
      </c>
      <c r="K143" s="938">
        <f t="shared" si="6"/>
        <v>129.94999999999999</v>
      </c>
      <c r="L143" s="910">
        <v>113</v>
      </c>
      <c r="M143" s="910">
        <v>1.1499999999999999</v>
      </c>
      <c r="N143" s="462"/>
      <c r="O143" s="539" t="str">
        <f t="shared" si="7"/>
        <v/>
      </c>
      <c r="P143" s="750">
        <v>40</v>
      </c>
      <c r="Q143" s="470">
        <v>4601887321668</v>
      </c>
      <c r="R143" s="257"/>
      <c r="S143" s="257"/>
      <c r="T143" s="257"/>
    </row>
    <row r="144" spans="1:20" ht="35.1" customHeight="1" x14ac:dyDescent="0.3">
      <c r="A144" s="515"/>
      <c r="B144" s="491" t="s">
        <v>1845</v>
      </c>
      <c r="C144" s="530" t="s">
        <v>1846</v>
      </c>
      <c r="D144" s="309" t="s">
        <v>1227</v>
      </c>
      <c r="E144" s="458" t="s">
        <v>1847</v>
      </c>
      <c r="F144" s="750">
        <v>2</v>
      </c>
      <c r="G144" s="750" t="s">
        <v>39</v>
      </c>
      <c r="H144" s="750">
        <v>50</v>
      </c>
      <c r="I144" s="881">
        <v>736541</v>
      </c>
      <c r="J144" s="461">
        <v>742297</v>
      </c>
      <c r="K144" s="938">
        <f t="shared" si="6"/>
        <v>129.94999999999999</v>
      </c>
      <c r="L144" s="910">
        <v>113</v>
      </c>
      <c r="M144" s="910">
        <v>1.1499999999999999</v>
      </c>
      <c r="N144" s="462"/>
      <c r="O144" s="539" t="str">
        <f t="shared" si="7"/>
        <v/>
      </c>
      <c r="P144" s="750">
        <v>25</v>
      </c>
      <c r="Q144" s="531">
        <v>4601887237389</v>
      </c>
      <c r="R144" s="257"/>
      <c r="S144" s="257"/>
      <c r="T144" s="257"/>
    </row>
    <row r="145" spans="1:52" ht="35.1" customHeight="1" x14ac:dyDescent="0.3">
      <c r="A145" s="514"/>
      <c r="B145" s="427" t="s">
        <v>4355</v>
      </c>
      <c r="C145" s="457" t="s">
        <v>4356</v>
      </c>
      <c r="D145" s="309" t="s">
        <v>1227</v>
      </c>
      <c r="E145" s="458" t="s">
        <v>4357</v>
      </c>
      <c r="F145" s="750">
        <v>2</v>
      </c>
      <c r="G145" s="750" t="s">
        <v>39</v>
      </c>
      <c r="H145" s="750">
        <v>50</v>
      </c>
      <c r="I145" s="881">
        <v>736539</v>
      </c>
      <c r="J145" s="461">
        <v>742295</v>
      </c>
      <c r="K145" s="938">
        <f t="shared" si="6"/>
        <v>129.94999999999999</v>
      </c>
      <c r="L145" s="910">
        <v>113</v>
      </c>
      <c r="M145" s="910">
        <v>1.1499999999999999</v>
      </c>
      <c r="N145" s="462"/>
      <c r="O145" s="539" t="str">
        <f t="shared" si="7"/>
        <v/>
      </c>
      <c r="P145" s="750" t="s">
        <v>328</v>
      </c>
      <c r="Q145" s="470">
        <v>4601887321675</v>
      </c>
      <c r="R145" s="257"/>
      <c r="S145" s="257"/>
      <c r="T145" s="257"/>
    </row>
    <row r="146" spans="1:52" ht="35.1" customHeight="1" x14ac:dyDescent="0.3">
      <c r="A146" s="514"/>
      <c r="B146" s="468" t="s">
        <v>1744</v>
      </c>
      <c r="C146" s="427" t="s">
        <v>5432</v>
      </c>
      <c r="D146" s="309" t="s">
        <v>1227</v>
      </c>
      <c r="E146" s="458" t="s">
        <v>1746</v>
      </c>
      <c r="F146" s="750">
        <v>2</v>
      </c>
      <c r="G146" s="750" t="s">
        <v>39</v>
      </c>
      <c r="H146" s="750">
        <v>50</v>
      </c>
      <c r="I146" s="881">
        <v>736530</v>
      </c>
      <c r="J146" s="461">
        <v>742253</v>
      </c>
      <c r="K146" s="938">
        <f t="shared" si="6"/>
        <v>146.04999999999998</v>
      </c>
      <c r="L146" s="910">
        <v>127</v>
      </c>
      <c r="M146" s="910">
        <v>1.1499999999999999</v>
      </c>
      <c r="N146" s="462"/>
      <c r="O146" s="463" t="str">
        <f t="shared" si="7"/>
        <v/>
      </c>
      <c r="P146" s="750">
        <v>35</v>
      </c>
      <c r="Q146" s="470">
        <v>4601887321453</v>
      </c>
      <c r="R146" s="257"/>
      <c r="S146" s="257"/>
      <c r="T146" s="257"/>
    </row>
    <row r="147" spans="1:52" ht="35.1" customHeight="1" x14ac:dyDescent="0.3">
      <c r="A147" s="514"/>
      <c r="B147" s="468" t="s">
        <v>4358</v>
      </c>
      <c r="C147" s="457" t="s">
        <v>4359</v>
      </c>
      <c r="D147" s="309" t="s">
        <v>1227</v>
      </c>
      <c r="E147" s="458" t="s">
        <v>4360</v>
      </c>
      <c r="F147" s="750">
        <v>2</v>
      </c>
      <c r="G147" s="750" t="s">
        <v>39</v>
      </c>
      <c r="H147" s="750">
        <v>50</v>
      </c>
      <c r="I147" s="881">
        <v>736554</v>
      </c>
      <c r="J147" s="461">
        <v>742308</v>
      </c>
      <c r="K147" s="938">
        <f t="shared" si="6"/>
        <v>146.04999999999998</v>
      </c>
      <c r="L147" s="910">
        <v>127</v>
      </c>
      <c r="M147" s="910">
        <v>1.1499999999999999</v>
      </c>
      <c r="N147" s="462"/>
      <c r="O147" s="539" t="str">
        <f t="shared" si="7"/>
        <v/>
      </c>
      <c r="P147" s="750">
        <v>35</v>
      </c>
      <c r="Q147" s="470">
        <v>4601887321699</v>
      </c>
      <c r="R147" s="257"/>
      <c r="S147" s="257"/>
      <c r="T147" s="257"/>
    </row>
    <row r="148" spans="1:52" ht="35.1" customHeight="1" x14ac:dyDescent="0.3">
      <c r="A148" s="514"/>
      <c r="B148" s="534" t="s">
        <v>1848</v>
      </c>
      <c r="C148" s="457" t="s">
        <v>1849</v>
      </c>
      <c r="D148" s="309" t="s">
        <v>1227</v>
      </c>
      <c r="E148" s="458" t="s">
        <v>1850</v>
      </c>
      <c r="F148" s="750">
        <v>2</v>
      </c>
      <c r="G148" s="750" t="s">
        <v>39</v>
      </c>
      <c r="H148" s="750">
        <v>50</v>
      </c>
      <c r="I148" s="881">
        <v>736559</v>
      </c>
      <c r="J148" s="461">
        <v>742313</v>
      </c>
      <c r="K148" s="938">
        <f t="shared" si="6"/>
        <v>129.94999999999999</v>
      </c>
      <c r="L148" s="910">
        <v>113</v>
      </c>
      <c r="M148" s="910">
        <v>1.1499999999999999</v>
      </c>
      <c r="N148" s="462"/>
      <c r="O148" s="539" t="str">
        <f t="shared" si="7"/>
        <v/>
      </c>
      <c r="P148" s="750">
        <v>40</v>
      </c>
      <c r="Q148" s="470">
        <v>4601887321705</v>
      </c>
      <c r="R148" s="257"/>
      <c r="S148" s="257"/>
      <c r="T148" s="257"/>
    </row>
    <row r="149" spans="1:52" ht="35.1" customHeight="1" x14ac:dyDescent="0.3">
      <c r="A149" s="514"/>
      <c r="B149" s="427" t="s">
        <v>1851</v>
      </c>
      <c r="C149" s="457" t="s">
        <v>1852</v>
      </c>
      <c r="D149" s="309" t="s">
        <v>1227</v>
      </c>
      <c r="E149" s="458" t="s">
        <v>1853</v>
      </c>
      <c r="F149" s="750">
        <v>2</v>
      </c>
      <c r="G149" s="750" t="s">
        <v>39</v>
      </c>
      <c r="H149" s="750">
        <v>50</v>
      </c>
      <c r="I149" s="881">
        <v>736543</v>
      </c>
      <c r="J149" s="461">
        <v>742299</v>
      </c>
      <c r="K149" s="938">
        <f t="shared" si="6"/>
        <v>129.94999999999999</v>
      </c>
      <c r="L149" s="910">
        <v>113</v>
      </c>
      <c r="M149" s="910">
        <v>1.1499999999999999</v>
      </c>
      <c r="N149" s="462"/>
      <c r="O149" s="539" t="str">
        <f t="shared" si="7"/>
        <v/>
      </c>
      <c r="P149" s="750" t="s">
        <v>328</v>
      </c>
      <c r="Q149" s="470">
        <v>4601887321712</v>
      </c>
      <c r="R149" s="257"/>
      <c r="S149" s="257"/>
      <c r="T149" s="257"/>
    </row>
    <row r="150" spans="1:52" ht="35.1" customHeight="1" x14ac:dyDescent="0.3">
      <c r="A150" s="514"/>
      <c r="B150" s="427" t="s">
        <v>5433</v>
      </c>
      <c r="C150" s="457" t="s">
        <v>5434</v>
      </c>
      <c r="D150" s="384" t="s">
        <v>1227</v>
      </c>
      <c r="E150" s="458" t="s">
        <v>5435</v>
      </c>
      <c r="F150" s="750">
        <v>2</v>
      </c>
      <c r="G150" s="750" t="s">
        <v>39</v>
      </c>
      <c r="H150" s="750">
        <v>50</v>
      </c>
      <c r="I150" s="881">
        <v>736560</v>
      </c>
      <c r="J150" s="461">
        <v>742314</v>
      </c>
      <c r="K150" s="938">
        <f t="shared" si="6"/>
        <v>146.04999999999998</v>
      </c>
      <c r="L150" s="910">
        <v>127</v>
      </c>
      <c r="M150" s="910">
        <v>1.1499999999999999</v>
      </c>
      <c r="N150" s="462"/>
      <c r="O150" s="539" t="str">
        <f t="shared" si="7"/>
        <v/>
      </c>
      <c r="P150" s="750">
        <v>45</v>
      </c>
      <c r="Q150" s="470"/>
      <c r="R150" s="257"/>
      <c r="S150" s="257"/>
      <c r="T150" s="257"/>
    </row>
    <row r="151" spans="1:52" ht="35.1" customHeight="1" x14ac:dyDescent="0.3">
      <c r="A151" s="514"/>
      <c r="B151" s="534" t="s">
        <v>4361</v>
      </c>
      <c r="C151" s="457" t="s">
        <v>4362</v>
      </c>
      <c r="D151" s="309" t="s">
        <v>1227</v>
      </c>
      <c r="E151" s="458" t="s">
        <v>4363</v>
      </c>
      <c r="F151" s="750">
        <v>2</v>
      </c>
      <c r="G151" s="750" t="s">
        <v>39</v>
      </c>
      <c r="H151" s="750">
        <v>50</v>
      </c>
      <c r="I151" s="881">
        <v>736547</v>
      </c>
      <c r="J151" s="461">
        <v>742301</v>
      </c>
      <c r="K151" s="938">
        <f t="shared" si="6"/>
        <v>146.04999999999998</v>
      </c>
      <c r="L151" s="910">
        <v>127</v>
      </c>
      <c r="M151" s="910">
        <v>1.1499999999999999</v>
      </c>
      <c r="N151" s="462"/>
      <c r="O151" s="539" t="str">
        <f t="shared" si="7"/>
        <v/>
      </c>
      <c r="P151" s="750">
        <v>40</v>
      </c>
      <c r="Q151" s="470">
        <v>4601887321774</v>
      </c>
      <c r="R151" s="257"/>
      <c r="S151" s="257"/>
      <c r="T151" s="257"/>
    </row>
    <row r="152" spans="1:52" ht="35.1" customHeight="1" x14ac:dyDescent="0.3">
      <c r="A152" s="514"/>
      <c r="B152" s="534" t="s">
        <v>1856</v>
      </c>
      <c r="C152" s="457" t="s">
        <v>1857</v>
      </c>
      <c r="D152" s="309" t="s">
        <v>1227</v>
      </c>
      <c r="E152" s="458" t="s">
        <v>1858</v>
      </c>
      <c r="F152" s="750">
        <v>2</v>
      </c>
      <c r="G152" s="750" t="s">
        <v>39</v>
      </c>
      <c r="H152" s="750">
        <v>50</v>
      </c>
      <c r="I152" s="881">
        <v>666813</v>
      </c>
      <c r="J152" s="461">
        <v>742320</v>
      </c>
      <c r="K152" s="938">
        <f t="shared" si="6"/>
        <v>146.04999999999998</v>
      </c>
      <c r="L152" s="910">
        <v>127</v>
      </c>
      <c r="M152" s="910">
        <v>1.1499999999999999</v>
      </c>
      <c r="N152" s="462"/>
      <c r="O152" s="539" t="str">
        <f t="shared" si="7"/>
        <v/>
      </c>
      <c r="P152" s="750">
        <v>40</v>
      </c>
      <c r="Q152" s="470">
        <v>4601887321781</v>
      </c>
      <c r="R152" s="257"/>
      <c r="S152" s="257"/>
      <c r="T152" s="257"/>
    </row>
    <row r="153" spans="1:52" ht="35.1" customHeight="1" x14ac:dyDescent="0.3">
      <c r="A153" s="517"/>
      <c r="B153" s="534" t="s">
        <v>2790</v>
      </c>
      <c r="C153" s="457" t="s">
        <v>2791</v>
      </c>
      <c r="D153" s="384" t="s">
        <v>1227</v>
      </c>
      <c r="E153" s="458" t="s">
        <v>2792</v>
      </c>
      <c r="F153" s="750">
        <v>2</v>
      </c>
      <c r="G153" s="750" t="s">
        <v>39</v>
      </c>
      <c r="H153" s="750">
        <v>50</v>
      </c>
      <c r="I153" s="881">
        <v>800947</v>
      </c>
      <c r="J153" s="461">
        <v>800733</v>
      </c>
      <c r="K153" s="938">
        <f t="shared" si="6"/>
        <v>146.04999999999998</v>
      </c>
      <c r="L153" s="910">
        <v>127</v>
      </c>
      <c r="M153" s="910">
        <v>1.1499999999999999</v>
      </c>
      <c r="N153" s="462"/>
      <c r="O153" s="539" t="str">
        <f t="shared" si="7"/>
        <v/>
      </c>
      <c r="P153" s="750">
        <v>45</v>
      </c>
      <c r="Q153" s="470">
        <v>4601887385431</v>
      </c>
      <c r="R153" s="257"/>
      <c r="S153" s="257"/>
      <c r="T153" s="257"/>
    </row>
    <row r="154" spans="1:52" ht="35.1" customHeight="1" x14ac:dyDescent="0.3">
      <c r="A154" s="514"/>
      <c r="B154" s="534" t="s">
        <v>4364</v>
      </c>
      <c r="C154" s="457" t="s">
        <v>4365</v>
      </c>
      <c r="D154" s="309" t="s">
        <v>1227</v>
      </c>
      <c r="E154" s="458" t="s">
        <v>4366</v>
      </c>
      <c r="F154" s="750">
        <v>2</v>
      </c>
      <c r="G154" s="750" t="s">
        <v>39</v>
      </c>
      <c r="H154" s="750">
        <v>50</v>
      </c>
      <c r="I154" s="881">
        <v>736548</v>
      </c>
      <c r="J154" s="461">
        <v>742302</v>
      </c>
      <c r="K154" s="938">
        <f t="shared" si="6"/>
        <v>146.04999999999998</v>
      </c>
      <c r="L154" s="910">
        <v>127</v>
      </c>
      <c r="M154" s="910">
        <v>1.1499999999999999</v>
      </c>
      <c r="N154" s="462"/>
      <c r="O154" s="539" t="str">
        <f t="shared" si="7"/>
        <v/>
      </c>
      <c r="P154" s="750">
        <v>45</v>
      </c>
      <c r="Q154" s="470">
        <v>4601887321798</v>
      </c>
      <c r="R154" s="257"/>
      <c r="S154" s="257"/>
      <c r="T154" s="257"/>
    </row>
    <row r="155" spans="1:52" ht="35.1" customHeight="1" x14ac:dyDescent="0.3">
      <c r="A155" s="514"/>
      <c r="B155" s="534" t="s">
        <v>4367</v>
      </c>
      <c r="C155" s="457" t="s">
        <v>4368</v>
      </c>
      <c r="D155" s="309" t="s">
        <v>1227</v>
      </c>
      <c r="E155" s="458" t="s">
        <v>4369</v>
      </c>
      <c r="F155" s="750">
        <v>2</v>
      </c>
      <c r="G155" s="750" t="s">
        <v>39</v>
      </c>
      <c r="H155" s="750">
        <v>50</v>
      </c>
      <c r="I155" s="881">
        <v>736550</v>
      </c>
      <c r="J155" s="461">
        <v>742304</v>
      </c>
      <c r="K155" s="938">
        <f t="shared" si="6"/>
        <v>146.04999999999998</v>
      </c>
      <c r="L155" s="910">
        <v>127</v>
      </c>
      <c r="M155" s="910">
        <v>1.1499999999999999</v>
      </c>
      <c r="N155" s="462"/>
      <c r="O155" s="539" t="str">
        <f t="shared" si="7"/>
        <v/>
      </c>
      <c r="P155" s="750">
        <v>45</v>
      </c>
      <c r="Q155" s="470">
        <v>4601887321811</v>
      </c>
      <c r="R155" s="257"/>
      <c r="S155" s="257"/>
      <c r="T155" s="257"/>
    </row>
    <row r="156" spans="1:52" ht="35.1" customHeight="1" x14ac:dyDescent="0.3">
      <c r="A156" s="514"/>
      <c r="B156" s="534" t="s">
        <v>5436</v>
      </c>
      <c r="C156" s="457" t="s">
        <v>5437</v>
      </c>
      <c r="D156" s="309" t="s">
        <v>1227</v>
      </c>
      <c r="E156" s="458" t="s">
        <v>5438</v>
      </c>
      <c r="F156" s="750">
        <v>2</v>
      </c>
      <c r="G156" s="750" t="s">
        <v>39</v>
      </c>
      <c r="H156" s="750">
        <v>50</v>
      </c>
      <c r="I156" s="881">
        <v>736551</v>
      </c>
      <c r="J156" s="461">
        <v>742305</v>
      </c>
      <c r="K156" s="938">
        <f t="shared" si="6"/>
        <v>146.04999999999998</v>
      </c>
      <c r="L156" s="910">
        <v>127</v>
      </c>
      <c r="M156" s="910">
        <v>1.1499999999999999</v>
      </c>
      <c r="N156" s="462"/>
      <c r="O156" s="539" t="str">
        <f t="shared" si="7"/>
        <v/>
      </c>
      <c r="P156" s="750">
        <v>40</v>
      </c>
      <c r="Q156" s="470">
        <v>4601887321828</v>
      </c>
      <c r="R156" s="257"/>
      <c r="S156" s="257"/>
      <c r="T156" s="257"/>
    </row>
    <row r="157" spans="1:52" ht="30.75" customHeight="1" x14ac:dyDescent="0.3">
      <c r="A157" s="514"/>
      <c r="B157" s="534" t="s">
        <v>2793</v>
      </c>
      <c r="C157" s="457" t="s">
        <v>2794</v>
      </c>
      <c r="D157" s="309" t="s">
        <v>1227</v>
      </c>
      <c r="E157" s="458" t="s">
        <v>2795</v>
      </c>
      <c r="F157" s="750">
        <v>2</v>
      </c>
      <c r="G157" s="750" t="s">
        <v>39</v>
      </c>
      <c r="H157" s="750">
        <v>50</v>
      </c>
      <c r="I157" s="881">
        <v>736552</v>
      </c>
      <c r="J157" s="461">
        <v>742306</v>
      </c>
      <c r="K157" s="938">
        <f t="shared" si="6"/>
        <v>146.04999999999998</v>
      </c>
      <c r="L157" s="910">
        <v>127</v>
      </c>
      <c r="M157" s="910">
        <v>1.1499999999999999</v>
      </c>
      <c r="N157" s="462"/>
      <c r="O157" s="539" t="str">
        <f t="shared" si="7"/>
        <v/>
      </c>
      <c r="P157" s="750">
        <v>45</v>
      </c>
      <c r="Q157" s="470">
        <v>4601887321835</v>
      </c>
      <c r="R157" s="257"/>
      <c r="S157" s="257"/>
      <c r="T157" s="257"/>
    </row>
    <row r="158" spans="1:52" ht="20.100000000000001" customHeight="1" x14ac:dyDescent="0.3">
      <c r="A158" s="105"/>
      <c r="B158" s="445" t="s">
        <v>1859</v>
      </c>
      <c r="C158" s="452" t="s">
        <v>1860</v>
      </c>
      <c r="D158" s="476" t="s">
        <v>366</v>
      </c>
      <c r="E158" s="477" t="s">
        <v>366</v>
      </c>
      <c r="F158" s="476" t="s">
        <v>366</v>
      </c>
      <c r="G158" s="476" t="s">
        <v>366</v>
      </c>
      <c r="H158" s="476" t="s">
        <v>366</v>
      </c>
      <c r="I158" s="682"/>
      <c r="J158" s="479"/>
      <c r="K158" s="497"/>
      <c r="L158" s="479"/>
      <c r="M158" s="479"/>
      <c r="N158" s="481" t="s">
        <v>366</v>
      </c>
      <c r="O158" s="490"/>
      <c r="P158" s="476" t="s">
        <v>366</v>
      </c>
      <c r="Q158" s="533"/>
      <c r="R158" s="873"/>
      <c r="S158" s="873"/>
      <c r="T158" s="564"/>
      <c r="U158" s="484"/>
      <c r="V158" s="484"/>
      <c r="W158" s="484"/>
      <c r="X158" s="484"/>
      <c r="Y158" s="484"/>
      <c r="Z158" s="484"/>
      <c r="AA158" s="484"/>
      <c r="AB158" s="484"/>
      <c r="AC158" s="484"/>
      <c r="AD158" s="484"/>
      <c r="AE158" s="484"/>
      <c r="AF158" s="484"/>
      <c r="AG158" s="484"/>
      <c r="AH158" s="484"/>
      <c r="AI158" s="484"/>
      <c r="AJ158" s="484"/>
      <c r="AK158" s="484"/>
      <c r="AL158" s="484"/>
      <c r="AM158" s="484"/>
      <c r="AN158" s="484"/>
      <c r="AO158" s="484"/>
      <c r="AP158" s="484"/>
      <c r="AQ158" s="484"/>
      <c r="AR158" s="484"/>
      <c r="AS158" s="484"/>
      <c r="AT158" s="484"/>
      <c r="AU158" s="484"/>
      <c r="AV158" s="484"/>
      <c r="AW158" s="484"/>
      <c r="AX158" s="484"/>
    </row>
    <row r="159" spans="1:52" s="443" customFormat="1" ht="48" customHeight="1" x14ac:dyDescent="0.3">
      <c r="A159" s="515"/>
      <c r="B159" s="457" t="s">
        <v>3320</v>
      </c>
      <c r="C159" s="457" t="s">
        <v>3321</v>
      </c>
      <c r="D159" s="309" t="s">
        <v>1227</v>
      </c>
      <c r="E159" s="458" t="s">
        <v>2111</v>
      </c>
      <c r="F159" s="750">
        <v>2</v>
      </c>
      <c r="G159" s="750" t="s">
        <v>1724</v>
      </c>
      <c r="H159" s="750">
        <v>50</v>
      </c>
      <c r="I159" s="881">
        <v>675764</v>
      </c>
      <c r="J159" s="461">
        <v>742440</v>
      </c>
      <c r="K159" s="938">
        <f t="shared" si="6"/>
        <v>209.29999999999998</v>
      </c>
      <c r="L159" s="910">
        <v>182</v>
      </c>
      <c r="M159" s="910">
        <v>1.1499999999999999</v>
      </c>
      <c r="N159" s="462"/>
      <c r="O159" s="463" t="str">
        <f t="shared" ref="O159:O182" si="8">IF(N159&gt;0,N159*K159,"")</f>
        <v/>
      </c>
      <c r="P159" s="750">
        <v>70</v>
      </c>
      <c r="Q159" s="464">
        <v>4601887187837</v>
      </c>
      <c r="R159" s="261"/>
      <c r="S159" s="261"/>
      <c r="T159" s="874"/>
      <c r="U159" s="451"/>
      <c r="V159" s="451"/>
      <c r="W159" s="451"/>
      <c r="X159" s="451"/>
      <c r="Y159" s="451"/>
      <c r="Z159" s="451"/>
      <c r="AA159" s="451"/>
      <c r="AB159" s="451"/>
      <c r="AC159" s="451"/>
      <c r="AD159" s="451"/>
      <c r="AE159" s="451"/>
      <c r="AF159" s="451"/>
      <c r="AG159" s="451"/>
      <c r="AH159" s="451"/>
      <c r="AI159" s="451"/>
      <c r="AJ159" s="451"/>
      <c r="AK159" s="451"/>
      <c r="AL159" s="451"/>
      <c r="AM159" s="451"/>
      <c r="AN159" s="451"/>
      <c r="AO159" s="451"/>
      <c r="AP159" s="451"/>
      <c r="AQ159" s="451"/>
      <c r="AR159" s="451"/>
      <c r="AS159" s="451"/>
      <c r="AT159" s="451"/>
      <c r="AU159" s="451"/>
      <c r="AV159" s="451"/>
      <c r="AW159" s="451"/>
      <c r="AX159" s="451"/>
      <c r="AY159" s="451"/>
      <c r="AZ159" s="451"/>
    </row>
    <row r="160" spans="1:52" ht="48" customHeight="1" x14ac:dyDescent="0.3">
      <c r="A160" s="105"/>
      <c r="B160" s="427" t="s">
        <v>1861</v>
      </c>
      <c r="C160" s="427" t="s">
        <v>5439</v>
      </c>
      <c r="D160" s="309" t="s">
        <v>1227</v>
      </c>
      <c r="E160" s="492" t="s">
        <v>1863</v>
      </c>
      <c r="F160" s="750">
        <v>2</v>
      </c>
      <c r="G160" s="750" t="s">
        <v>1724</v>
      </c>
      <c r="H160" s="750">
        <v>50</v>
      </c>
      <c r="I160" s="881">
        <v>320925</v>
      </c>
      <c r="J160" s="461">
        <v>742410</v>
      </c>
      <c r="K160" s="938">
        <f t="shared" si="6"/>
        <v>209.29999999999998</v>
      </c>
      <c r="L160" s="910">
        <v>182</v>
      </c>
      <c r="M160" s="910">
        <v>1.1499999999999999</v>
      </c>
      <c r="N160" s="462"/>
      <c r="O160" s="463" t="str">
        <f t="shared" si="8"/>
        <v/>
      </c>
      <c r="P160" s="750" t="s">
        <v>1864</v>
      </c>
      <c r="Q160" s="464">
        <v>4601887151760</v>
      </c>
      <c r="R160" s="257"/>
      <c r="S160" s="257"/>
      <c r="T160" s="257"/>
    </row>
    <row r="161" spans="1:20" ht="48" customHeight="1" x14ac:dyDescent="0.3">
      <c r="A161" s="519"/>
      <c r="B161" s="427" t="s">
        <v>1865</v>
      </c>
      <c r="C161" s="427" t="s">
        <v>1866</v>
      </c>
      <c r="D161" s="309" t="s">
        <v>1227</v>
      </c>
      <c r="E161" s="492" t="s">
        <v>1867</v>
      </c>
      <c r="F161" s="750">
        <v>2</v>
      </c>
      <c r="G161" s="750" t="s">
        <v>1724</v>
      </c>
      <c r="H161" s="750">
        <v>50</v>
      </c>
      <c r="I161" s="881">
        <v>320931</v>
      </c>
      <c r="J161" s="461">
        <v>742411</v>
      </c>
      <c r="K161" s="938">
        <f t="shared" si="6"/>
        <v>219.64999999999998</v>
      </c>
      <c r="L161" s="910">
        <v>191</v>
      </c>
      <c r="M161" s="910">
        <v>1.1499999999999999</v>
      </c>
      <c r="N161" s="462"/>
      <c r="O161" s="463" t="str">
        <f t="shared" si="8"/>
        <v/>
      </c>
      <c r="P161" s="750">
        <v>110</v>
      </c>
      <c r="Q161" s="474">
        <v>4601887145554</v>
      </c>
      <c r="R161" s="257"/>
      <c r="S161" s="257"/>
      <c r="T161" s="257"/>
    </row>
    <row r="162" spans="1:20" ht="48" customHeight="1" x14ac:dyDescent="0.3">
      <c r="A162" s="516"/>
      <c r="B162" s="427" t="s">
        <v>1868</v>
      </c>
      <c r="C162" s="427" t="s">
        <v>1869</v>
      </c>
      <c r="D162" s="309" t="s">
        <v>1227</v>
      </c>
      <c r="E162" s="492" t="s">
        <v>1870</v>
      </c>
      <c r="F162" s="750">
        <v>2</v>
      </c>
      <c r="G162" s="750" t="s">
        <v>1724</v>
      </c>
      <c r="H162" s="750">
        <v>50</v>
      </c>
      <c r="I162" s="881">
        <v>718030</v>
      </c>
      <c r="J162" s="461">
        <v>742425</v>
      </c>
      <c r="K162" s="938">
        <f t="shared" si="6"/>
        <v>219.64999999999998</v>
      </c>
      <c r="L162" s="910">
        <v>191</v>
      </c>
      <c r="M162" s="910">
        <v>1.1499999999999999</v>
      </c>
      <c r="N162" s="462"/>
      <c r="O162" s="463" t="str">
        <f t="shared" si="8"/>
        <v/>
      </c>
      <c r="P162" s="750">
        <v>100</v>
      </c>
      <c r="Q162" s="518">
        <v>4601887269236</v>
      </c>
      <c r="R162" s="257"/>
      <c r="S162" s="257"/>
      <c r="T162" s="257"/>
    </row>
    <row r="163" spans="1:20" s="465" customFormat="1" ht="48" customHeight="1" x14ac:dyDescent="0.3">
      <c r="A163" s="517"/>
      <c r="B163" s="427" t="s">
        <v>2796</v>
      </c>
      <c r="C163" s="427" t="s">
        <v>2797</v>
      </c>
      <c r="D163" s="309" t="s">
        <v>1227</v>
      </c>
      <c r="E163" s="492" t="s">
        <v>2798</v>
      </c>
      <c r="F163" s="750">
        <v>2</v>
      </c>
      <c r="G163" s="750" t="s">
        <v>1724</v>
      </c>
      <c r="H163" s="750">
        <v>50</v>
      </c>
      <c r="I163" s="881">
        <v>736566</v>
      </c>
      <c r="J163" s="461">
        <v>742420</v>
      </c>
      <c r="K163" s="938">
        <f t="shared" si="6"/>
        <v>209.29999999999998</v>
      </c>
      <c r="L163" s="910">
        <v>182</v>
      </c>
      <c r="M163" s="910">
        <v>1.1499999999999999</v>
      </c>
      <c r="N163" s="462"/>
      <c r="O163" s="463" t="str">
        <f t="shared" si="8"/>
        <v/>
      </c>
      <c r="P163" s="750">
        <v>80</v>
      </c>
      <c r="Q163" s="470">
        <v>4601887321880</v>
      </c>
      <c r="R163" s="261"/>
      <c r="S163" s="261"/>
      <c r="T163" s="261"/>
    </row>
    <row r="164" spans="1:20" ht="48" customHeight="1" x14ac:dyDescent="0.3">
      <c r="A164" s="105"/>
      <c r="B164" s="427" t="s">
        <v>1874</v>
      </c>
      <c r="C164" s="427" t="s">
        <v>1875</v>
      </c>
      <c r="D164" s="309" t="s">
        <v>1227</v>
      </c>
      <c r="E164" s="492" t="s">
        <v>1876</v>
      </c>
      <c r="F164" s="750">
        <v>2</v>
      </c>
      <c r="G164" s="750" t="s">
        <v>1724</v>
      </c>
      <c r="H164" s="750">
        <v>50</v>
      </c>
      <c r="I164" s="881">
        <v>320940</v>
      </c>
      <c r="J164" s="461">
        <v>742412</v>
      </c>
      <c r="K164" s="938">
        <f t="shared" ref="K164:K227" si="9">L164*M164</f>
        <v>219.64999999999998</v>
      </c>
      <c r="L164" s="910">
        <v>191</v>
      </c>
      <c r="M164" s="910">
        <v>1.1499999999999999</v>
      </c>
      <c r="N164" s="462"/>
      <c r="O164" s="463" t="str">
        <f t="shared" si="8"/>
        <v/>
      </c>
      <c r="P164" s="750">
        <v>110</v>
      </c>
      <c r="Q164" s="474" t="s">
        <v>1877</v>
      </c>
      <c r="R164" s="257"/>
      <c r="S164" s="257"/>
      <c r="T164" s="257"/>
    </row>
    <row r="165" spans="1:20" ht="48" customHeight="1" x14ac:dyDescent="0.3">
      <c r="A165" s="515"/>
      <c r="B165" s="456" t="s">
        <v>1878</v>
      </c>
      <c r="C165" s="457" t="s">
        <v>1879</v>
      </c>
      <c r="D165" s="309" t="s">
        <v>1227</v>
      </c>
      <c r="E165" s="543" t="s">
        <v>1880</v>
      </c>
      <c r="F165" s="750">
        <v>2</v>
      </c>
      <c r="G165" s="750" t="s">
        <v>1724</v>
      </c>
      <c r="H165" s="750">
        <v>50</v>
      </c>
      <c r="I165" s="881">
        <v>675765</v>
      </c>
      <c r="J165" s="461">
        <v>742441</v>
      </c>
      <c r="K165" s="938">
        <f t="shared" si="9"/>
        <v>209.29999999999998</v>
      </c>
      <c r="L165" s="910">
        <v>182</v>
      </c>
      <c r="M165" s="910">
        <v>1.1499999999999999</v>
      </c>
      <c r="N165" s="462"/>
      <c r="O165" s="463" t="str">
        <f t="shared" si="8"/>
        <v/>
      </c>
      <c r="P165" s="750">
        <v>90</v>
      </c>
      <c r="Q165" s="464">
        <v>4601887187844</v>
      </c>
      <c r="R165" s="257"/>
      <c r="S165" s="257"/>
      <c r="T165" s="257"/>
    </row>
    <row r="166" spans="1:20" ht="48" customHeight="1" x14ac:dyDescent="0.3">
      <c r="A166" s="517"/>
      <c r="B166" s="485" t="s">
        <v>1881</v>
      </c>
      <c r="C166" s="427" t="s">
        <v>1882</v>
      </c>
      <c r="D166" s="319" t="s">
        <v>1227</v>
      </c>
      <c r="E166" s="486" t="s">
        <v>4373</v>
      </c>
      <c r="F166" s="750">
        <v>2</v>
      </c>
      <c r="G166" s="750" t="s">
        <v>1724</v>
      </c>
      <c r="H166" s="750">
        <v>50</v>
      </c>
      <c r="I166" s="881">
        <v>779144</v>
      </c>
      <c r="J166" s="461">
        <v>777793</v>
      </c>
      <c r="K166" s="938">
        <f t="shared" si="9"/>
        <v>219.64999999999998</v>
      </c>
      <c r="L166" s="910">
        <v>191</v>
      </c>
      <c r="M166" s="910">
        <v>1.1499999999999999</v>
      </c>
      <c r="N166" s="462"/>
      <c r="O166" s="463" t="str">
        <f t="shared" si="8"/>
        <v/>
      </c>
      <c r="P166" s="750">
        <v>90</v>
      </c>
      <c r="Q166" s="488">
        <v>4601887351382</v>
      </c>
      <c r="R166" s="257"/>
      <c r="S166" s="257"/>
      <c r="T166" s="257"/>
    </row>
    <row r="167" spans="1:20" ht="48" customHeight="1" x14ac:dyDescent="0.3">
      <c r="A167" s="515"/>
      <c r="B167" s="544" t="s">
        <v>1883</v>
      </c>
      <c r="C167" s="530" t="s">
        <v>1884</v>
      </c>
      <c r="D167" s="309" t="s">
        <v>1227</v>
      </c>
      <c r="E167" s="543" t="s">
        <v>1885</v>
      </c>
      <c r="F167" s="750">
        <v>2</v>
      </c>
      <c r="G167" s="750" t="s">
        <v>1724</v>
      </c>
      <c r="H167" s="750">
        <v>50</v>
      </c>
      <c r="I167" s="881">
        <v>726438</v>
      </c>
      <c r="J167" s="461">
        <v>742434</v>
      </c>
      <c r="K167" s="938">
        <f t="shared" si="9"/>
        <v>219.64999999999998</v>
      </c>
      <c r="L167" s="910">
        <v>191</v>
      </c>
      <c r="M167" s="910">
        <v>1.1499999999999999</v>
      </c>
      <c r="N167" s="462"/>
      <c r="O167" s="463" t="str">
        <f t="shared" si="8"/>
        <v/>
      </c>
      <c r="P167" s="750">
        <v>80</v>
      </c>
      <c r="Q167" s="472">
        <v>4601887290858</v>
      </c>
      <c r="R167" s="257"/>
      <c r="S167" s="257"/>
      <c r="T167" s="257"/>
    </row>
    <row r="168" spans="1:20" ht="48" customHeight="1" x14ac:dyDescent="0.3">
      <c r="A168" s="515"/>
      <c r="B168" s="544" t="s">
        <v>1889</v>
      </c>
      <c r="C168" s="530" t="s">
        <v>1890</v>
      </c>
      <c r="D168" s="309" t="s">
        <v>1227</v>
      </c>
      <c r="E168" s="543" t="s">
        <v>1891</v>
      </c>
      <c r="F168" s="750">
        <v>2</v>
      </c>
      <c r="G168" s="750" t="s">
        <v>1724</v>
      </c>
      <c r="H168" s="750">
        <v>50</v>
      </c>
      <c r="I168" s="881">
        <v>726679</v>
      </c>
      <c r="J168" s="461">
        <v>742427</v>
      </c>
      <c r="K168" s="938">
        <f t="shared" si="9"/>
        <v>219.64999999999998</v>
      </c>
      <c r="L168" s="910">
        <v>191</v>
      </c>
      <c r="M168" s="910">
        <v>1.1499999999999999</v>
      </c>
      <c r="N168" s="462"/>
      <c r="O168" s="463" t="str">
        <f t="shared" si="8"/>
        <v/>
      </c>
      <c r="P168" s="750">
        <v>90</v>
      </c>
      <c r="Q168" s="472">
        <v>4601887290872</v>
      </c>
      <c r="R168" s="257"/>
      <c r="S168" s="257"/>
      <c r="T168" s="257"/>
    </row>
    <row r="169" spans="1:20" ht="48" customHeight="1" x14ac:dyDescent="0.3">
      <c r="A169" s="515"/>
      <c r="B169" s="544" t="s">
        <v>3322</v>
      </c>
      <c r="C169" s="530" t="s">
        <v>3323</v>
      </c>
      <c r="D169" s="309" t="s">
        <v>1227</v>
      </c>
      <c r="E169" s="543" t="s">
        <v>3324</v>
      </c>
      <c r="F169" s="750">
        <v>2</v>
      </c>
      <c r="G169" s="750" t="s">
        <v>1724</v>
      </c>
      <c r="H169" s="750">
        <v>50</v>
      </c>
      <c r="I169" s="881">
        <v>726443</v>
      </c>
      <c r="J169" s="461">
        <v>742436</v>
      </c>
      <c r="K169" s="938">
        <f t="shared" si="9"/>
        <v>219.64999999999998</v>
      </c>
      <c r="L169" s="910">
        <v>191</v>
      </c>
      <c r="M169" s="910">
        <v>1.1499999999999999</v>
      </c>
      <c r="N169" s="462"/>
      <c r="O169" s="463" t="str">
        <f t="shared" si="8"/>
        <v/>
      </c>
      <c r="P169" s="750">
        <v>100</v>
      </c>
      <c r="Q169" s="472">
        <v>4601887290889</v>
      </c>
      <c r="R169" s="257"/>
      <c r="S169" s="257"/>
      <c r="T169" s="257"/>
    </row>
    <row r="170" spans="1:20" ht="48" customHeight="1" x14ac:dyDescent="0.3">
      <c r="A170" s="517"/>
      <c r="B170" s="427" t="s">
        <v>1892</v>
      </c>
      <c r="C170" s="427" t="s">
        <v>1893</v>
      </c>
      <c r="D170" s="309" t="s">
        <v>1227</v>
      </c>
      <c r="E170" s="492" t="s">
        <v>1894</v>
      </c>
      <c r="F170" s="750">
        <v>2</v>
      </c>
      <c r="G170" s="750" t="s">
        <v>1724</v>
      </c>
      <c r="H170" s="750">
        <v>50</v>
      </c>
      <c r="I170" s="881">
        <v>736567</v>
      </c>
      <c r="J170" s="461">
        <v>742421</v>
      </c>
      <c r="K170" s="938">
        <f t="shared" si="9"/>
        <v>209.29999999999998</v>
      </c>
      <c r="L170" s="910">
        <v>182</v>
      </c>
      <c r="M170" s="910">
        <v>1.1499999999999999</v>
      </c>
      <c r="N170" s="462"/>
      <c r="O170" s="463" t="str">
        <f t="shared" si="8"/>
        <v/>
      </c>
      <c r="P170" s="750">
        <v>100</v>
      </c>
      <c r="Q170" s="470">
        <v>4601887321903</v>
      </c>
      <c r="R170" s="257"/>
      <c r="S170" s="257"/>
      <c r="T170" s="257"/>
    </row>
    <row r="171" spans="1:20" ht="48" customHeight="1" x14ac:dyDescent="0.3">
      <c r="A171" s="516"/>
      <c r="B171" s="427" t="s">
        <v>1895</v>
      </c>
      <c r="C171" s="427" t="s">
        <v>1896</v>
      </c>
      <c r="D171" s="309" t="s">
        <v>1227</v>
      </c>
      <c r="E171" s="486" t="s">
        <v>1897</v>
      </c>
      <c r="F171" s="750">
        <v>2</v>
      </c>
      <c r="G171" s="750" t="s">
        <v>1724</v>
      </c>
      <c r="H171" s="750">
        <v>50</v>
      </c>
      <c r="I171" s="881">
        <v>726445</v>
      </c>
      <c r="J171" s="461">
        <v>742437</v>
      </c>
      <c r="K171" s="938">
        <f t="shared" si="9"/>
        <v>209.29999999999998</v>
      </c>
      <c r="L171" s="910">
        <v>182</v>
      </c>
      <c r="M171" s="910">
        <v>1.1499999999999999</v>
      </c>
      <c r="N171" s="462"/>
      <c r="O171" s="463" t="str">
        <f t="shared" si="8"/>
        <v/>
      </c>
      <c r="P171" s="750">
        <v>100</v>
      </c>
      <c r="Q171" s="472">
        <v>4601887290896</v>
      </c>
      <c r="R171" s="257"/>
      <c r="S171" s="257"/>
      <c r="T171" s="257"/>
    </row>
    <row r="172" spans="1:20" ht="48" customHeight="1" x14ac:dyDescent="0.3">
      <c r="A172" s="802">
        <v>2021</v>
      </c>
      <c r="B172" s="427" t="s">
        <v>4375</v>
      </c>
      <c r="C172" s="427" t="s">
        <v>4376</v>
      </c>
      <c r="D172" s="384" t="s">
        <v>1227</v>
      </c>
      <c r="E172" s="543" t="s">
        <v>4377</v>
      </c>
      <c r="F172" s="750">
        <v>2</v>
      </c>
      <c r="G172" s="750" t="s">
        <v>1724</v>
      </c>
      <c r="H172" s="750">
        <v>50</v>
      </c>
      <c r="I172" s="881">
        <v>811425</v>
      </c>
      <c r="J172" s="461">
        <v>811389</v>
      </c>
      <c r="K172" s="938">
        <f t="shared" si="9"/>
        <v>209.29999999999998</v>
      </c>
      <c r="L172" s="910">
        <v>182</v>
      </c>
      <c r="M172" s="910">
        <v>1.1499999999999999</v>
      </c>
      <c r="N172" s="462"/>
      <c r="O172" s="463" t="str">
        <f t="shared" si="8"/>
        <v/>
      </c>
      <c r="P172" s="750" t="s">
        <v>867</v>
      </c>
      <c r="Q172" s="474">
        <v>4601887119678</v>
      </c>
      <c r="R172" s="257"/>
      <c r="S172" s="257"/>
      <c r="T172" s="257"/>
    </row>
    <row r="173" spans="1:20" ht="48" customHeight="1" x14ac:dyDescent="0.3">
      <c r="A173" s="515"/>
      <c r="B173" s="427" t="s">
        <v>1900</v>
      </c>
      <c r="C173" s="427" t="s">
        <v>1901</v>
      </c>
      <c r="D173" s="309" t="s">
        <v>1227</v>
      </c>
      <c r="E173" s="543" t="s">
        <v>1902</v>
      </c>
      <c r="F173" s="750">
        <v>2</v>
      </c>
      <c r="G173" s="750" t="s">
        <v>1724</v>
      </c>
      <c r="H173" s="750">
        <v>50</v>
      </c>
      <c r="I173" s="881">
        <v>696480</v>
      </c>
      <c r="J173" s="461">
        <v>742431</v>
      </c>
      <c r="K173" s="938">
        <f t="shared" si="9"/>
        <v>209.29999999999998</v>
      </c>
      <c r="L173" s="910">
        <v>182</v>
      </c>
      <c r="M173" s="910">
        <v>1.1499999999999999</v>
      </c>
      <c r="N173" s="462"/>
      <c r="O173" s="463" t="str">
        <f t="shared" si="8"/>
        <v/>
      </c>
      <c r="P173" s="750">
        <v>85</v>
      </c>
      <c r="Q173" s="474">
        <v>4601887213536</v>
      </c>
      <c r="R173" s="257"/>
      <c r="S173" s="257"/>
      <c r="T173" s="257"/>
    </row>
    <row r="174" spans="1:20" ht="48" customHeight="1" x14ac:dyDescent="0.3">
      <c r="A174" s="517"/>
      <c r="B174" s="427" t="s">
        <v>4378</v>
      </c>
      <c r="C174" s="427" t="s">
        <v>4379</v>
      </c>
      <c r="D174" s="309" t="s">
        <v>1227</v>
      </c>
      <c r="E174" s="492" t="s">
        <v>4380</v>
      </c>
      <c r="F174" s="750">
        <v>2</v>
      </c>
      <c r="G174" s="750" t="s">
        <v>1724</v>
      </c>
      <c r="H174" s="750">
        <v>50</v>
      </c>
      <c r="I174" s="881">
        <v>736570</v>
      </c>
      <c r="J174" s="461">
        <v>742424</v>
      </c>
      <c r="K174" s="938">
        <f t="shared" si="9"/>
        <v>158.69999999999999</v>
      </c>
      <c r="L174" s="910">
        <v>138</v>
      </c>
      <c r="M174" s="910">
        <v>1.1499999999999999</v>
      </c>
      <c r="N174" s="462"/>
      <c r="O174" s="463" t="str">
        <f t="shared" si="8"/>
        <v/>
      </c>
      <c r="P174" s="750">
        <v>100</v>
      </c>
      <c r="Q174" s="470">
        <v>4601887321910</v>
      </c>
      <c r="R174" s="257"/>
      <c r="S174" s="257"/>
      <c r="T174" s="257"/>
    </row>
    <row r="175" spans="1:20" ht="48" customHeight="1" x14ac:dyDescent="0.3">
      <c r="A175" s="516"/>
      <c r="B175" s="456" t="s">
        <v>1903</v>
      </c>
      <c r="C175" s="520" t="s">
        <v>3672</v>
      </c>
      <c r="D175" s="309" t="s">
        <v>1227</v>
      </c>
      <c r="E175" s="543" t="s">
        <v>1904</v>
      </c>
      <c r="F175" s="750">
        <v>2</v>
      </c>
      <c r="G175" s="750" t="s">
        <v>1724</v>
      </c>
      <c r="H175" s="750">
        <v>50</v>
      </c>
      <c r="I175" s="881">
        <v>696481</v>
      </c>
      <c r="J175" s="461">
        <v>742432</v>
      </c>
      <c r="K175" s="938">
        <f t="shared" si="9"/>
        <v>209.29999999999998</v>
      </c>
      <c r="L175" s="910">
        <v>182</v>
      </c>
      <c r="M175" s="910">
        <v>1.1499999999999999</v>
      </c>
      <c r="N175" s="462"/>
      <c r="O175" s="463" t="str">
        <f t="shared" si="8"/>
        <v/>
      </c>
      <c r="P175" s="750">
        <v>70</v>
      </c>
      <c r="Q175" s="474">
        <v>4601887213543</v>
      </c>
      <c r="R175" s="257"/>
      <c r="S175" s="257"/>
      <c r="T175" s="257"/>
    </row>
    <row r="176" spans="1:20" ht="48" customHeight="1" x14ac:dyDescent="0.3">
      <c r="A176" s="516"/>
      <c r="B176" s="427" t="s">
        <v>3673</v>
      </c>
      <c r="C176" s="520" t="s">
        <v>3674</v>
      </c>
      <c r="D176" s="309" t="s">
        <v>1227</v>
      </c>
      <c r="E176" s="543" t="s">
        <v>3675</v>
      </c>
      <c r="F176" s="750">
        <v>2</v>
      </c>
      <c r="G176" s="750" t="s">
        <v>1724</v>
      </c>
      <c r="H176" s="750">
        <v>50</v>
      </c>
      <c r="I176" s="881">
        <v>726447</v>
      </c>
      <c r="J176" s="461">
        <v>742438</v>
      </c>
      <c r="K176" s="938">
        <f t="shared" si="9"/>
        <v>209.29999999999998</v>
      </c>
      <c r="L176" s="910">
        <v>182</v>
      </c>
      <c r="M176" s="910">
        <v>1.1499999999999999</v>
      </c>
      <c r="N176" s="462"/>
      <c r="O176" s="463" t="str">
        <f t="shared" si="8"/>
        <v/>
      </c>
      <c r="P176" s="750">
        <v>90</v>
      </c>
      <c r="Q176" s="472">
        <v>4601887290902</v>
      </c>
      <c r="R176" s="257"/>
      <c r="S176" s="257"/>
      <c r="T176" s="257"/>
    </row>
    <row r="177" spans="1:53" ht="48" customHeight="1" x14ac:dyDescent="0.3">
      <c r="A177" s="802">
        <v>2021</v>
      </c>
      <c r="B177" s="456" t="s">
        <v>3676</v>
      </c>
      <c r="C177" s="520" t="s">
        <v>3677</v>
      </c>
      <c r="D177" s="384" t="s">
        <v>1227</v>
      </c>
      <c r="E177" s="543" t="s">
        <v>3678</v>
      </c>
      <c r="F177" s="750">
        <v>2</v>
      </c>
      <c r="G177" s="750" t="s">
        <v>1724</v>
      </c>
      <c r="H177" s="750">
        <v>50</v>
      </c>
      <c r="I177" s="881">
        <v>811426</v>
      </c>
      <c r="J177" s="461">
        <v>811390</v>
      </c>
      <c r="K177" s="938">
        <f t="shared" si="9"/>
        <v>219.64999999999998</v>
      </c>
      <c r="L177" s="910">
        <v>191</v>
      </c>
      <c r="M177" s="910">
        <v>1.1499999999999999</v>
      </c>
      <c r="N177" s="462"/>
      <c r="O177" s="463" t="str">
        <f t="shared" si="8"/>
        <v/>
      </c>
      <c r="P177" s="750">
        <v>90</v>
      </c>
      <c r="Q177" s="472">
        <v>4601887119685</v>
      </c>
      <c r="R177" s="257"/>
      <c r="S177" s="257"/>
      <c r="T177" s="257"/>
    </row>
    <row r="178" spans="1:53" ht="48" customHeight="1" x14ac:dyDescent="0.3">
      <c r="A178" s="545"/>
      <c r="B178" s="427" t="s">
        <v>1905</v>
      </c>
      <c r="C178" s="427" t="s">
        <v>1906</v>
      </c>
      <c r="D178" s="309" t="s">
        <v>1227</v>
      </c>
      <c r="E178" s="492" t="s">
        <v>1907</v>
      </c>
      <c r="F178" s="750">
        <v>2</v>
      </c>
      <c r="G178" s="750" t="s">
        <v>1724</v>
      </c>
      <c r="H178" s="750">
        <v>50</v>
      </c>
      <c r="I178" s="881">
        <v>320963</v>
      </c>
      <c r="J178" s="461">
        <v>742414</v>
      </c>
      <c r="K178" s="938">
        <f t="shared" si="9"/>
        <v>209.29999999999998</v>
      </c>
      <c r="L178" s="910">
        <v>182</v>
      </c>
      <c r="M178" s="910">
        <v>1.1499999999999999</v>
      </c>
      <c r="N178" s="462"/>
      <c r="O178" s="463" t="str">
        <f t="shared" si="8"/>
        <v/>
      </c>
      <c r="P178" s="750">
        <v>60</v>
      </c>
      <c r="Q178" s="474" t="s">
        <v>1908</v>
      </c>
      <c r="R178" s="257"/>
      <c r="S178" s="257"/>
      <c r="T178" s="257"/>
    </row>
    <row r="179" spans="1:53" ht="48" customHeight="1" x14ac:dyDescent="0.3">
      <c r="A179" s="545"/>
      <c r="B179" s="456" t="s">
        <v>4386</v>
      </c>
      <c r="C179" s="427" t="s">
        <v>4387</v>
      </c>
      <c r="D179" s="309" t="s">
        <v>1227</v>
      </c>
      <c r="E179" s="492" t="s">
        <v>5440</v>
      </c>
      <c r="F179" s="750">
        <v>2</v>
      </c>
      <c r="G179" s="750" t="s">
        <v>1724</v>
      </c>
      <c r="H179" s="750">
        <v>50</v>
      </c>
      <c r="I179" s="881">
        <v>320967</v>
      </c>
      <c r="J179" s="461">
        <v>742415</v>
      </c>
      <c r="K179" s="938">
        <f t="shared" si="9"/>
        <v>219.64999999999998</v>
      </c>
      <c r="L179" s="910">
        <v>191</v>
      </c>
      <c r="M179" s="910">
        <v>1.1499999999999999</v>
      </c>
      <c r="N179" s="462"/>
      <c r="O179" s="463" t="str">
        <f t="shared" si="8"/>
        <v/>
      </c>
      <c r="P179" s="750">
        <v>110</v>
      </c>
      <c r="Q179" s="464">
        <v>4601887187868</v>
      </c>
      <c r="R179" s="257"/>
      <c r="S179" s="257"/>
      <c r="T179" s="257"/>
    </row>
    <row r="180" spans="1:53" ht="48" customHeight="1" x14ac:dyDescent="0.3">
      <c r="A180" s="105"/>
      <c r="B180" s="520" t="s">
        <v>1909</v>
      </c>
      <c r="C180" s="427" t="s">
        <v>5441</v>
      </c>
      <c r="D180" s="309" t="s">
        <v>1227</v>
      </c>
      <c r="E180" s="492" t="s">
        <v>1911</v>
      </c>
      <c r="F180" s="750">
        <v>2</v>
      </c>
      <c r="G180" s="750" t="s">
        <v>1724</v>
      </c>
      <c r="H180" s="750">
        <v>50</v>
      </c>
      <c r="I180" s="881">
        <v>320981</v>
      </c>
      <c r="J180" s="461">
        <v>742416</v>
      </c>
      <c r="K180" s="938">
        <f t="shared" si="9"/>
        <v>209.29999999999998</v>
      </c>
      <c r="L180" s="910">
        <v>182</v>
      </c>
      <c r="M180" s="910">
        <v>1.1499999999999999</v>
      </c>
      <c r="N180" s="462"/>
      <c r="O180" s="463" t="str">
        <f t="shared" si="8"/>
        <v/>
      </c>
      <c r="P180" s="750">
        <v>95</v>
      </c>
      <c r="Q180" s="464">
        <v>4601887034032</v>
      </c>
      <c r="R180" s="257"/>
      <c r="S180" s="257"/>
      <c r="T180" s="257"/>
    </row>
    <row r="181" spans="1:53" ht="48" customHeight="1" x14ac:dyDescent="0.3">
      <c r="A181" s="455" t="s">
        <v>3049</v>
      </c>
      <c r="B181" s="520" t="s">
        <v>4388</v>
      </c>
      <c r="C181" s="427" t="s">
        <v>4389</v>
      </c>
      <c r="D181" s="384" t="s">
        <v>1227</v>
      </c>
      <c r="E181" s="425" t="s">
        <v>5442</v>
      </c>
      <c r="F181" s="750">
        <v>2</v>
      </c>
      <c r="G181" s="750" t="s">
        <v>1724</v>
      </c>
      <c r="H181" s="750">
        <v>50</v>
      </c>
      <c r="I181" s="881">
        <v>821220</v>
      </c>
      <c r="J181" s="461">
        <v>821186</v>
      </c>
      <c r="K181" s="938">
        <f t="shared" si="9"/>
        <v>209.29999999999998</v>
      </c>
      <c r="L181" s="910">
        <v>182</v>
      </c>
      <c r="M181" s="910">
        <v>1.1499999999999999</v>
      </c>
      <c r="N181" s="462"/>
      <c r="O181" s="463" t="str">
        <f t="shared" si="8"/>
        <v/>
      </c>
      <c r="P181" s="750">
        <v>120</v>
      </c>
      <c r="Q181" s="464"/>
      <c r="R181" s="257"/>
      <c r="S181" s="257"/>
      <c r="T181" s="257"/>
    </row>
    <row r="182" spans="1:53" s="846" customFormat="1" ht="48" customHeight="1" x14ac:dyDescent="0.3">
      <c r="A182" s="901"/>
      <c r="B182" s="875" t="s">
        <v>3679</v>
      </c>
      <c r="C182" s="875" t="s">
        <v>5443</v>
      </c>
      <c r="D182" s="893" t="s">
        <v>1227</v>
      </c>
      <c r="E182" s="902" t="s">
        <v>3681</v>
      </c>
      <c r="F182" s="894">
        <v>1</v>
      </c>
      <c r="G182" s="894" t="s">
        <v>1724</v>
      </c>
      <c r="H182" s="894">
        <v>50</v>
      </c>
      <c r="I182" s="881">
        <v>718031</v>
      </c>
      <c r="J182" s="776">
        <v>821681</v>
      </c>
      <c r="K182" s="938">
        <f t="shared" si="9"/>
        <v>156.39999999999998</v>
      </c>
      <c r="L182" s="910">
        <v>136</v>
      </c>
      <c r="M182" s="910">
        <v>1.1499999999999999</v>
      </c>
      <c r="N182" s="903"/>
      <c r="O182" s="895" t="str">
        <f t="shared" si="8"/>
        <v/>
      </c>
      <c r="P182" s="894">
        <v>100</v>
      </c>
      <c r="Q182" s="904">
        <v>4601887269243</v>
      </c>
      <c r="R182" s="905"/>
      <c r="S182" s="905"/>
      <c r="T182" s="905"/>
    </row>
    <row r="183" spans="1:53" ht="20.100000000000001" customHeight="1" x14ac:dyDescent="0.3">
      <c r="A183" s="105"/>
      <c r="B183" s="475" t="s">
        <v>1912</v>
      </c>
      <c r="C183" s="452" t="s">
        <v>1913</v>
      </c>
      <c r="D183" s="476" t="s">
        <v>366</v>
      </c>
      <c r="E183" s="477" t="s">
        <v>366</v>
      </c>
      <c r="F183" s="476" t="s">
        <v>366</v>
      </c>
      <c r="G183" s="476" t="s">
        <v>366</v>
      </c>
      <c r="H183" s="476" t="s">
        <v>366</v>
      </c>
      <c r="I183" s="682"/>
      <c r="J183" s="479"/>
      <c r="K183" s="497"/>
      <c r="L183" s="479"/>
      <c r="M183" s="479"/>
      <c r="N183" s="481" t="s">
        <v>366</v>
      </c>
      <c r="O183" s="490"/>
      <c r="P183" s="476" t="s">
        <v>366</v>
      </c>
      <c r="Q183" s="482"/>
      <c r="R183" s="873"/>
      <c r="S183" s="873"/>
      <c r="T183" s="564"/>
      <c r="U183" s="484"/>
      <c r="V183" s="484"/>
      <c r="W183" s="484"/>
      <c r="X183" s="484"/>
      <c r="Y183" s="484"/>
      <c r="Z183" s="484"/>
      <c r="AA183" s="484"/>
      <c r="AB183" s="484"/>
      <c r="AC183" s="484"/>
      <c r="AD183" s="484"/>
      <c r="AE183" s="484"/>
      <c r="AF183" s="484"/>
      <c r="AG183" s="484"/>
      <c r="AH183" s="484"/>
      <c r="AI183" s="484"/>
      <c r="AJ183" s="484"/>
      <c r="AK183" s="484"/>
      <c r="AL183" s="484"/>
      <c r="AM183" s="484"/>
      <c r="AN183" s="484"/>
      <c r="AO183" s="484"/>
      <c r="AP183" s="484"/>
      <c r="AQ183" s="484"/>
      <c r="AR183" s="484"/>
      <c r="AS183" s="484"/>
      <c r="AT183" s="484"/>
      <c r="AU183" s="484"/>
      <c r="AV183" s="484"/>
      <c r="AW183" s="484"/>
      <c r="AX183" s="484"/>
      <c r="AY183" s="484"/>
      <c r="AZ183" s="484"/>
      <c r="BA183" s="484"/>
    </row>
    <row r="184" spans="1:53" s="443" customFormat="1" ht="53.25" customHeight="1" x14ac:dyDescent="0.35">
      <c r="A184" s="515"/>
      <c r="B184" s="456" t="s">
        <v>2809</v>
      </c>
      <c r="C184" s="530" t="s">
        <v>2810</v>
      </c>
      <c r="D184" s="309" t="s">
        <v>1227</v>
      </c>
      <c r="E184" s="469" t="s">
        <v>2811</v>
      </c>
      <c r="F184" s="750">
        <v>2</v>
      </c>
      <c r="G184" s="750" t="s">
        <v>860</v>
      </c>
      <c r="H184" s="750">
        <v>50</v>
      </c>
      <c r="I184" s="881">
        <v>707285</v>
      </c>
      <c r="J184" s="461">
        <v>742457</v>
      </c>
      <c r="K184" s="938">
        <f t="shared" si="9"/>
        <v>185.14999999999998</v>
      </c>
      <c r="L184" s="910">
        <v>161</v>
      </c>
      <c r="M184" s="910">
        <v>1.1499999999999999</v>
      </c>
      <c r="N184" s="462"/>
      <c r="O184" s="463" t="str">
        <f t="shared" ref="O184:O194" si="10">IF(N184&gt;0,N184*K184,"")</f>
        <v/>
      </c>
      <c r="P184" s="750">
        <v>85</v>
      </c>
      <c r="Q184" s="531">
        <v>4601887237402</v>
      </c>
      <c r="R184" s="261"/>
      <c r="S184" s="261"/>
      <c r="T184" s="874"/>
      <c r="U184" s="451"/>
      <c r="V184" s="451"/>
      <c r="W184" s="451"/>
      <c r="X184" s="451"/>
      <c r="Y184" s="451"/>
      <c r="Z184" s="451"/>
      <c r="AA184" s="451"/>
      <c r="AB184" s="451"/>
      <c r="AC184" s="451"/>
      <c r="AD184" s="451"/>
      <c r="AE184" s="451"/>
      <c r="AF184" s="451"/>
      <c r="AG184" s="451"/>
      <c r="AH184" s="451"/>
      <c r="AI184" s="451"/>
      <c r="AJ184" s="451"/>
      <c r="AK184" s="451"/>
      <c r="AL184" s="451"/>
      <c r="AM184" s="451"/>
      <c r="AN184" s="451"/>
      <c r="AO184" s="451"/>
      <c r="AP184" s="451"/>
      <c r="AQ184" s="451"/>
      <c r="AR184" s="451"/>
      <c r="AS184" s="451"/>
      <c r="AT184" s="451"/>
      <c r="AU184" s="451"/>
      <c r="AV184" s="451"/>
      <c r="AW184" s="451"/>
      <c r="AX184" s="451"/>
      <c r="AY184" s="451"/>
      <c r="AZ184" s="451"/>
    </row>
    <row r="185" spans="1:53" ht="32.25" x14ac:dyDescent="0.3">
      <c r="A185" s="517"/>
      <c r="B185" s="427" t="s">
        <v>2812</v>
      </c>
      <c r="C185" s="427" t="s">
        <v>2813</v>
      </c>
      <c r="D185" s="309" t="s">
        <v>1227</v>
      </c>
      <c r="E185" s="458" t="s">
        <v>2814</v>
      </c>
      <c r="F185" s="521">
        <v>2</v>
      </c>
      <c r="G185" s="750" t="s">
        <v>1724</v>
      </c>
      <c r="H185" s="750">
        <v>50</v>
      </c>
      <c r="I185" s="881">
        <v>800923</v>
      </c>
      <c r="J185" s="523">
        <v>800734</v>
      </c>
      <c r="K185" s="938">
        <f t="shared" si="9"/>
        <v>185.14999999999998</v>
      </c>
      <c r="L185" s="910">
        <v>161</v>
      </c>
      <c r="M185" s="910">
        <v>1.1499999999999999</v>
      </c>
      <c r="N185" s="462"/>
      <c r="O185" s="463" t="str">
        <f t="shared" si="10"/>
        <v/>
      </c>
      <c r="P185" s="750">
        <v>85</v>
      </c>
      <c r="Q185" s="464">
        <v>4601887385349</v>
      </c>
      <c r="R185" s="257"/>
      <c r="S185" s="257"/>
      <c r="T185" s="257"/>
    </row>
    <row r="186" spans="1:53" ht="53.25" customHeight="1" x14ac:dyDescent="0.3">
      <c r="A186" s="515"/>
      <c r="B186" s="456" t="s">
        <v>1920</v>
      </c>
      <c r="C186" s="427" t="s">
        <v>1921</v>
      </c>
      <c r="D186" s="309" t="s">
        <v>1227</v>
      </c>
      <c r="E186" s="543" t="s">
        <v>3682</v>
      </c>
      <c r="F186" s="750">
        <v>2</v>
      </c>
      <c r="G186" s="750" t="s">
        <v>860</v>
      </c>
      <c r="H186" s="750">
        <v>50</v>
      </c>
      <c r="I186" s="881">
        <v>696482</v>
      </c>
      <c r="J186" s="461">
        <v>742454</v>
      </c>
      <c r="K186" s="938">
        <f t="shared" si="9"/>
        <v>201.24999999999997</v>
      </c>
      <c r="L186" s="910">
        <v>175</v>
      </c>
      <c r="M186" s="910">
        <v>1.1499999999999999</v>
      </c>
      <c r="N186" s="462"/>
      <c r="O186" s="463" t="str">
        <f t="shared" si="10"/>
        <v/>
      </c>
      <c r="P186" s="750">
        <v>80</v>
      </c>
      <c r="Q186" s="472">
        <v>4601887213550</v>
      </c>
      <c r="R186" s="257"/>
      <c r="S186" s="257"/>
      <c r="T186" s="257"/>
    </row>
    <row r="187" spans="1:53" ht="53.25" customHeight="1" x14ac:dyDescent="0.35">
      <c r="A187" s="517"/>
      <c r="B187" s="427" t="s">
        <v>1932</v>
      </c>
      <c r="C187" s="427" t="s">
        <v>3686</v>
      </c>
      <c r="D187" s="309" t="s">
        <v>1227</v>
      </c>
      <c r="E187" s="492" t="s">
        <v>1933</v>
      </c>
      <c r="F187" s="750">
        <v>2</v>
      </c>
      <c r="G187" s="750" t="s">
        <v>1724</v>
      </c>
      <c r="H187" s="750">
        <v>50</v>
      </c>
      <c r="I187" s="881">
        <v>736572</v>
      </c>
      <c r="J187" s="461">
        <v>742451</v>
      </c>
      <c r="K187" s="938">
        <f t="shared" si="9"/>
        <v>185.14999999999998</v>
      </c>
      <c r="L187" s="910">
        <v>161</v>
      </c>
      <c r="M187" s="910">
        <v>1.1499999999999999</v>
      </c>
      <c r="N187" s="462"/>
      <c r="O187" s="463" t="str">
        <f t="shared" si="10"/>
        <v/>
      </c>
      <c r="P187" s="750" t="s">
        <v>1934</v>
      </c>
      <c r="Q187" s="470">
        <v>4601887321941</v>
      </c>
      <c r="R187" s="257"/>
      <c r="S187" s="257"/>
      <c r="T187" s="257"/>
    </row>
    <row r="188" spans="1:53" ht="53.25" customHeight="1" x14ac:dyDescent="0.3">
      <c r="A188" s="515"/>
      <c r="B188" s="456" t="s">
        <v>3691</v>
      </c>
      <c r="C188" s="457" t="s">
        <v>3692</v>
      </c>
      <c r="D188" s="309" t="s">
        <v>1227</v>
      </c>
      <c r="E188" s="495" t="s">
        <v>3693</v>
      </c>
      <c r="F188" s="750">
        <v>2</v>
      </c>
      <c r="G188" s="750" t="s">
        <v>860</v>
      </c>
      <c r="H188" s="750">
        <v>50</v>
      </c>
      <c r="I188" s="881">
        <v>675777</v>
      </c>
      <c r="J188" s="461">
        <v>742463</v>
      </c>
      <c r="K188" s="938">
        <f t="shared" si="9"/>
        <v>185.14999999999998</v>
      </c>
      <c r="L188" s="910">
        <v>161</v>
      </c>
      <c r="M188" s="910">
        <v>1.1499999999999999</v>
      </c>
      <c r="N188" s="462"/>
      <c r="O188" s="463" t="str">
        <f t="shared" si="10"/>
        <v/>
      </c>
      <c r="P188" s="750" t="s">
        <v>699</v>
      </c>
      <c r="Q188" s="464">
        <v>4601887187912</v>
      </c>
      <c r="R188" s="257"/>
      <c r="S188" s="257"/>
      <c r="T188" s="257"/>
    </row>
    <row r="189" spans="1:53" ht="53.25" customHeight="1" x14ac:dyDescent="0.3">
      <c r="A189" s="517"/>
      <c r="B189" s="485" t="s">
        <v>915</v>
      </c>
      <c r="C189" s="427" t="s">
        <v>916</v>
      </c>
      <c r="D189" s="319" t="s">
        <v>1227</v>
      </c>
      <c r="E189" s="486" t="s">
        <v>2815</v>
      </c>
      <c r="F189" s="750">
        <v>2</v>
      </c>
      <c r="G189" s="750" t="s">
        <v>1724</v>
      </c>
      <c r="H189" s="750">
        <v>50</v>
      </c>
      <c r="I189" s="881">
        <v>779151</v>
      </c>
      <c r="J189" s="461">
        <v>777797</v>
      </c>
      <c r="K189" s="938">
        <f t="shared" si="9"/>
        <v>185.14999999999998</v>
      </c>
      <c r="L189" s="910">
        <v>161</v>
      </c>
      <c r="M189" s="910">
        <v>1.1499999999999999</v>
      </c>
      <c r="N189" s="462"/>
      <c r="O189" s="463" t="str">
        <f t="shared" si="10"/>
        <v/>
      </c>
      <c r="P189" s="750">
        <v>95</v>
      </c>
      <c r="Q189" s="488">
        <v>4601887351405</v>
      </c>
      <c r="R189" s="257"/>
      <c r="S189" s="257"/>
      <c r="T189" s="257"/>
    </row>
    <row r="190" spans="1:53" ht="32.25" x14ac:dyDescent="0.3">
      <c r="A190" s="517"/>
      <c r="B190" s="427" t="s">
        <v>2781</v>
      </c>
      <c r="C190" s="427" t="s">
        <v>5444</v>
      </c>
      <c r="D190" s="309" t="s">
        <v>1227</v>
      </c>
      <c r="E190" s="458" t="s">
        <v>2783</v>
      </c>
      <c r="F190" s="521">
        <v>2</v>
      </c>
      <c r="G190" s="750" t="s">
        <v>1724</v>
      </c>
      <c r="H190" s="750">
        <v>50</v>
      </c>
      <c r="I190" s="881">
        <v>800943</v>
      </c>
      <c r="J190" s="523">
        <v>800743</v>
      </c>
      <c r="K190" s="938">
        <f t="shared" si="9"/>
        <v>201.24999999999997</v>
      </c>
      <c r="L190" s="910">
        <v>175</v>
      </c>
      <c r="M190" s="910">
        <v>1.1499999999999999</v>
      </c>
      <c r="N190" s="462"/>
      <c r="O190" s="463" t="str">
        <f t="shared" si="10"/>
        <v/>
      </c>
      <c r="P190" s="750">
        <v>110</v>
      </c>
      <c r="Q190" s="464">
        <v>4601887385424</v>
      </c>
      <c r="R190" s="257"/>
      <c r="S190" s="257"/>
      <c r="T190" s="257"/>
    </row>
    <row r="191" spans="1:53" ht="53.25" customHeight="1" x14ac:dyDescent="0.3">
      <c r="A191" s="514"/>
      <c r="B191" s="427" t="s">
        <v>1935</v>
      </c>
      <c r="C191" s="427" t="s">
        <v>5445</v>
      </c>
      <c r="D191" s="309" t="s">
        <v>1227</v>
      </c>
      <c r="E191" s="492" t="s">
        <v>1937</v>
      </c>
      <c r="F191" s="750">
        <v>2</v>
      </c>
      <c r="G191" s="750" t="s">
        <v>1724</v>
      </c>
      <c r="H191" s="750">
        <v>50</v>
      </c>
      <c r="I191" s="881">
        <v>736574</v>
      </c>
      <c r="J191" s="461">
        <v>742452</v>
      </c>
      <c r="K191" s="938">
        <f t="shared" si="9"/>
        <v>185.14999999999998</v>
      </c>
      <c r="L191" s="910">
        <v>161</v>
      </c>
      <c r="M191" s="910">
        <v>1.1499999999999999</v>
      </c>
      <c r="N191" s="462"/>
      <c r="O191" s="463" t="str">
        <f t="shared" si="10"/>
        <v/>
      </c>
      <c r="P191" s="750" t="s">
        <v>699</v>
      </c>
      <c r="Q191" s="470">
        <v>4601887321958</v>
      </c>
      <c r="R191" s="257"/>
      <c r="S191" s="257"/>
      <c r="T191" s="257"/>
    </row>
    <row r="192" spans="1:53" ht="53.25" customHeight="1" x14ac:dyDescent="0.3">
      <c r="A192" s="515"/>
      <c r="B192" s="456" t="s">
        <v>1938</v>
      </c>
      <c r="C192" s="427" t="s">
        <v>1939</v>
      </c>
      <c r="D192" s="309" t="s">
        <v>1227</v>
      </c>
      <c r="E192" s="492" t="s">
        <v>1940</v>
      </c>
      <c r="F192" s="750">
        <v>2</v>
      </c>
      <c r="G192" s="750" t="s">
        <v>1724</v>
      </c>
      <c r="H192" s="750">
        <v>50</v>
      </c>
      <c r="I192" s="881">
        <v>726451</v>
      </c>
      <c r="J192" s="461">
        <v>742459</v>
      </c>
      <c r="K192" s="938">
        <f t="shared" si="9"/>
        <v>185.14999999999998</v>
      </c>
      <c r="L192" s="910">
        <v>161</v>
      </c>
      <c r="M192" s="910">
        <v>1.1499999999999999</v>
      </c>
      <c r="N192" s="462"/>
      <c r="O192" s="463" t="str">
        <f t="shared" si="10"/>
        <v/>
      </c>
      <c r="P192" s="750">
        <v>95</v>
      </c>
      <c r="Q192" s="472">
        <v>4601887290926</v>
      </c>
      <c r="R192" s="257"/>
      <c r="S192" s="257"/>
      <c r="T192" s="257"/>
    </row>
    <row r="193" spans="1:53" ht="74.25" customHeight="1" x14ac:dyDescent="0.3">
      <c r="A193" s="517"/>
      <c r="B193" s="485" t="s">
        <v>4394</v>
      </c>
      <c r="C193" s="427" t="s">
        <v>4395</v>
      </c>
      <c r="D193" s="319" t="s">
        <v>1227</v>
      </c>
      <c r="E193" s="486" t="s">
        <v>4396</v>
      </c>
      <c r="F193" s="750">
        <v>2</v>
      </c>
      <c r="G193" s="750" t="s">
        <v>1724</v>
      </c>
      <c r="H193" s="750">
        <v>50</v>
      </c>
      <c r="I193" s="881">
        <v>779154</v>
      </c>
      <c r="J193" s="461">
        <v>777795</v>
      </c>
      <c r="K193" s="938">
        <f t="shared" si="9"/>
        <v>185.14999999999998</v>
      </c>
      <c r="L193" s="910">
        <v>161</v>
      </c>
      <c r="M193" s="910">
        <v>1.1499999999999999</v>
      </c>
      <c r="N193" s="462"/>
      <c r="O193" s="463" t="str">
        <f t="shared" si="10"/>
        <v/>
      </c>
      <c r="P193" s="750">
        <v>115</v>
      </c>
      <c r="Q193" s="488">
        <v>4601887351399</v>
      </c>
      <c r="R193" s="257"/>
      <c r="S193" s="257"/>
      <c r="T193" s="257"/>
    </row>
    <row r="194" spans="1:53" ht="53.25" customHeight="1" x14ac:dyDescent="0.3">
      <c r="A194" s="517"/>
      <c r="B194" s="485" t="s">
        <v>1941</v>
      </c>
      <c r="C194" s="427" t="s">
        <v>1942</v>
      </c>
      <c r="D194" s="319" t="s">
        <v>1227</v>
      </c>
      <c r="E194" s="486" t="s">
        <v>1943</v>
      </c>
      <c r="F194" s="750">
        <v>2</v>
      </c>
      <c r="G194" s="750" t="s">
        <v>1724</v>
      </c>
      <c r="H194" s="750">
        <v>50</v>
      </c>
      <c r="I194" s="881">
        <v>779156</v>
      </c>
      <c r="J194" s="461">
        <v>777794</v>
      </c>
      <c r="K194" s="938">
        <f t="shared" si="9"/>
        <v>201.24999999999997</v>
      </c>
      <c r="L194" s="910">
        <v>175</v>
      </c>
      <c r="M194" s="910">
        <v>1.1499999999999999</v>
      </c>
      <c r="N194" s="462"/>
      <c r="O194" s="463" t="str">
        <f t="shared" si="10"/>
        <v/>
      </c>
      <c r="P194" s="750">
        <v>100</v>
      </c>
      <c r="Q194" s="488">
        <v>4601887351375</v>
      </c>
      <c r="R194" s="257"/>
      <c r="S194" s="257"/>
      <c r="T194" s="257"/>
    </row>
    <row r="195" spans="1:53" ht="20.100000000000001" customHeight="1" x14ac:dyDescent="0.3">
      <c r="A195" s="105"/>
      <c r="B195" s="547" t="s">
        <v>366</v>
      </c>
      <c r="C195" s="452" t="s">
        <v>1944</v>
      </c>
      <c r="D195" s="476" t="s">
        <v>366</v>
      </c>
      <c r="E195" s="477" t="s">
        <v>366</v>
      </c>
      <c r="F195" s="476" t="s">
        <v>366</v>
      </c>
      <c r="G195" s="476" t="s">
        <v>366</v>
      </c>
      <c r="H195" s="476" t="s">
        <v>366</v>
      </c>
      <c r="I195" s="682"/>
      <c r="J195" s="479"/>
      <c r="K195" s="497"/>
      <c r="L195" s="479"/>
      <c r="M195" s="479"/>
      <c r="N195" s="481" t="s">
        <v>366</v>
      </c>
      <c r="O195" s="490"/>
      <c r="P195" s="476" t="s">
        <v>366</v>
      </c>
      <c r="Q195" s="482"/>
      <c r="R195" s="873"/>
      <c r="S195" s="873"/>
      <c r="T195" s="564"/>
      <c r="U195" s="484"/>
      <c r="V195" s="484"/>
      <c r="W195" s="484"/>
      <c r="X195" s="484"/>
      <c r="Y195" s="484"/>
      <c r="Z195" s="484"/>
      <c r="AA195" s="484"/>
      <c r="AB195" s="484"/>
      <c r="AC195" s="484"/>
      <c r="AD195" s="484"/>
      <c r="AE195" s="484"/>
      <c r="AF195" s="484"/>
      <c r="AG195" s="484"/>
      <c r="AH195" s="484"/>
      <c r="AI195" s="484"/>
      <c r="AJ195" s="484"/>
      <c r="AK195" s="484"/>
      <c r="AL195" s="484"/>
      <c r="AM195" s="484"/>
      <c r="AN195" s="484"/>
      <c r="AO195" s="484"/>
      <c r="AP195" s="484"/>
      <c r="AQ195" s="484"/>
      <c r="AR195" s="484"/>
      <c r="AS195" s="484"/>
      <c r="AT195" s="484"/>
      <c r="AU195" s="484"/>
      <c r="AV195" s="484"/>
      <c r="AW195" s="484"/>
      <c r="AX195" s="484"/>
      <c r="AY195" s="484"/>
      <c r="AZ195" s="484"/>
      <c r="BA195" s="484"/>
    </row>
    <row r="196" spans="1:53" ht="52.5" customHeight="1" x14ac:dyDescent="0.35">
      <c r="A196" s="519"/>
      <c r="B196" s="457" t="s">
        <v>1945</v>
      </c>
      <c r="C196" s="427" t="s">
        <v>3694</v>
      </c>
      <c r="D196" s="309" t="s">
        <v>1227</v>
      </c>
      <c r="E196" s="458" t="s">
        <v>1947</v>
      </c>
      <c r="F196" s="750">
        <v>2</v>
      </c>
      <c r="G196" s="750" t="s">
        <v>1724</v>
      </c>
      <c r="H196" s="750">
        <v>50</v>
      </c>
      <c r="I196" s="881">
        <v>330242</v>
      </c>
      <c r="J196" s="461">
        <v>742498</v>
      </c>
      <c r="K196" s="938">
        <f t="shared" si="9"/>
        <v>201.24999999999997</v>
      </c>
      <c r="L196" s="910">
        <v>175</v>
      </c>
      <c r="M196" s="910">
        <v>1.1499999999999999</v>
      </c>
      <c r="N196" s="462"/>
      <c r="O196" s="463" t="str">
        <f t="shared" ref="O196:O203" si="11">IF(N196&gt;0,N196*K196,"")</f>
        <v/>
      </c>
      <c r="P196" s="750">
        <v>100</v>
      </c>
      <c r="Q196" s="464">
        <v>4601887143147</v>
      </c>
      <c r="R196" s="257"/>
      <c r="S196" s="257"/>
      <c r="T196" s="257"/>
    </row>
    <row r="197" spans="1:53" ht="40.5" customHeight="1" x14ac:dyDescent="0.3">
      <c r="A197" s="516"/>
      <c r="B197" s="427" t="s">
        <v>1948</v>
      </c>
      <c r="C197" s="427" t="s">
        <v>1949</v>
      </c>
      <c r="D197" s="309" t="s">
        <v>1227</v>
      </c>
      <c r="E197" s="458" t="s">
        <v>1950</v>
      </c>
      <c r="F197" s="750">
        <v>2</v>
      </c>
      <c r="G197" s="750" t="s">
        <v>1724</v>
      </c>
      <c r="H197" s="750">
        <v>50</v>
      </c>
      <c r="I197" s="881">
        <v>718032</v>
      </c>
      <c r="J197" s="461">
        <v>742501</v>
      </c>
      <c r="K197" s="938">
        <f t="shared" si="9"/>
        <v>219.64999999999998</v>
      </c>
      <c r="L197" s="910">
        <v>191</v>
      </c>
      <c r="M197" s="910">
        <v>1.1499999999999999</v>
      </c>
      <c r="N197" s="462"/>
      <c r="O197" s="463" t="str">
        <f t="shared" si="11"/>
        <v/>
      </c>
      <c r="P197" s="750">
        <v>120</v>
      </c>
      <c r="Q197" s="464">
        <v>4601887269267</v>
      </c>
      <c r="R197" s="257"/>
      <c r="S197" s="257"/>
      <c r="T197" s="257"/>
    </row>
    <row r="198" spans="1:53" ht="40.5" customHeight="1" x14ac:dyDescent="0.3">
      <c r="A198" s="455" t="s">
        <v>3049</v>
      </c>
      <c r="B198" s="427" t="s">
        <v>4397</v>
      </c>
      <c r="C198" s="427" t="s">
        <v>4398</v>
      </c>
      <c r="D198" s="384" t="s">
        <v>1227</v>
      </c>
      <c r="E198" s="425" t="s">
        <v>5446</v>
      </c>
      <c r="F198" s="750">
        <v>1</v>
      </c>
      <c r="G198" s="750" t="s">
        <v>1724</v>
      </c>
      <c r="H198" s="750">
        <v>50</v>
      </c>
      <c r="I198" s="881">
        <v>821221</v>
      </c>
      <c r="J198" s="461">
        <v>821187</v>
      </c>
      <c r="K198" s="938">
        <f t="shared" si="9"/>
        <v>204.7</v>
      </c>
      <c r="L198" s="910">
        <v>178</v>
      </c>
      <c r="M198" s="910">
        <v>1.1499999999999999</v>
      </c>
      <c r="N198" s="462"/>
      <c r="O198" s="463" t="str">
        <f t="shared" si="11"/>
        <v/>
      </c>
      <c r="P198" s="750">
        <v>100</v>
      </c>
      <c r="Q198" s="464"/>
      <c r="R198" s="257"/>
      <c r="S198" s="257"/>
      <c r="T198" s="257"/>
    </row>
    <row r="199" spans="1:53" ht="60" customHeight="1" x14ac:dyDescent="0.3">
      <c r="A199" s="548"/>
      <c r="B199" s="427" t="s">
        <v>1954</v>
      </c>
      <c r="C199" s="427" t="s">
        <v>1955</v>
      </c>
      <c r="D199" s="309" t="s">
        <v>1227</v>
      </c>
      <c r="E199" s="458" t="s">
        <v>1956</v>
      </c>
      <c r="F199" s="750">
        <v>2</v>
      </c>
      <c r="G199" s="750" t="s">
        <v>1724</v>
      </c>
      <c r="H199" s="750">
        <v>50</v>
      </c>
      <c r="I199" s="881">
        <v>718034</v>
      </c>
      <c r="J199" s="461">
        <v>742503</v>
      </c>
      <c r="K199" s="938">
        <f t="shared" si="9"/>
        <v>219.64999999999998</v>
      </c>
      <c r="L199" s="910">
        <v>191</v>
      </c>
      <c r="M199" s="910">
        <v>1.1499999999999999</v>
      </c>
      <c r="N199" s="462"/>
      <c r="O199" s="463" t="str">
        <f t="shared" si="11"/>
        <v/>
      </c>
      <c r="P199" s="750">
        <v>120</v>
      </c>
      <c r="Q199" s="464">
        <v>4601887269281</v>
      </c>
      <c r="R199" s="257"/>
      <c r="S199" s="257"/>
      <c r="T199" s="257"/>
    </row>
    <row r="200" spans="1:53" ht="60" customHeight="1" x14ac:dyDescent="0.3">
      <c r="A200" s="455" t="s">
        <v>3049</v>
      </c>
      <c r="B200" s="427" t="s">
        <v>4400</v>
      </c>
      <c r="C200" s="427" t="s">
        <v>4401</v>
      </c>
      <c r="D200" s="384" t="s">
        <v>1227</v>
      </c>
      <c r="E200" s="425" t="s">
        <v>5447</v>
      </c>
      <c r="F200" s="750">
        <v>1</v>
      </c>
      <c r="G200" s="750" t="s">
        <v>1724</v>
      </c>
      <c r="H200" s="750">
        <v>50</v>
      </c>
      <c r="I200" s="881">
        <v>821223</v>
      </c>
      <c r="J200" s="461">
        <v>821189</v>
      </c>
      <c r="K200" s="938">
        <f t="shared" si="9"/>
        <v>204.7</v>
      </c>
      <c r="L200" s="910">
        <v>178</v>
      </c>
      <c r="M200" s="910">
        <v>1.1499999999999999</v>
      </c>
      <c r="N200" s="462"/>
      <c r="O200" s="463" t="str">
        <f t="shared" si="11"/>
        <v/>
      </c>
      <c r="P200" s="750">
        <v>105</v>
      </c>
      <c r="Q200" s="464"/>
      <c r="R200" s="257"/>
      <c r="S200" s="257"/>
      <c r="T200" s="257"/>
    </row>
    <row r="201" spans="1:53" ht="40.5" customHeight="1" x14ac:dyDescent="0.3">
      <c r="A201" s="545"/>
      <c r="B201" s="456" t="s">
        <v>1957</v>
      </c>
      <c r="C201" s="427" t="s">
        <v>1958</v>
      </c>
      <c r="D201" s="309" t="s">
        <v>1227</v>
      </c>
      <c r="E201" s="458" t="s">
        <v>1959</v>
      </c>
      <c r="F201" s="750">
        <v>2</v>
      </c>
      <c r="G201" s="750" t="s">
        <v>1724</v>
      </c>
      <c r="H201" s="750">
        <v>50</v>
      </c>
      <c r="I201" s="881">
        <v>330260</v>
      </c>
      <c r="J201" s="461">
        <v>742499</v>
      </c>
      <c r="K201" s="938">
        <f t="shared" si="9"/>
        <v>219.64999999999998</v>
      </c>
      <c r="L201" s="910">
        <v>191</v>
      </c>
      <c r="M201" s="910">
        <v>1.1499999999999999</v>
      </c>
      <c r="N201" s="462"/>
      <c r="O201" s="463" t="str">
        <f t="shared" si="11"/>
        <v/>
      </c>
      <c r="P201" s="750">
        <v>90</v>
      </c>
      <c r="Q201" s="464">
        <v>4601887163084</v>
      </c>
      <c r="R201" s="257"/>
      <c r="S201" s="257"/>
      <c r="T201" s="257"/>
    </row>
    <row r="202" spans="1:53" ht="40.5" customHeight="1" x14ac:dyDescent="0.35">
      <c r="A202" s="545"/>
      <c r="B202" s="456" t="s">
        <v>1960</v>
      </c>
      <c r="C202" s="427" t="s">
        <v>3695</v>
      </c>
      <c r="D202" s="309" t="s">
        <v>1227</v>
      </c>
      <c r="E202" s="458" t="s">
        <v>1961</v>
      </c>
      <c r="F202" s="750">
        <v>2</v>
      </c>
      <c r="G202" s="750" t="s">
        <v>1724</v>
      </c>
      <c r="H202" s="750">
        <v>50</v>
      </c>
      <c r="I202" s="881">
        <v>330268</v>
      </c>
      <c r="J202" s="461">
        <v>742500</v>
      </c>
      <c r="K202" s="938">
        <f t="shared" si="9"/>
        <v>219.64999999999998</v>
      </c>
      <c r="L202" s="910">
        <v>191</v>
      </c>
      <c r="M202" s="910">
        <v>1.1499999999999999</v>
      </c>
      <c r="N202" s="462"/>
      <c r="O202" s="463" t="str">
        <f t="shared" si="11"/>
        <v/>
      </c>
      <c r="P202" s="750">
        <v>100</v>
      </c>
      <c r="Q202" s="474">
        <v>4601887187943</v>
      </c>
      <c r="R202" s="257"/>
      <c r="S202" s="257"/>
      <c r="T202" s="257"/>
    </row>
    <row r="203" spans="1:53" ht="63" customHeight="1" x14ac:dyDescent="0.3">
      <c r="A203" s="455" t="s">
        <v>3049</v>
      </c>
      <c r="B203" s="427" t="s">
        <v>4403</v>
      </c>
      <c r="C203" s="427" t="s">
        <v>4404</v>
      </c>
      <c r="D203" s="384" t="s">
        <v>1227</v>
      </c>
      <c r="E203" s="425" t="s">
        <v>4405</v>
      </c>
      <c r="F203" s="750">
        <v>1</v>
      </c>
      <c r="G203" s="750" t="s">
        <v>1724</v>
      </c>
      <c r="H203" s="750">
        <v>50</v>
      </c>
      <c r="I203" s="881">
        <v>821225</v>
      </c>
      <c r="J203" s="461">
        <v>821191</v>
      </c>
      <c r="K203" s="938">
        <f t="shared" si="9"/>
        <v>204.7</v>
      </c>
      <c r="L203" s="910">
        <v>178</v>
      </c>
      <c r="M203" s="910">
        <v>1.1499999999999999</v>
      </c>
      <c r="N203" s="462"/>
      <c r="O203" s="463" t="str">
        <f t="shared" si="11"/>
        <v/>
      </c>
      <c r="P203" s="894">
        <v>105</v>
      </c>
      <c r="Q203" s="906"/>
      <c r="R203" s="257"/>
      <c r="S203" s="257"/>
      <c r="T203" s="257"/>
    </row>
    <row r="204" spans="1:53" ht="20.100000000000001" customHeight="1" x14ac:dyDescent="0.3">
      <c r="A204" s="105"/>
      <c r="B204" s="489" t="s">
        <v>1965</v>
      </c>
      <c r="C204" s="452" t="s">
        <v>1966</v>
      </c>
      <c r="D204" s="476" t="s">
        <v>366</v>
      </c>
      <c r="E204" s="477" t="s">
        <v>366</v>
      </c>
      <c r="F204" s="476" t="s">
        <v>366</v>
      </c>
      <c r="G204" s="476" t="s">
        <v>366</v>
      </c>
      <c r="H204" s="476" t="s">
        <v>366</v>
      </c>
      <c r="I204" s="682"/>
      <c r="J204" s="479"/>
      <c r="K204" s="497"/>
      <c r="L204" s="479"/>
      <c r="M204" s="479"/>
      <c r="N204" s="481" t="s">
        <v>366</v>
      </c>
      <c r="O204" s="490"/>
      <c r="P204" s="476" t="s">
        <v>366</v>
      </c>
      <c r="Q204" s="482"/>
      <c r="R204" s="873"/>
      <c r="S204" s="873"/>
      <c r="T204" s="564"/>
      <c r="U204" s="484"/>
      <c r="V204" s="484"/>
      <c r="W204" s="484"/>
      <c r="X204" s="484"/>
      <c r="Y204" s="484"/>
      <c r="Z204" s="484"/>
      <c r="AA204" s="484"/>
      <c r="AB204" s="484"/>
      <c r="AC204" s="484"/>
      <c r="AD204" s="484"/>
      <c r="AE204" s="484"/>
      <c r="AF204" s="484"/>
      <c r="AG204" s="484"/>
      <c r="AH204" s="484"/>
      <c r="AI204" s="484"/>
      <c r="AJ204" s="484"/>
      <c r="AK204" s="484"/>
      <c r="AL204" s="484"/>
      <c r="AM204" s="484"/>
      <c r="AN204" s="484"/>
      <c r="AO204" s="484"/>
      <c r="AP204" s="484"/>
      <c r="AQ204" s="484"/>
      <c r="AR204" s="484"/>
      <c r="AS204" s="484"/>
      <c r="AT204" s="484"/>
      <c r="AU204" s="484"/>
      <c r="AV204" s="484"/>
      <c r="AW204" s="484"/>
      <c r="AX204" s="484"/>
      <c r="AY204" s="484"/>
      <c r="AZ204" s="484"/>
      <c r="BA204" s="484"/>
    </row>
    <row r="205" spans="1:53" ht="46.5" customHeight="1" x14ac:dyDescent="0.3">
      <c r="A205" s="514"/>
      <c r="B205" s="468" t="s">
        <v>4406</v>
      </c>
      <c r="C205" s="457" t="s">
        <v>4407</v>
      </c>
      <c r="D205" s="309" t="s">
        <v>1227</v>
      </c>
      <c r="E205" s="458" t="s">
        <v>4408</v>
      </c>
      <c r="F205" s="750">
        <v>2</v>
      </c>
      <c r="G205" s="750" t="s">
        <v>1724</v>
      </c>
      <c r="H205" s="750">
        <v>50</v>
      </c>
      <c r="I205" s="881">
        <v>736582</v>
      </c>
      <c r="J205" s="461">
        <v>742559</v>
      </c>
      <c r="K205" s="938">
        <f t="shared" si="9"/>
        <v>156.39999999999998</v>
      </c>
      <c r="L205" s="910">
        <v>136</v>
      </c>
      <c r="M205" s="910">
        <v>1.1499999999999999</v>
      </c>
      <c r="N205" s="462"/>
      <c r="O205" s="463" t="str">
        <f t="shared" ref="O205:O262" si="12">IF(N205&gt;0,N205*K205,"")</f>
        <v/>
      </c>
      <c r="P205" s="750" t="s">
        <v>1967</v>
      </c>
      <c r="Q205" s="470">
        <v>4601887321965</v>
      </c>
      <c r="R205" s="873"/>
      <c r="S205" s="873"/>
      <c r="T205" s="564"/>
      <c r="U205" s="484"/>
      <c r="V205" s="484"/>
      <c r="W205" s="484"/>
      <c r="X205" s="484"/>
      <c r="Y205" s="484"/>
      <c r="Z205" s="484"/>
      <c r="AA205" s="484"/>
      <c r="AB205" s="484"/>
      <c r="AC205" s="484"/>
      <c r="AD205" s="484"/>
      <c r="AE205" s="484"/>
      <c r="AF205" s="484"/>
      <c r="AG205" s="484"/>
      <c r="AH205" s="484"/>
      <c r="AI205" s="484"/>
      <c r="AJ205" s="484"/>
      <c r="AK205" s="484"/>
      <c r="AL205" s="484"/>
      <c r="AM205" s="484"/>
      <c r="AN205" s="484"/>
      <c r="AO205" s="484"/>
      <c r="AP205" s="484"/>
      <c r="AQ205" s="484"/>
      <c r="AR205" s="484"/>
      <c r="AS205" s="484"/>
      <c r="AT205" s="484"/>
      <c r="AU205" s="484"/>
      <c r="AV205" s="484"/>
      <c r="AW205" s="484"/>
      <c r="AX205" s="484"/>
      <c r="AY205" s="484"/>
      <c r="AZ205" s="484"/>
      <c r="BA205" s="484"/>
    </row>
    <row r="206" spans="1:53" ht="46.5" customHeight="1" x14ac:dyDescent="0.3">
      <c r="A206" s="514"/>
      <c r="B206" s="468" t="s">
        <v>1968</v>
      </c>
      <c r="C206" s="457" t="s">
        <v>1969</v>
      </c>
      <c r="D206" s="309" t="s">
        <v>1227</v>
      </c>
      <c r="E206" s="458" t="s">
        <v>1970</v>
      </c>
      <c r="F206" s="769">
        <v>2</v>
      </c>
      <c r="G206" s="769" t="s">
        <v>1724</v>
      </c>
      <c r="H206" s="750">
        <v>50</v>
      </c>
      <c r="I206" s="881">
        <v>736594</v>
      </c>
      <c r="J206" s="461">
        <v>742570</v>
      </c>
      <c r="K206" s="938">
        <f t="shared" si="9"/>
        <v>185.14999999999998</v>
      </c>
      <c r="L206" s="910">
        <v>161</v>
      </c>
      <c r="M206" s="910">
        <v>1.1499999999999999</v>
      </c>
      <c r="N206" s="462"/>
      <c r="O206" s="463" t="str">
        <f t="shared" si="12"/>
        <v/>
      </c>
      <c r="P206" s="750">
        <v>110</v>
      </c>
      <c r="Q206" s="470">
        <v>4601887321972</v>
      </c>
      <c r="R206" s="873"/>
      <c r="S206" s="873"/>
      <c r="T206" s="564"/>
      <c r="U206" s="484"/>
      <c r="V206" s="484"/>
      <c r="W206" s="484"/>
      <c r="X206" s="484"/>
      <c r="Y206" s="484"/>
      <c r="Z206" s="484"/>
      <c r="AA206" s="484"/>
      <c r="AB206" s="484"/>
      <c r="AC206" s="484"/>
      <c r="AD206" s="484"/>
      <c r="AE206" s="484"/>
      <c r="AF206" s="484"/>
      <c r="AG206" s="484"/>
      <c r="AH206" s="484"/>
      <c r="AI206" s="484"/>
      <c r="AJ206" s="484"/>
      <c r="AK206" s="484"/>
      <c r="AL206" s="484"/>
      <c r="AM206" s="484"/>
      <c r="AN206" s="484"/>
      <c r="AO206" s="484"/>
      <c r="AP206" s="484"/>
      <c r="AQ206" s="484"/>
      <c r="AR206" s="484"/>
      <c r="AS206" s="484"/>
      <c r="AT206" s="484"/>
      <c r="AU206" s="484"/>
      <c r="AV206" s="484"/>
      <c r="AW206" s="484"/>
      <c r="AX206" s="484"/>
      <c r="AY206" s="484"/>
      <c r="AZ206" s="484"/>
      <c r="BA206" s="484"/>
    </row>
    <row r="207" spans="1:53" ht="46.5" customHeight="1" x14ac:dyDescent="0.3">
      <c r="A207" s="519"/>
      <c r="B207" s="457" t="s">
        <v>1971</v>
      </c>
      <c r="C207" s="427" t="s">
        <v>1972</v>
      </c>
      <c r="D207" s="309" t="s">
        <v>1227</v>
      </c>
      <c r="E207" s="492" t="s">
        <v>1973</v>
      </c>
      <c r="F207" s="750">
        <v>2</v>
      </c>
      <c r="G207" s="750" t="s">
        <v>860</v>
      </c>
      <c r="H207" s="750">
        <v>50</v>
      </c>
      <c r="I207" s="881">
        <v>330380</v>
      </c>
      <c r="J207" s="461">
        <v>742520</v>
      </c>
      <c r="K207" s="938">
        <f t="shared" si="9"/>
        <v>129.94999999999999</v>
      </c>
      <c r="L207" s="910">
        <v>113</v>
      </c>
      <c r="M207" s="910">
        <v>1.1499999999999999</v>
      </c>
      <c r="N207" s="462"/>
      <c r="O207" s="463" t="str">
        <f t="shared" si="12"/>
        <v/>
      </c>
      <c r="P207" s="750">
        <v>90</v>
      </c>
      <c r="Q207" s="464">
        <v>4601887033950</v>
      </c>
      <c r="R207" s="257"/>
      <c r="S207" s="257"/>
      <c r="T207" s="257"/>
    </row>
    <row r="208" spans="1:53" ht="46.5" customHeight="1" x14ac:dyDescent="0.3">
      <c r="A208" s="519"/>
      <c r="B208" s="456" t="s">
        <v>1974</v>
      </c>
      <c r="C208" s="427" t="s">
        <v>1975</v>
      </c>
      <c r="D208" s="309" t="s">
        <v>1227</v>
      </c>
      <c r="E208" s="492" t="s">
        <v>1976</v>
      </c>
      <c r="F208" s="750">
        <v>2</v>
      </c>
      <c r="G208" s="750" t="s">
        <v>1724</v>
      </c>
      <c r="H208" s="750">
        <v>50</v>
      </c>
      <c r="I208" s="881">
        <v>330301</v>
      </c>
      <c r="J208" s="461">
        <v>742515</v>
      </c>
      <c r="K208" s="938">
        <f t="shared" si="9"/>
        <v>139.14999999999998</v>
      </c>
      <c r="L208" s="910">
        <v>121</v>
      </c>
      <c r="M208" s="910">
        <v>1.1499999999999999</v>
      </c>
      <c r="N208" s="462"/>
      <c r="O208" s="463" t="str">
        <f t="shared" si="12"/>
        <v/>
      </c>
      <c r="P208" s="750">
        <v>110</v>
      </c>
      <c r="Q208" s="474" t="s">
        <v>1977</v>
      </c>
      <c r="R208" s="257"/>
      <c r="S208" s="257"/>
      <c r="T208" s="257"/>
    </row>
    <row r="209" spans="1:20" ht="46.5" customHeight="1" x14ac:dyDescent="0.3">
      <c r="A209" s="519"/>
      <c r="B209" s="427" t="s">
        <v>1978</v>
      </c>
      <c r="C209" s="427" t="s">
        <v>1979</v>
      </c>
      <c r="D209" s="309" t="s">
        <v>1227</v>
      </c>
      <c r="E209" s="492" t="s">
        <v>1980</v>
      </c>
      <c r="F209" s="750">
        <v>2</v>
      </c>
      <c r="G209" s="750" t="s">
        <v>1724</v>
      </c>
      <c r="H209" s="750">
        <v>50</v>
      </c>
      <c r="I209" s="881">
        <v>330310</v>
      </c>
      <c r="J209" s="461">
        <v>742516</v>
      </c>
      <c r="K209" s="938">
        <f t="shared" si="9"/>
        <v>203.54999999999998</v>
      </c>
      <c r="L209" s="910">
        <v>177</v>
      </c>
      <c r="M209" s="910">
        <v>1.1499999999999999</v>
      </c>
      <c r="N209" s="462"/>
      <c r="O209" s="463" t="str">
        <f t="shared" si="12"/>
        <v/>
      </c>
      <c r="P209" s="750">
        <v>125</v>
      </c>
      <c r="Q209" s="474" t="s">
        <v>1981</v>
      </c>
      <c r="R209" s="257"/>
      <c r="S209" s="257"/>
      <c r="T209" s="257"/>
    </row>
    <row r="210" spans="1:20" ht="46.5" customHeight="1" x14ac:dyDescent="0.3">
      <c r="A210" s="514"/>
      <c r="B210" s="468" t="s">
        <v>1982</v>
      </c>
      <c r="C210" s="457" t="s">
        <v>1983</v>
      </c>
      <c r="D210" s="309" t="s">
        <v>1227</v>
      </c>
      <c r="E210" s="495" t="s">
        <v>1984</v>
      </c>
      <c r="F210" s="750">
        <v>2</v>
      </c>
      <c r="G210" s="750" t="s">
        <v>1724</v>
      </c>
      <c r="H210" s="750">
        <v>50</v>
      </c>
      <c r="I210" s="881">
        <v>736580</v>
      </c>
      <c r="J210" s="461">
        <v>742557</v>
      </c>
      <c r="K210" s="938">
        <f t="shared" si="9"/>
        <v>139.14999999999998</v>
      </c>
      <c r="L210" s="910">
        <v>121</v>
      </c>
      <c r="M210" s="910">
        <v>1.1499999999999999</v>
      </c>
      <c r="N210" s="462"/>
      <c r="O210" s="463" t="str">
        <f t="shared" si="12"/>
        <v/>
      </c>
      <c r="P210" s="750" t="s">
        <v>1967</v>
      </c>
      <c r="Q210" s="470">
        <v>4601887321989</v>
      </c>
      <c r="R210" s="257"/>
      <c r="S210" s="257"/>
      <c r="T210" s="257"/>
    </row>
    <row r="211" spans="1:20" ht="46.5" customHeight="1" x14ac:dyDescent="0.35">
      <c r="A211" s="514"/>
      <c r="B211" s="468" t="s">
        <v>2816</v>
      </c>
      <c r="C211" s="457" t="s">
        <v>2817</v>
      </c>
      <c r="D211" s="309" t="s">
        <v>1227</v>
      </c>
      <c r="E211" s="492" t="s">
        <v>2818</v>
      </c>
      <c r="F211" s="750">
        <v>2</v>
      </c>
      <c r="G211" s="750" t="s">
        <v>1724</v>
      </c>
      <c r="H211" s="750">
        <v>50</v>
      </c>
      <c r="I211" s="881">
        <v>736581</v>
      </c>
      <c r="J211" s="461">
        <v>742558</v>
      </c>
      <c r="K211" s="938">
        <f t="shared" si="9"/>
        <v>203.54999999999998</v>
      </c>
      <c r="L211" s="910">
        <v>177</v>
      </c>
      <c r="M211" s="910">
        <v>1.1499999999999999</v>
      </c>
      <c r="N211" s="462"/>
      <c r="O211" s="463" t="str">
        <f t="shared" si="12"/>
        <v/>
      </c>
      <c r="P211" s="750">
        <v>45</v>
      </c>
      <c r="Q211" s="470">
        <v>4601887321996</v>
      </c>
      <c r="R211" s="257"/>
      <c r="S211" s="257"/>
      <c r="T211" s="257"/>
    </row>
    <row r="212" spans="1:20" ht="46.5" customHeight="1" x14ac:dyDescent="0.3">
      <c r="A212" s="515"/>
      <c r="B212" s="427" t="s">
        <v>2819</v>
      </c>
      <c r="C212" s="457" t="s">
        <v>2820</v>
      </c>
      <c r="D212" s="309" t="s">
        <v>1227</v>
      </c>
      <c r="E212" s="495" t="s">
        <v>2821</v>
      </c>
      <c r="F212" s="750">
        <v>2</v>
      </c>
      <c r="G212" s="750" t="s">
        <v>860</v>
      </c>
      <c r="H212" s="750">
        <v>50</v>
      </c>
      <c r="I212" s="881">
        <v>675780</v>
      </c>
      <c r="J212" s="461">
        <v>742589</v>
      </c>
      <c r="K212" s="938">
        <f t="shared" si="9"/>
        <v>139.14999999999998</v>
      </c>
      <c r="L212" s="910">
        <v>121</v>
      </c>
      <c r="M212" s="910">
        <v>1.1499999999999999</v>
      </c>
      <c r="N212" s="462"/>
      <c r="O212" s="463" t="str">
        <f t="shared" si="12"/>
        <v/>
      </c>
      <c r="P212" s="750">
        <v>110</v>
      </c>
      <c r="Q212" s="464">
        <v>4601887187967</v>
      </c>
      <c r="R212" s="257"/>
      <c r="S212" s="257"/>
      <c r="T212" s="257"/>
    </row>
    <row r="213" spans="1:20" ht="46.5" customHeight="1" x14ac:dyDescent="0.3">
      <c r="A213" s="519"/>
      <c r="B213" s="427" t="s">
        <v>3696</v>
      </c>
      <c r="C213" s="520" t="s">
        <v>3697</v>
      </c>
      <c r="D213" s="309" t="s">
        <v>1227</v>
      </c>
      <c r="E213" s="492" t="s">
        <v>3698</v>
      </c>
      <c r="F213" s="750">
        <v>2</v>
      </c>
      <c r="G213" s="750" t="s">
        <v>1724</v>
      </c>
      <c r="H213" s="750">
        <v>50</v>
      </c>
      <c r="I213" s="881">
        <v>330573</v>
      </c>
      <c r="J213" s="461">
        <v>742528</v>
      </c>
      <c r="K213" s="938">
        <f t="shared" si="9"/>
        <v>158.69999999999999</v>
      </c>
      <c r="L213" s="910">
        <v>138</v>
      </c>
      <c r="M213" s="910">
        <v>1.1499999999999999</v>
      </c>
      <c r="N213" s="462"/>
      <c r="O213" s="463" t="str">
        <f t="shared" si="12"/>
        <v/>
      </c>
      <c r="P213" s="750">
        <v>100</v>
      </c>
      <c r="Q213" s="464">
        <v>4601887077381</v>
      </c>
      <c r="R213" s="257"/>
      <c r="S213" s="257"/>
      <c r="T213" s="257"/>
    </row>
    <row r="214" spans="1:20" ht="57.75" customHeight="1" x14ac:dyDescent="0.3">
      <c r="A214" s="514"/>
      <c r="B214" s="468" t="s">
        <v>1985</v>
      </c>
      <c r="C214" s="457" t="s">
        <v>1986</v>
      </c>
      <c r="D214" s="309" t="s">
        <v>1227</v>
      </c>
      <c r="E214" s="495" t="s">
        <v>1987</v>
      </c>
      <c r="F214" s="750">
        <v>2</v>
      </c>
      <c r="G214" s="750" t="s">
        <v>1724</v>
      </c>
      <c r="H214" s="750">
        <v>50</v>
      </c>
      <c r="I214" s="881">
        <v>736583</v>
      </c>
      <c r="J214" s="461">
        <v>742560</v>
      </c>
      <c r="K214" s="938">
        <f t="shared" si="9"/>
        <v>158.69999999999999</v>
      </c>
      <c r="L214" s="910">
        <v>138</v>
      </c>
      <c r="M214" s="910">
        <v>1.1499999999999999</v>
      </c>
      <c r="N214" s="462"/>
      <c r="O214" s="463" t="str">
        <f t="shared" si="12"/>
        <v/>
      </c>
      <c r="P214" s="750">
        <v>100</v>
      </c>
      <c r="Q214" s="470">
        <v>4601887322009</v>
      </c>
      <c r="R214" s="257"/>
      <c r="S214" s="257"/>
      <c r="T214" s="257"/>
    </row>
    <row r="215" spans="1:20" ht="46.5" customHeight="1" x14ac:dyDescent="0.3">
      <c r="A215" s="519"/>
      <c r="B215" s="491" t="s">
        <v>5448</v>
      </c>
      <c r="C215" s="427" t="s">
        <v>5449</v>
      </c>
      <c r="D215" s="309" t="s">
        <v>1227</v>
      </c>
      <c r="E215" s="492" t="s">
        <v>5450</v>
      </c>
      <c r="F215" s="750">
        <v>2</v>
      </c>
      <c r="G215" s="750" t="s">
        <v>1724</v>
      </c>
      <c r="H215" s="750">
        <v>50</v>
      </c>
      <c r="I215" s="881">
        <v>330335</v>
      </c>
      <c r="J215" s="461">
        <v>742517</v>
      </c>
      <c r="K215" s="938">
        <f t="shared" si="9"/>
        <v>156.39999999999998</v>
      </c>
      <c r="L215" s="910">
        <v>136</v>
      </c>
      <c r="M215" s="910">
        <v>1.1499999999999999</v>
      </c>
      <c r="N215" s="462"/>
      <c r="O215" s="463" t="str">
        <f t="shared" si="12"/>
        <v/>
      </c>
      <c r="P215" s="750">
        <v>110</v>
      </c>
      <c r="Q215" s="464">
        <v>4601887155041</v>
      </c>
      <c r="R215" s="257"/>
      <c r="S215" s="257"/>
      <c r="T215" s="257"/>
    </row>
    <row r="216" spans="1:20" ht="58.9" customHeight="1" x14ac:dyDescent="0.35">
      <c r="A216" s="517"/>
      <c r="B216" s="549" t="s">
        <v>2822</v>
      </c>
      <c r="C216" s="457" t="s">
        <v>2823</v>
      </c>
      <c r="D216" s="309" t="s">
        <v>1227</v>
      </c>
      <c r="E216" s="492" t="s">
        <v>2824</v>
      </c>
      <c r="F216" s="750">
        <v>2</v>
      </c>
      <c r="G216" s="750" t="s">
        <v>1724</v>
      </c>
      <c r="H216" s="750">
        <v>50</v>
      </c>
      <c r="I216" s="881">
        <v>736584</v>
      </c>
      <c r="J216" s="461">
        <v>742561</v>
      </c>
      <c r="K216" s="938">
        <f t="shared" si="9"/>
        <v>156.39999999999998</v>
      </c>
      <c r="L216" s="910">
        <v>136</v>
      </c>
      <c r="M216" s="910">
        <v>1.1499999999999999</v>
      </c>
      <c r="N216" s="462"/>
      <c r="O216" s="463" t="str">
        <f t="shared" si="12"/>
        <v/>
      </c>
      <c r="P216" s="750">
        <v>110</v>
      </c>
      <c r="Q216" s="470">
        <v>4601887322016</v>
      </c>
      <c r="R216" s="257"/>
      <c r="S216" s="257"/>
      <c r="T216" s="257"/>
    </row>
    <row r="217" spans="1:20" ht="46.5" customHeight="1" x14ac:dyDescent="0.3">
      <c r="A217" s="519"/>
      <c r="B217" s="491" t="s">
        <v>2825</v>
      </c>
      <c r="C217" s="427" t="s">
        <v>2826</v>
      </c>
      <c r="D217" s="309" t="s">
        <v>1227</v>
      </c>
      <c r="E217" s="492" t="s">
        <v>2827</v>
      </c>
      <c r="F217" s="750">
        <v>2</v>
      </c>
      <c r="G217" s="750" t="s">
        <v>1724</v>
      </c>
      <c r="H217" s="750">
        <v>50</v>
      </c>
      <c r="I217" s="881">
        <v>330345</v>
      </c>
      <c r="J217" s="461">
        <v>742518</v>
      </c>
      <c r="K217" s="938">
        <f t="shared" si="9"/>
        <v>158.69999999999999</v>
      </c>
      <c r="L217" s="910">
        <v>138</v>
      </c>
      <c r="M217" s="910">
        <v>1.1499999999999999</v>
      </c>
      <c r="N217" s="462"/>
      <c r="O217" s="463" t="str">
        <f t="shared" si="12"/>
        <v/>
      </c>
      <c r="P217" s="750">
        <v>105</v>
      </c>
      <c r="Q217" s="464">
        <v>4601887140818</v>
      </c>
      <c r="R217" s="257"/>
      <c r="S217" s="257"/>
      <c r="T217" s="257"/>
    </row>
    <row r="218" spans="1:20" ht="46.5" customHeight="1" x14ac:dyDescent="0.3">
      <c r="A218" s="516"/>
      <c r="B218" s="491" t="s">
        <v>2828</v>
      </c>
      <c r="C218" s="457" t="s">
        <v>5451</v>
      </c>
      <c r="D218" s="309" t="s">
        <v>1227</v>
      </c>
      <c r="E218" s="492" t="s">
        <v>2830</v>
      </c>
      <c r="F218" s="750">
        <v>2</v>
      </c>
      <c r="G218" s="750" t="s">
        <v>860</v>
      </c>
      <c r="H218" s="750">
        <v>50</v>
      </c>
      <c r="I218" s="881">
        <v>675782</v>
      </c>
      <c r="J218" s="461">
        <v>742591</v>
      </c>
      <c r="K218" s="938">
        <f t="shared" si="9"/>
        <v>185.14999999999998</v>
      </c>
      <c r="L218" s="910">
        <v>161</v>
      </c>
      <c r="M218" s="910">
        <v>1.1499999999999999</v>
      </c>
      <c r="N218" s="462"/>
      <c r="O218" s="463" t="str">
        <f t="shared" si="12"/>
        <v/>
      </c>
      <c r="P218" s="750">
        <v>120</v>
      </c>
      <c r="Q218" s="464">
        <v>4601887187981</v>
      </c>
      <c r="R218" s="257"/>
      <c r="S218" s="257"/>
      <c r="T218" s="257"/>
    </row>
    <row r="219" spans="1:20" ht="46.5" customHeight="1" x14ac:dyDescent="0.3">
      <c r="A219" s="519"/>
      <c r="B219" s="427" t="s">
        <v>4412</v>
      </c>
      <c r="C219" s="710" t="s">
        <v>4413</v>
      </c>
      <c r="D219" s="309" t="s">
        <v>1227</v>
      </c>
      <c r="E219" s="492" t="s">
        <v>4414</v>
      </c>
      <c r="F219" s="750">
        <v>2</v>
      </c>
      <c r="G219" s="750" t="s">
        <v>1724</v>
      </c>
      <c r="H219" s="750">
        <v>50</v>
      </c>
      <c r="I219" s="881">
        <v>330371</v>
      </c>
      <c r="J219" s="461">
        <v>742519</v>
      </c>
      <c r="K219" s="938">
        <f t="shared" si="9"/>
        <v>158.69999999999999</v>
      </c>
      <c r="L219" s="910">
        <v>138</v>
      </c>
      <c r="M219" s="910">
        <v>1.1499999999999999</v>
      </c>
      <c r="N219" s="462"/>
      <c r="O219" s="463" t="str">
        <f t="shared" si="12"/>
        <v/>
      </c>
      <c r="P219" s="750">
        <v>110</v>
      </c>
      <c r="Q219" s="464">
        <v>4601887151784</v>
      </c>
      <c r="R219" s="257"/>
      <c r="S219" s="257"/>
      <c r="T219" s="257"/>
    </row>
    <row r="220" spans="1:20" ht="68.25" customHeight="1" x14ac:dyDescent="0.3">
      <c r="A220" s="514"/>
      <c r="B220" s="468" t="s">
        <v>1988</v>
      </c>
      <c r="C220" s="457" t="s">
        <v>5452</v>
      </c>
      <c r="D220" s="309" t="s">
        <v>1227</v>
      </c>
      <c r="E220" s="495" t="s">
        <v>1990</v>
      </c>
      <c r="F220" s="750">
        <v>2</v>
      </c>
      <c r="G220" s="750" t="s">
        <v>1724</v>
      </c>
      <c r="H220" s="750">
        <v>50</v>
      </c>
      <c r="I220" s="881">
        <v>736592</v>
      </c>
      <c r="J220" s="461">
        <v>742568</v>
      </c>
      <c r="K220" s="938">
        <f t="shared" si="9"/>
        <v>158.69999999999999</v>
      </c>
      <c r="L220" s="910">
        <v>138</v>
      </c>
      <c r="M220" s="910">
        <v>1.1499999999999999</v>
      </c>
      <c r="N220" s="462"/>
      <c r="O220" s="463" t="str">
        <f t="shared" si="12"/>
        <v/>
      </c>
      <c r="P220" s="750">
        <v>110</v>
      </c>
      <c r="Q220" s="470">
        <v>4601887322023</v>
      </c>
      <c r="R220" s="257"/>
      <c r="S220" s="257"/>
      <c r="T220" s="257"/>
    </row>
    <row r="221" spans="1:20" ht="92.25" customHeight="1" x14ac:dyDescent="0.3">
      <c r="A221" s="517"/>
      <c r="B221" s="427" t="s">
        <v>3371</v>
      </c>
      <c r="C221" s="427" t="s">
        <v>3372</v>
      </c>
      <c r="D221" s="319" t="s">
        <v>1227</v>
      </c>
      <c r="E221" s="486" t="s">
        <v>3373</v>
      </c>
      <c r="F221" s="750">
        <v>2</v>
      </c>
      <c r="G221" s="750" t="s">
        <v>1724</v>
      </c>
      <c r="H221" s="750">
        <v>50</v>
      </c>
      <c r="I221" s="881">
        <v>779161</v>
      </c>
      <c r="J221" s="461">
        <v>777798</v>
      </c>
      <c r="K221" s="938">
        <f t="shared" si="9"/>
        <v>217.35</v>
      </c>
      <c r="L221" s="910">
        <v>189</v>
      </c>
      <c r="M221" s="910">
        <v>1.1499999999999999</v>
      </c>
      <c r="N221" s="462"/>
      <c r="O221" s="463" t="str">
        <f t="shared" si="12"/>
        <v/>
      </c>
      <c r="P221" s="551">
        <v>110</v>
      </c>
      <c r="Q221" s="503">
        <v>4601887351467</v>
      </c>
      <c r="R221" s="257"/>
      <c r="S221" s="257"/>
      <c r="T221" s="257"/>
    </row>
    <row r="222" spans="1:20" ht="46.5" customHeight="1" x14ac:dyDescent="0.3">
      <c r="A222" s="519"/>
      <c r="B222" s="552" t="s">
        <v>1991</v>
      </c>
      <c r="C222" s="427" t="s">
        <v>1992</v>
      </c>
      <c r="D222" s="309" t="s">
        <v>1227</v>
      </c>
      <c r="E222" s="492" t="s">
        <v>1993</v>
      </c>
      <c r="F222" s="750">
        <v>2</v>
      </c>
      <c r="G222" s="750" t="s">
        <v>1724</v>
      </c>
      <c r="H222" s="750">
        <v>50</v>
      </c>
      <c r="I222" s="881">
        <v>330483</v>
      </c>
      <c r="J222" s="461">
        <v>742521</v>
      </c>
      <c r="K222" s="938">
        <f t="shared" si="9"/>
        <v>185.14999999999998</v>
      </c>
      <c r="L222" s="910">
        <v>161</v>
      </c>
      <c r="M222" s="910">
        <v>1.1499999999999999</v>
      </c>
      <c r="N222" s="462"/>
      <c r="O222" s="463" t="str">
        <f t="shared" si="12"/>
        <v/>
      </c>
      <c r="P222" s="750">
        <v>100</v>
      </c>
      <c r="Q222" s="474">
        <v>4601887094036</v>
      </c>
      <c r="R222" s="257"/>
      <c r="S222" s="257"/>
      <c r="T222" s="257"/>
    </row>
    <row r="223" spans="1:20" ht="46.5" customHeight="1" x14ac:dyDescent="0.3">
      <c r="A223" s="519"/>
      <c r="B223" s="491" t="s">
        <v>4418</v>
      </c>
      <c r="C223" s="427" t="s">
        <v>4419</v>
      </c>
      <c r="D223" s="309" t="s">
        <v>1227</v>
      </c>
      <c r="E223" s="492" t="s">
        <v>4420</v>
      </c>
      <c r="F223" s="750">
        <v>2</v>
      </c>
      <c r="G223" s="750" t="s">
        <v>1724</v>
      </c>
      <c r="H223" s="750">
        <v>50</v>
      </c>
      <c r="I223" s="881">
        <v>330491</v>
      </c>
      <c r="J223" s="461">
        <v>742522</v>
      </c>
      <c r="K223" s="938">
        <f t="shared" si="9"/>
        <v>156.39999999999998</v>
      </c>
      <c r="L223" s="910">
        <v>136</v>
      </c>
      <c r="M223" s="910">
        <v>1.1499999999999999</v>
      </c>
      <c r="N223" s="462"/>
      <c r="O223" s="463" t="str">
        <f t="shared" si="12"/>
        <v/>
      </c>
      <c r="P223" s="750">
        <v>80</v>
      </c>
      <c r="Q223" s="464">
        <v>4601887140443</v>
      </c>
      <c r="R223" s="257"/>
      <c r="S223" s="257"/>
      <c r="T223" s="257"/>
    </row>
    <row r="224" spans="1:20" ht="46.5" customHeight="1" x14ac:dyDescent="0.3">
      <c r="A224" s="516"/>
      <c r="B224" s="491" t="s">
        <v>2837</v>
      </c>
      <c r="C224" s="457" t="s">
        <v>2838</v>
      </c>
      <c r="D224" s="309" t="s">
        <v>1227</v>
      </c>
      <c r="E224" s="492" t="s">
        <v>2839</v>
      </c>
      <c r="F224" s="750">
        <v>2</v>
      </c>
      <c r="G224" s="750" t="s">
        <v>860</v>
      </c>
      <c r="H224" s="750">
        <v>50</v>
      </c>
      <c r="I224" s="881">
        <v>675783</v>
      </c>
      <c r="J224" s="461">
        <v>742592</v>
      </c>
      <c r="K224" s="938">
        <f t="shared" si="9"/>
        <v>185.14999999999998</v>
      </c>
      <c r="L224" s="910">
        <v>161</v>
      </c>
      <c r="M224" s="910">
        <v>1.1499999999999999</v>
      </c>
      <c r="N224" s="462"/>
      <c r="O224" s="463" t="str">
        <f t="shared" si="12"/>
        <v/>
      </c>
      <c r="P224" s="750">
        <v>90</v>
      </c>
      <c r="Q224" s="464">
        <v>4601887187998</v>
      </c>
      <c r="R224" s="257"/>
      <c r="S224" s="257"/>
      <c r="T224" s="257"/>
    </row>
    <row r="225" spans="1:20" ht="67.5" customHeight="1" x14ac:dyDescent="0.3">
      <c r="A225" s="517"/>
      <c r="B225" s="468" t="s">
        <v>1994</v>
      </c>
      <c r="C225" s="457" t="s">
        <v>1995</v>
      </c>
      <c r="D225" s="309" t="s">
        <v>1227</v>
      </c>
      <c r="E225" s="492" t="s">
        <v>1996</v>
      </c>
      <c r="F225" s="750">
        <v>2</v>
      </c>
      <c r="G225" s="750" t="s">
        <v>1724</v>
      </c>
      <c r="H225" s="750">
        <v>50</v>
      </c>
      <c r="I225" s="881">
        <v>736609</v>
      </c>
      <c r="J225" s="461">
        <v>742582</v>
      </c>
      <c r="K225" s="938">
        <f t="shared" si="9"/>
        <v>185.14999999999998</v>
      </c>
      <c r="L225" s="910">
        <v>161</v>
      </c>
      <c r="M225" s="910">
        <v>1.1499999999999999</v>
      </c>
      <c r="N225" s="462"/>
      <c r="O225" s="463" t="str">
        <f t="shared" si="12"/>
        <v/>
      </c>
      <c r="P225" s="750">
        <v>110</v>
      </c>
      <c r="Q225" s="470">
        <v>4601887322047</v>
      </c>
      <c r="R225" s="257"/>
      <c r="S225" s="257"/>
      <c r="T225" s="257"/>
    </row>
    <row r="226" spans="1:20" ht="72.75" customHeight="1" x14ac:dyDescent="0.3">
      <c r="A226" s="517"/>
      <c r="B226" s="468" t="s">
        <v>2840</v>
      </c>
      <c r="C226" s="457" t="s">
        <v>2841</v>
      </c>
      <c r="D226" s="309" t="s">
        <v>1227</v>
      </c>
      <c r="E226" s="492" t="s">
        <v>2842</v>
      </c>
      <c r="F226" s="750">
        <v>2</v>
      </c>
      <c r="G226" s="750" t="s">
        <v>1724</v>
      </c>
      <c r="H226" s="750">
        <v>50</v>
      </c>
      <c r="I226" s="881">
        <v>736585</v>
      </c>
      <c r="J226" s="461">
        <v>742562</v>
      </c>
      <c r="K226" s="938">
        <f t="shared" si="9"/>
        <v>225.39999999999998</v>
      </c>
      <c r="L226" s="910">
        <v>196</v>
      </c>
      <c r="M226" s="910">
        <v>1.1499999999999999</v>
      </c>
      <c r="N226" s="462"/>
      <c r="O226" s="463" t="str">
        <f t="shared" si="12"/>
        <v/>
      </c>
      <c r="P226" s="750">
        <v>120</v>
      </c>
      <c r="Q226" s="470">
        <v>4601887322061</v>
      </c>
      <c r="R226" s="257"/>
      <c r="S226" s="257"/>
      <c r="T226" s="257"/>
    </row>
    <row r="227" spans="1:20" ht="46.5" customHeight="1" x14ac:dyDescent="0.35">
      <c r="A227" s="519"/>
      <c r="B227" s="457" t="s">
        <v>2000</v>
      </c>
      <c r="C227" s="427" t="s">
        <v>3699</v>
      </c>
      <c r="D227" s="309" t="s">
        <v>1227</v>
      </c>
      <c r="E227" s="492" t="s">
        <v>2001</v>
      </c>
      <c r="F227" s="750">
        <v>2</v>
      </c>
      <c r="G227" s="750" t="s">
        <v>1724</v>
      </c>
      <c r="H227" s="750">
        <v>50</v>
      </c>
      <c r="I227" s="881">
        <v>330541</v>
      </c>
      <c r="J227" s="461">
        <v>742526</v>
      </c>
      <c r="K227" s="938">
        <f t="shared" si="9"/>
        <v>164.45</v>
      </c>
      <c r="L227" s="910">
        <v>143</v>
      </c>
      <c r="M227" s="910">
        <v>1.1499999999999999</v>
      </c>
      <c r="N227" s="462"/>
      <c r="O227" s="463" t="str">
        <f t="shared" si="12"/>
        <v/>
      </c>
      <c r="P227" s="750">
        <v>120</v>
      </c>
      <c r="Q227" s="464">
        <v>4601887033912</v>
      </c>
      <c r="R227" s="257"/>
      <c r="S227" s="257"/>
      <c r="T227" s="257"/>
    </row>
    <row r="228" spans="1:20" ht="46.5" customHeight="1" x14ac:dyDescent="0.3">
      <c r="A228" s="519"/>
      <c r="B228" s="427" t="s">
        <v>2002</v>
      </c>
      <c r="C228" s="427" t="s">
        <v>2003</v>
      </c>
      <c r="D228" s="309" t="s">
        <v>1227</v>
      </c>
      <c r="E228" s="492" t="s">
        <v>2004</v>
      </c>
      <c r="F228" s="750">
        <v>2</v>
      </c>
      <c r="G228" s="750" t="s">
        <v>1724</v>
      </c>
      <c r="H228" s="750">
        <v>50</v>
      </c>
      <c r="I228" s="881">
        <v>330563</v>
      </c>
      <c r="J228" s="461">
        <v>742527</v>
      </c>
      <c r="K228" s="938">
        <f t="shared" ref="K228:K291" si="13">L228*M228</f>
        <v>158.69999999999999</v>
      </c>
      <c r="L228" s="910">
        <v>138</v>
      </c>
      <c r="M228" s="910">
        <v>1.1499999999999999</v>
      </c>
      <c r="N228" s="462"/>
      <c r="O228" s="463" t="str">
        <f t="shared" si="12"/>
        <v/>
      </c>
      <c r="P228" s="750">
        <v>110</v>
      </c>
      <c r="Q228" s="474">
        <v>4601887126232</v>
      </c>
      <c r="R228" s="257"/>
      <c r="S228" s="257"/>
      <c r="T228" s="257"/>
    </row>
    <row r="229" spans="1:20" ht="46.5" customHeight="1" x14ac:dyDescent="0.3">
      <c r="A229" s="519"/>
      <c r="B229" s="427" t="s">
        <v>2005</v>
      </c>
      <c r="C229" s="427" t="s">
        <v>2006</v>
      </c>
      <c r="D229" s="309" t="s">
        <v>1227</v>
      </c>
      <c r="E229" s="492" t="s">
        <v>2007</v>
      </c>
      <c r="F229" s="750">
        <v>2</v>
      </c>
      <c r="G229" s="750" t="s">
        <v>1724</v>
      </c>
      <c r="H229" s="750">
        <v>50</v>
      </c>
      <c r="I229" s="881">
        <v>330582</v>
      </c>
      <c r="J229" s="461">
        <v>742529</v>
      </c>
      <c r="K229" s="938">
        <f t="shared" si="13"/>
        <v>139.14999999999998</v>
      </c>
      <c r="L229" s="910">
        <v>121</v>
      </c>
      <c r="M229" s="910">
        <v>1.1499999999999999</v>
      </c>
      <c r="N229" s="462"/>
      <c r="O229" s="463" t="str">
        <f t="shared" si="12"/>
        <v/>
      </c>
      <c r="P229" s="750">
        <v>80</v>
      </c>
      <c r="Q229" s="474" t="s">
        <v>2008</v>
      </c>
      <c r="R229" s="257"/>
      <c r="S229" s="257"/>
      <c r="T229" s="257"/>
    </row>
    <row r="230" spans="1:20" ht="57" customHeight="1" x14ac:dyDescent="0.3">
      <c r="A230" s="517"/>
      <c r="B230" s="468" t="s">
        <v>4421</v>
      </c>
      <c r="C230" s="457" t="s">
        <v>4422</v>
      </c>
      <c r="D230" s="309" t="s">
        <v>1227</v>
      </c>
      <c r="E230" s="492" t="s">
        <v>4423</v>
      </c>
      <c r="F230" s="750">
        <v>2</v>
      </c>
      <c r="G230" s="750" t="s">
        <v>1724</v>
      </c>
      <c r="H230" s="750">
        <v>50</v>
      </c>
      <c r="I230" s="881">
        <v>736587</v>
      </c>
      <c r="J230" s="461">
        <v>742564</v>
      </c>
      <c r="K230" s="938">
        <f t="shared" si="13"/>
        <v>156.39999999999998</v>
      </c>
      <c r="L230" s="910">
        <v>136</v>
      </c>
      <c r="M230" s="910">
        <v>1.1499999999999999</v>
      </c>
      <c r="N230" s="462"/>
      <c r="O230" s="463" t="str">
        <f t="shared" si="12"/>
        <v/>
      </c>
      <c r="P230" s="750" t="s">
        <v>1967</v>
      </c>
      <c r="Q230" s="470">
        <v>4601887322092</v>
      </c>
      <c r="R230" s="257"/>
      <c r="S230" s="257"/>
      <c r="T230" s="257"/>
    </row>
    <row r="231" spans="1:20" ht="46.5" customHeight="1" x14ac:dyDescent="0.3">
      <c r="A231" s="517"/>
      <c r="B231" s="468" t="s">
        <v>5453</v>
      </c>
      <c r="C231" s="520" t="s">
        <v>5454</v>
      </c>
      <c r="D231" s="309" t="s">
        <v>1227</v>
      </c>
      <c r="E231" s="492" t="s">
        <v>5455</v>
      </c>
      <c r="F231" s="750">
        <v>2</v>
      </c>
      <c r="G231" s="750" t="s">
        <v>1724</v>
      </c>
      <c r="H231" s="750">
        <v>50</v>
      </c>
      <c r="I231" s="881">
        <v>675784</v>
      </c>
      <c r="J231" s="461">
        <v>742652</v>
      </c>
      <c r="K231" s="938">
        <f t="shared" si="13"/>
        <v>156.39999999999998</v>
      </c>
      <c r="L231" s="910">
        <v>136</v>
      </c>
      <c r="M231" s="910">
        <v>1.1499999999999999</v>
      </c>
      <c r="N231" s="462"/>
      <c r="O231" s="463" t="str">
        <f t="shared" si="12"/>
        <v/>
      </c>
      <c r="P231" s="750" t="s">
        <v>1967</v>
      </c>
      <c r="Q231" s="470">
        <v>4601887188001</v>
      </c>
      <c r="R231" s="257"/>
      <c r="S231" s="257"/>
      <c r="T231" s="257"/>
    </row>
    <row r="232" spans="1:20" ht="72.75" customHeight="1" x14ac:dyDescent="0.3">
      <c r="A232" s="517"/>
      <c r="B232" s="468" t="s">
        <v>5456</v>
      </c>
      <c r="C232" s="457" t="s">
        <v>5457</v>
      </c>
      <c r="D232" s="309" t="s">
        <v>1227</v>
      </c>
      <c r="E232" s="492" t="s">
        <v>5458</v>
      </c>
      <c r="F232" s="750">
        <v>2</v>
      </c>
      <c r="G232" s="750" t="s">
        <v>1724</v>
      </c>
      <c r="H232" s="750">
        <v>50</v>
      </c>
      <c r="I232" s="881">
        <v>736596</v>
      </c>
      <c r="J232" s="461">
        <v>742572</v>
      </c>
      <c r="K232" s="938">
        <f t="shared" si="13"/>
        <v>185.14999999999998</v>
      </c>
      <c r="L232" s="910">
        <v>161</v>
      </c>
      <c r="M232" s="910">
        <v>1.1499999999999999</v>
      </c>
      <c r="N232" s="462"/>
      <c r="O232" s="463" t="str">
        <f t="shared" si="12"/>
        <v/>
      </c>
      <c r="P232" s="750">
        <v>110</v>
      </c>
      <c r="Q232" s="470">
        <v>4601887322108</v>
      </c>
      <c r="R232" s="257"/>
      <c r="S232" s="257"/>
      <c r="T232" s="257"/>
    </row>
    <row r="233" spans="1:20" ht="46.5" customHeight="1" x14ac:dyDescent="0.3">
      <c r="A233" s="519"/>
      <c r="B233" s="456" t="s">
        <v>2009</v>
      </c>
      <c r="C233" s="427" t="s">
        <v>2010</v>
      </c>
      <c r="D233" s="309" t="s">
        <v>1227</v>
      </c>
      <c r="E233" s="492" t="s">
        <v>2011</v>
      </c>
      <c r="F233" s="750">
        <v>2</v>
      </c>
      <c r="G233" s="750" t="s">
        <v>1724</v>
      </c>
      <c r="H233" s="750">
        <v>50</v>
      </c>
      <c r="I233" s="881">
        <v>330607</v>
      </c>
      <c r="J233" s="461">
        <v>742530</v>
      </c>
      <c r="K233" s="938">
        <f t="shared" si="13"/>
        <v>156.39999999999998</v>
      </c>
      <c r="L233" s="910">
        <v>136</v>
      </c>
      <c r="M233" s="910">
        <v>1.1499999999999999</v>
      </c>
      <c r="N233" s="462"/>
      <c r="O233" s="463" t="str">
        <f t="shared" si="12"/>
        <v/>
      </c>
      <c r="P233" s="750">
        <v>100</v>
      </c>
      <c r="Q233" s="464">
        <v>4601887155072</v>
      </c>
      <c r="R233" s="257"/>
      <c r="S233" s="257"/>
      <c r="T233" s="257"/>
    </row>
    <row r="234" spans="1:20" ht="64.5" customHeight="1" x14ac:dyDescent="0.3">
      <c r="A234" s="517"/>
      <c r="B234" s="550" t="s">
        <v>2012</v>
      </c>
      <c r="C234" s="457" t="s">
        <v>2013</v>
      </c>
      <c r="D234" s="309" t="s">
        <v>1227</v>
      </c>
      <c r="E234" s="492" t="s">
        <v>2014</v>
      </c>
      <c r="F234" s="750">
        <v>2</v>
      </c>
      <c r="G234" s="750" t="s">
        <v>1724</v>
      </c>
      <c r="H234" s="750">
        <v>50</v>
      </c>
      <c r="I234" s="881">
        <v>736597</v>
      </c>
      <c r="J234" s="461">
        <v>742573</v>
      </c>
      <c r="K234" s="938">
        <f t="shared" si="13"/>
        <v>156.39999999999998</v>
      </c>
      <c r="L234" s="910">
        <v>136</v>
      </c>
      <c r="M234" s="910">
        <v>1.1499999999999999</v>
      </c>
      <c r="N234" s="462"/>
      <c r="O234" s="463" t="str">
        <f t="shared" si="12"/>
        <v/>
      </c>
      <c r="P234" s="750">
        <v>120</v>
      </c>
      <c r="Q234" s="470">
        <v>4601887322115</v>
      </c>
      <c r="R234" s="257"/>
      <c r="S234" s="257"/>
      <c r="T234" s="257"/>
    </row>
    <row r="235" spans="1:20" ht="46.5" customHeight="1" x14ac:dyDescent="0.3">
      <c r="A235" s="519"/>
      <c r="B235" s="544" t="s">
        <v>2015</v>
      </c>
      <c r="C235" s="427" t="s">
        <v>2016</v>
      </c>
      <c r="D235" s="309" t="s">
        <v>1227</v>
      </c>
      <c r="E235" s="492" t="s">
        <v>2017</v>
      </c>
      <c r="F235" s="750">
        <v>2</v>
      </c>
      <c r="G235" s="750" t="s">
        <v>1724</v>
      </c>
      <c r="H235" s="750">
        <v>50</v>
      </c>
      <c r="I235" s="881">
        <v>330631</v>
      </c>
      <c r="J235" s="461">
        <v>742533</v>
      </c>
      <c r="K235" s="938">
        <f t="shared" si="13"/>
        <v>146.04999999999998</v>
      </c>
      <c r="L235" s="910">
        <v>127</v>
      </c>
      <c r="M235" s="910">
        <v>1.1499999999999999</v>
      </c>
      <c r="N235" s="462"/>
      <c r="O235" s="463" t="str">
        <f t="shared" si="12"/>
        <v/>
      </c>
      <c r="P235" s="750">
        <v>100</v>
      </c>
      <c r="Q235" s="464">
        <v>4601887140504</v>
      </c>
      <c r="R235" s="257"/>
      <c r="S235" s="257"/>
      <c r="T235" s="257"/>
    </row>
    <row r="236" spans="1:20" ht="46.5" customHeight="1" x14ac:dyDescent="0.3">
      <c r="A236" s="519"/>
      <c r="B236" s="544" t="s">
        <v>2018</v>
      </c>
      <c r="C236" s="427" t="s">
        <v>2019</v>
      </c>
      <c r="D236" s="309" t="s">
        <v>1227</v>
      </c>
      <c r="E236" s="486" t="s">
        <v>138</v>
      </c>
      <c r="F236" s="750">
        <v>2</v>
      </c>
      <c r="G236" s="750" t="s">
        <v>1724</v>
      </c>
      <c r="H236" s="750">
        <v>50</v>
      </c>
      <c r="I236" s="881">
        <v>330638</v>
      </c>
      <c r="J236" s="461">
        <v>742534</v>
      </c>
      <c r="K236" s="938">
        <f t="shared" si="13"/>
        <v>146.04999999999998</v>
      </c>
      <c r="L236" s="910">
        <v>127</v>
      </c>
      <c r="M236" s="910">
        <v>1.1499999999999999</v>
      </c>
      <c r="N236" s="462"/>
      <c r="O236" s="463" t="str">
        <f t="shared" si="12"/>
        <v/>
      </c>
      <c r="P236" s="750">
        <v>100</v>
      </c>
      <c r="Q236" s="464">
        <v>4601887034001</v>
      </c>
      <c r="R236" s="257"/>
      <c r="S236" s="257"/>
      <c r="T236" s="257"/>
    </row>
    <row r="237" spans="1:20" ht="46.5" customHeight="1" x14ac:dyDescent="0.3">
      <c r="A237" s="519"/>
      <c r="B237" s="544" t="s">
        <v>2849</v>
      </c>
      <c r="C237" s="427" t="s">
        <v>2850</v>
      </c>
      <c r="D237" s="309" t="s">
        <v>1227</v>
      </c>
      <c r="E237" s="492" t="s">
        <v>2851</v>
      </c>
      <c r="F237" s="750">
        <v>2</v>
      </c>
      <c r="G237" s="750" t="s">
        <v>1724</v>
      </c>
      <c r="H237" s="750">
        <v>50</v>
      </c>
      <c r="I237" s="881">
        <v>330722</v>
      </c>
      <c r="J237" s="461">
        <v>742535</v>
      </c>
      <c r="K237" s="938">
        <f t="shared" si="13"/>
        <v>139.14999999999998</v>
      </c>
      <c r="L237" s="910">
        <v>121</v>
      </c>
      <c r="M237" s="910">
        <v>1.1499999999999999</v>
      </c>
      <c r="N237" s="462"/>
      <c r="O237" s="463" t="str">
        <f t="shared" si="12"/>
        <v/>
      </c>
      <c r="P237" s="750">
        <v>125</v>
      </c>
      <c r="Q237" s="474" t="s">
        <v>2852</v>
      </c>
      <c r="R237" s="257"/>
      <c r="S237" s="257"/>
      <c r="T237" s="257"/>
    </row>
    <row r="238" spans="1:20" ht="71.25" customHeight="1" x14ac:dyDescent="0.3">
      <c r="A238" s="517"/>
      <c r="B238" s="468" t="s">
        <v>2020</v>
      </c>
      <c r="C238" s="457" t="s">
        <v>2021</v>
      </c>
      <c r="D238" s="309" t="s">
        <v>1227</v>
      </c>
      <c r="E238" s="492" t="s">
        <v>2022</v>
      </c>
      <c r="F238" s="750">
        <v>2</v>
      </c>
      <c r="G238" s="750" t="s">
        <v>1724</v>
      </c>
      <c r="H238" s="750">
        <v>50</v>
      </c>
      <c r="I238" s="881">
        <v>736598</v>
      </c>
      <c r="J238" s="461">
        <v>742574</v>
      </c>
      <c r="K238" s="938">
        <f t="shared" si="13"/>
        <v>158.69999999999999</v>
      </c>
      <c r="L238" s="910">
        <v>138</v>
      </c>
      <c r="M238" s="910">
        <v>1.1499999999999999</v>
      </c>
      <c r="N238" s="462"/>
      <c r="O238" s="463" t="str">
        <f t="shared" si="12"/>
        <v/>
      </c>
      <c r="P238" s="750">
        <v>110</v>
      </c>
      <c r="Q238" s="470">
        <v>4601887322122</v>
      </c>
      <c r="R238" s="257"/>
      <c r="S238" s="257"/>
      <c r="T238" s="257"/>
    </row>
    <row r="239" spans="1:20" ht="42" customHeight="1" x14ac:dyDescent="0.3">
      <c r="A239" s="519"/>
      <c r="B239" s="427" t="s">
        <v>2853</v>
      </c>
      <c r="C239" s="427" t="s">
        <v>2854</v>
      </c>
      <c r="D239" s="309" t="s">
        <v>1227</v>
      </c>
      <c r="E239" s="492" t="s">
        <v>2855</v>
      </c>
      <c r="F239" s="750">
        <v>2</v>
      </c>
      <c r="G239" s="750" t="s">
        <v>1724</v>
      </c>
      <c r="H239" s="750">
        <v>50</v>
      </c>
      <c r="I239" s="881">
        <v>330738</v>
      </c>
      <c r="J239" s="461">
        <v>742536</v>
      </c>
      <c r="K239" s="938">
        <f t="shared" si="13"/>
        <v>139.14999999999998</v>
      </c>
      <c r="L239" s="910">
        <v>121</v>
      </c>
      <c r="M239" s="910">
        <v>1.1499999999999999</v>
      </c>
      <c r="N239" s="462"/>
      <c r="O239" s="463" t="str">
        <f t="shared" si="12"/>
        <v/>
      </c>
      <c r="P239" s="750">
        <v>130</v>
      </c>
      <c r="Q239" s="464">
        <v>4601887140511</v>
      </c>
      <c r="R239" s="257"/>
      <c r="S239" s="257"/>
      <c r="T239" s="257"/>
    </row>
    <row r="240" spans="1:20" ht="39" customHeight="1" x14ac:dyDescent="0.3">
      <c r="A240" s="105"/>
      <c r="B240" s="427" t="s">
        <v>2023</v>
      </c>
      <c r="C240" s="427" t="s">
        <v>2024</v>
      </c>
      <c r="D240" s="309" t="s">
        <v>1227</v>
      </c>
      <c r="E240" s="492" t="s">
        <v>2025</v>
      </c>
      <c r="F240" s="750">
        <v>2</v>
      </c>
      <c r="G240" s="750" t="s">
        <v>1724</v>
      </c>
      <c r="H240" s="750">
        <v>50</v>
      </c>
      <c r="I240" s="881">
        <v>330759</v>
      </c>
      <c r="J240" s="461">
        <v>742537</v>
      </c>
      <c r="K240" s="938">
        <f t="shared" si="13"/>
        <v>203.54999999999998</v>
      </c>
      <c r="L240" s="910">
        <v>177</v>
      </c>
      <c r="M240" s="910">
        <v>1.1499999999999999</v>
      </c>
      <c r="N240" s="462"/>
      <c r="O240" s="463" t="str">
        <f t="shared" si="12"/>
        <v/>
      </c>
      <c r="P240" s="750">
        <v>80</v>
      </c>
      <c r="Q240" s="464">
        <v>4601887077398</v>
      </c>
      <c r="R240" s="257"/>
      <c r="S240" s="257"/>
      <c r="T240" s="257"/>
    </row>
    <row r="241" spans="1:20" ht="39" customHeight="1" x14ac:dyDescent="0.3">
      <c r="A241" s="519"/>
      <c r="B241" s="427" t="s">
        <v>3700</v>
      </c>
      <c r="C241" s="427" t="s">
        <v>3701</v>
      </c>
      <c r="D241" s="309" t="s">
        <v>1227</v>
      </c>
      <c r="E241" s="492" t="s">
        <v>3702</v>
      </c>
      <c r="F241" s="750">
        <v>2</v>
      </c>
      <c r="G241" s="750" t="s">
        <v>1724</v>
      </c>
      <c r="H241" s="750">
        <v>50</v>
      </c>
      <c r="I241" s="881">
        <v>330769</v>
      </c>
      <c r="J241" s="461">
        <v>742538</v>
      </c>
      <c r="K241" s="938">
        <f t="shared" si="13"/>
        <v>139.14999999999998</v>
      </c>
      <c r="L241" s="910">
        <v>121</v>
      </c>
      <c r="M241" s="910">
        <v>1.1499999999999999</v>
      </c>
      <c r="N241" s="462"/>
      <c r="O241" s="463" t="str">
        <f t="shared" si="12"/>
        <v/>
      </c>
      <c r="P241" s="750">
        <v>100</v>
      </c>
      <c r="Q241" s="464">
        <v>4601887155133</v>
      </c>
      <c r="R241" s="257"/>
      <c r="S241" s="257"/>
      <c r="T241" s="257"/>
    </row>
    <row r="242" spans="1:20" ht="20.100000000000001" customHeight="1" x14ac:dyDescent="0.3">
      <c r="A242" s="105"/>
      <c r="B242" s="427" t="s">
        <v>5459</v>
      </c>
      <c r="C242" s="427" t="s">
        <v>5460</v>
      </c>
      <c r="D242" s="309" t="s">
        <v>1227</v>
      </c>
      <c r="E242" s="492" t="s">
        <v>5461</v>
      </c>
      <c r="F242" s="750">
        <v>2</v>
      </c>
      <c r="G242" s="750" t="s">
        <v>1724</v>
      </c>
      <c r="H242" s="750">
        <v>50</v>
      </c>
      <c r="I242" s="881">
        <v>330788</v>
      </c>
      <c r="J242" s="461">
        <v>742539</v>
      </c>
      <c r="K242" s="938">
        <f t="shared" si="13"/>
        <v>158.69999999999999</v>
      </c>
      <c r="L242" s="910">
        <v>138</v>
      </c>
      <c r="M242" s="910">
        <v>1.1499999999999999</v>
      </c>
      <c r="N242" s="462"/>
      <c r="O242" s="463" t="str">
        <f t="shared" si="12"/>
        <v/>
      </c>
      <c r="P242" s="750">
        <v>95</v>
      </c>
      <c r="Q242" s="464">
        <v>4601887155157</v>
      </c>
      <c r="R242" s="257"/>
      <c r="S242" s="257"/>
      <c r="T242" s="257"/>
    </row>
    <row r="243" spans="1:20" ht="88.5" customHeight="1" x14ac:dyDescent="0.3">
      <c r="A243" s="514"/>
      <c r="B243" s="468" t="s">
        <v>2858</v>
      </c>
      <c r="C243" s="457" t="s">
        <v>2859</v>
      </c>
      <c r="D243" s="309" t="s">
        <v>1227</v>
      </c>
      <c r="E243" s="492" t="s">
        <v>2860</v>
      </c>
      <c r="F243" s="750">
        <v>2</v>
      </c>
      <c r="G243" s="750" t="s">
        <v>1724</v>
      </c>
      <c r="H243" s="750">
        <v>50</v>
      </c>
      <c r="I243" s="881">
        <v>736603</v>
      </c>
      <c r="J243" s="461">
        <v>742578</v>
      </c>
      <c r="K243" s="938">
        <f t="shared" si="13"/>
        <v>185.14999999999998</v>
      </c>
      <c r="L243" s="910">
        <v>161</v>
      </c>
      <c r="M243" s="910">
        <v>1.1499999999999999</v>
      </c>
      <c r="N243" s="462"/>
      <c r="O243" s="463" t="str">
        <f t="shared" si="12"/>
        <v/>
      </c>
      <c r="P243" s="750">
        <v>120</v>
      </c>
      <c r="Q243" s="470">
        <v>4601887322146</v>
      </c>
      <c r="R243" s="257"/>
      <c r="S243" s="257"/>
      <c r="T243" s="257"/>
    </row>
    <row r="244" spans="1:20" ht="51.75" customHeight="1" x14ac:dyDescent="0.3">
      <c r="A244" s="514"/>
      <c r="B244" s="427" t="s">
        <v>2864</v>
      </c>
      <c r="C244" s="427" t="s">
        <v>3506</v>
      </c>
      <c r="D244" s="319" t="s">
        <v>1227</v>
      </c>
      <c r="E244" s="486" t="s">
        <v>2865</v>
      </c>
      <c r="F244" s="750">
        <v>2</v>
      </c>
      <c r="G244" s="750" t="s">
        <v>1724</v>
      </c>
      <c r="H244" s="750">
        <v>50</v>
      </c>
      <c r="I244" s="881">
        <v>779163</v>
      </c>
      <c r="J244" s="461">
        <v>777800</v>
      </c>
      <c r="K244" s="938">
        <f t="shared" si="13"/>
        <v>156.39999999999998</v>
      </c>
      <c r="L244" s="910">
        <v>136</v>
      </c>
      <c r="M244" s="910">
        <v>1.1499999999999999</v>
      </c>
      <c r="N244" s="462"/>
      <c r="O244" s="463" t="str">
        <f t="shared" si="12"/>
        <v/>
      </c>
      <c r="P244" s="551">
        <v>100</v>
      </c>
      <c r="Q244" s="503">
        <v>4601887351474</v>
      </c>
      <c r="R244" s="257"/>
      <c r="S244" s="257"/>
      <c r="T244" s="257"/>
    </row>
    <row r="245" spans="1:20" ht="35.25" customHeight="1" x14ac:dyDescent="0.3">
      <c r="A245" s="515"/>
      <c r="B245" s="427" t="s">
        <v>2866</v>
      </c>
      <c r="C245" s="457" t="s">
        <v>2867</v>
      </c>
      <c r="D245" s="309" t="s">
        <v>1227</v>
      </c>
      <c r="E245" s="492" t="s">
        <v>2868</v>
      </c>
      <c r="F245" s="750">
        <v>2</v>
      </c>
      <c r="G245" s="750" t="s">
        <v>860</v>
      </c>
      <c r="H245" s="750">
        <v>50</v>
      </c>
      <c r="I245" s="881">
        <v>675791</v>
      </c>
      <c r="J245" s="461">
        <v>742598</v>
      </c>
      <c r="K245" s="938">
        <f t="shared" si="13"/>
        <v>139.14999999999998</v>
      </c>
      <c r="L245" s="910">
        <v>121</v>
      </c>
      <c r="M245" s="910">
        <v>1.1499999999999999</v>
      </c>
      <c r="N245" s="462"/>
      <c r="O245" s="463" t="str">
        <f t="shared" si="12"/>
        <v/>
      </c>
      <c r="P245" s="750">
        <v>100</v>
      </c>
      <c r="Q245" s="464">
        <v>4601887188070</v>
      </c>
      <c r="R245" s="257"/>
      <c r="S245" s="257"/>
      <c r="T245" s="257"/>
    </row>
    <row r="246" spans="1:20" ht="38.25" customHeight="1" x14ac:dyDescent="0.3">
      <c r="A246" s="105"/>
      <c r="B246" s="427" t="s">
        <v>2029</v>
      </c>
      <c r="C246" s="427" t="s">
        <v>2030</v>
      </c>
      <c r="D246" s="309" t="s">
        <v>1227</v>
      </c>
      <c r="E246" s="492" t="s">
        <v>2031</v>
      </c>
      <c r="F246" s="750">
        <v>2</v>
      </c>
      <c r="G246" s="750" t="s">
        <v>1724</v>
      </c>
      <c r="H246" s="750">
        <v>50</v>
      </c>
      <c r="I246" s="881">
        <v>330849</v>
      </c>
      <c r="J246" s="461">
        <v>742545</v>
      </c>
      <c r="K246" s="938">
        <f t="shared" si="13"/>
        <v>156.39999999999998</v>
      </c>
      <c r="L246" s="910">
        <v>136</v>
      </c>
      <c r="M246" s="910">
        <v>1.1499999999999999</v>
      </c>
      <c r="N246" s="462"/>
      <c r="O246" s="463" t="str">
        <f t="shared" si="12"/>
        <v/>
      </c>
      <c r="P246" s="750">
        <v>110</v>
      </c>
      <c r="Q246" s="464">
        <v>4601887132974</v>
      </c>
      <c r="R246" s="257"/>
      <c r="S246" s="257"/>
      <c r="T246" s="257"/>
    </row>
    <row r="247" spans="1:20" ht="19.5" customHeight="1" x14ac:dyDescent="0.3">
      <c r="A247" s="105"/>
      <c r="B247" s="427" t="s">
        <v>1031</v>
      </c>
      <c r="C247" s="427" t="s">
        <v>1032</v>
      </c>
      <c r="D247" s="309" t="s">
        <v>1227</v>
      </c>
      <c r="E247" s="492" t="s">
        <v>5462</v>
      </c>
      <c r="F247" s="750">
        <v>2</v>
      </c>
      <c r="G247" s="750" t="s">
        <v>1724</v>
      </c>
      <c r="H247" s="750">
        <v>50</v>
      </c>
      <c r="I247" s="881">
        <v>330860</v>
      </c>
      <c r="J247" s="461">
        <v>742547</v>
      </c>
      <c r="K247" s="938">
        <f t="shared" si="13"/>
        <v>156.39999999999998</v>
      </c>
      <c r="L247" s="910">
        <v>136</v>
      </c>
      <c r="M247" s="910">
        <v>1.1499999999999999</v>
      </c>
      <c r="N247" s="462"/>
      <c r="O247" s="463" t="str">
        <f t="shared" si="12"/>
        <v/>
      </c>
      <c r="P247" s="750">
        <v>90</v>
      </c>
      <c r="Q247" s="474" t="s">
        <v>5463</v>
      </c>
      <c r="R247" s="257"/>
      <c r="S247" s="257"/>
      <c r="T247" s="257"/>
    </row>
    <row r="248" spans="1:20" ht="30" customHeight="1" x14ac:dyDescent="0.3">
      <c r="A248" s="105"/>
      <c r="B248" s="427" t="s">
        <v>2036</v>
      </c>
      <c r="C248" s="427" t="s">
        <v>2037</v>
      </c>
      <c r="D248" s="309" t="s">
        <v>1227</v>
      </c>
      <c r="E248" s="486" t="s">
        <v>2038</v>
      </c>
      <c r="F248" s="750">
        <v>2</v>
      </c>
      <c r="G248" s="750" t="s">
        <v>1724</v>
      </c>
      <c r="H248" s="750">
        <v>50</v>
      </c>
      <c r="I248" s="881">
        <v>330873</v>
      </c>
      <c r="J248" s="461">
        <v>742548</v>
      </c>
      <c r="K248" s="938">
        <f t="shared" si="13"/>
        <v>164.45</v>
      </c>
      <c r="L248" s="910">
        <v>143</v>
      </c>
      <c r="M248" s="910">
        <v>1.1499999999999999</v>
      </c>
      <c r="N248" s="462"/>
      <c r="O248" s="463" t="str">
        <f t="shared" si="12"/>
        <v/>
      </c>
      <c r="P248" s="750">
        <v>100</v>
      </c>
      <c r="Q248" s="474" t="s">
        <v>2039</v>
      </c>
      <c r="R248" s="257"/>
      <c r="S248" s="257"/>
      <c r="T248" s="257"/>
    </row>
    <row r="249" spans="1:20" ht="67.5" customHeight="1" x14ac:dyDescent="0.3">
      <c r="A249" s="514"/>
      <c r="B249" s="468" t="s">
        <v>2869</v>
      </c>
      <c r="C249" s="457" t="s">
        <v>2870</v>
      </c>
      <c r="D249" s="309" t="s">
        <v>1227</v>
      </c>
      <c r="E249" s="492" t="s">
        <v>2871</v>
      </c>
      <c r="F249" s="750">
        <v>2</v>
      </c>
      <c r="G249" s="750" t="s">
        <v>1724</v>
      </c>
      <c r="H249" s="750">
        <v>50</v>
      </c>
      <c r="I249" s="881">
        <v>736605</v>
      </c>
      <c r="J249" s="461">
        <v>742579</v>
      </c>
      <c r="K249" s="938">
        <f t="shared" si="13"/>
        <v>185.14999999999998</v>
      </c>
      <c r="L249" s="910">
        <v>161</v>
      </c>
      <c r="M249" s="910">
        <v>1.1499999999999999</v>
      </c>
      <c r="N249" s="462"/>
      <c r="O249" s="463" t="str">
        <f t="shared" si="12"/>
        <v/>
      </c>
      <c r="P249" s="750" t="s">
        <v>1967</v>
      </c>
      <c r="Q249" s="470">
        <v>4601887322160</v>
      </c>
      <c r="R249" s="257"/>
      <c r="S249" s="257"/>
      <c r="T249" s="257"/>
    </row>
    <row r="250" spans="1:20" ht="53.25" customHeight="1" x14ac:dyDescent="0.3">
      <c r="A250" s="105"/>
      <c r="B250" s="544" t="s">
        <v>3030</v>
      </c>
      <c r="C250" s="427" t="s">
        <v>3031</v>
      </c>
      <c r="D250" s="309" t="s">
        <v>1227</v>
      </c>
      <c r="E250" s="492" t="s">
        <v>3032</v>
      </c>
      <c r="F250" s="750">
        <v>2</v>
      </c>
      <c r="G250" s="750" t="s">
        <v>1724</v>
      </c>
      <c r="H250" s="750">
        <v>50</v>
      </c>
      <c r="I250" s="881">
        <v>330907</v>
      </c>
      <c r="J250" s="461">
        <v>742550</v>
      </c>
      <c r="K250" s="938">
        <f t="shared" si="13"/>
        <v>164.45</v>
      </c>
      <c r="L250" s="910">
        <v>143</v>
      </c>
      <c r="M250" s="910">
        <v>1.1499999999999999</v>
      </c>
      <c r="N250" s="462"/>
      <c r="O250" s="463" t="str">
        <f t="shared" si="12"/>
        <v/>
      </c>
      <c r="P250" s="750">
        <v>100</v>
      </c>
      <c r="Q250" s="464">
        <v>4601887034018</v>
      </c>
      <c r="R250" s="257"/>
      <c r="S250" s="257"/>
      <c r="T250" s="257"/>
    </row>
    <row r="251" spans="1:20" ht="79.5" x14ac:dyDescent="0.3">
      <c r="A251" s="517"/>
      <c r="B251" s="427" t="s">
        <v>2872</v>
      </c>
      <c r="C251" s="427" t="s">
        <v>2873</v>
      </c>
      <c r="D251" s="309" t="s">
        <v>1227</v>
      </c>
      <c r="E251" s="458" t="s">
        <v>2874</v>
      </c>
      <c r="F251" s="521">
        <v>2</v>
      </c>
      <c r="G251" s="750" t="s">
        <v>1724</v>
      </c>
      <c r="H251" s="750">
        <v>40</v>
      </c>
      <c r="I251" s="881">
        <v>800978</v>
      </c>
      <c r="J251" s="523">
        <v>800760</v>
      </c>
      <c r="K251" s="938">
        <f t="shared" si="13"/>
        <v>203.54999999999998</v>
      </c>
      <c r="L251" s="910">
        <v>177</v>
      </c>
      <c r="M251" s="910">
        <v>1.1499999999999999</v>
      </c>
      <c r="N251" s="462"/>
      <c r="O251" s="463" t="str">
        <f t="shared" si="12"/>
        <v/>
      </c>
      <c r="P251" s="750">
        <v>65</v>
      </c>
      <c r="Q251" s="464">
        <v>4601887385516</v>
      </c>
      <c r="R251" s="257"/>
      <c r="S251" s="257"/>
      <c r="T251" s="257"/>
    </row>
    <row r="252" spans="1:20" ht="46.5" customHeight="1" x14ac:dyDescent="0.3">
      <c r="A252" s="105"/>
      <c r="B252" s="544" t="s">
        <v>5464</v>
      </c>
      <c r="C252" s="427" t="s">
        <v>5465</v>
      </c>
      <c r="D252" s="309" t="s">
        <v>1227</v>
      </c>
      <c r="E252" s="492" t="s">
        <v>5466</v>
      </c>
      <c r="F252" s="750">
        <v>2</v>
      </c>
      <c r="G252" s="750" t="s">
        <v>1724</v>
      </c>
      <c r="H252" s="750">
        <v>50</v>
      </c>
      <c r="I252" s="881">
        <v>330929</v>
      </c>
      <c r="J252" s="461">
        <v>742551</v>
      </c>
      <c r="K252" s="938">
        <f t="shared" si="13"/>
        <v>185.14999999999998</v>
      </c>
      <c r="L252" s="910">
        <v>161</v>
      </c>
      <c r="M252" s="910">
        <v>1.1499999999999999</v>
      </c>
      <c r="N252" s="462"/>
      <c r="O252" s="463" t="str">
        <f t="shared" si="12"/>
        <v/>
      </c>
      <c r="P252" s="750">
        <v>90</v>
      </c>
      <c r="Q252" s="474" t="s">
        <v>5467</v>
      </c>
      <c r="R252" s="257"/>
      <c r="S252" s="257"/>
      <c r="T252" s="257"/>
    </row>
    <row r="253" spans="1:20" ht="48" customHeight="1" x14ac:dyDescent="0.3">
      <c r="A253" s="105"/>
      <c r="B253" s="427" t="s">
        <v>5468</v>
      </c>
      <c r="C253" s="427" t="s">
        <v>5469</v>
      </c>
      <c r="D253" s="309" t="s">
        <v>1227</v>
      </c>
      <c r="E253" s="492" t="s">
        <v>5470</v>
      </c>
      <c r="F253" s="750">
        <v>2</v>
      </c>
      <c r="G253" s="750" t="s">
        <v>1724</v>
      </c>
      <c r="H253" s="750">
        <v>50</v>
      </c>
      <c r="I253" s="881">
        <v>330933</v>
      </c>
      <c r="J253" s="461">
        <v>742552</v>
      </c>
      <c r="K253" s="938">
        <f t="shared" si="13"/>
        <v>185.14999999999998</v>
      </c>
      <c r="L253" s="910">
        <v>161</v>
      </c>
      <c r="M253" s="910">
        <v>1.1499999999999999</v>
      </c>
      <c r="N253" s="462"/>
      <c r="O253" s="463" t="str">
        <f t="shared" si="12"/>
        <v/>
      </c>
      <c r="P253" s="750">
        <v>90</v>
      </c>
      <c r="Q253" s="474" t="s">
        <v>5471</v>
      </c>
      <c r="R253" s="257"/>
      <c r="S253" s="257"/>
      <c r="T253" s="257"/>
    </row>
    <row r="254" spans="1:20" ht="46.5" customHeight="1" x14ac:dyDescent="0.3">
      <c r="A254" s="105"/>
      <c r="B254" s="456" t="s">
        <v>1591</v>
      </c>
      <c r="C254" s="427" t="s">
        <v>1592</v>
      </c>
      <c r="D254" s="309" t="s">
        <v>1227</v>
      </c>
      <c r="E254" s="492" t="s">
        <v>4427</v>
      </c>
      <c r="F254" s="750">
        <v>2</v>
      </c>
      <c r="G254" s="750" t="s">
        <v>860</v>
      </c>
      <c r="H254" s="750">
        <v>50</v>
      </c>
      <c r="I254" s="881">
        <v>330954</v>
      </c>
      <c r="J254" s="461">
        <v>742553</v>
      </c>
      <c r="K254" s="938">
        <f t="shared" si="13"/>
        <v>158.69999999999999</v>
      </c>
      <c r="L254" s="910">
        <v>138</v>
      </c>
      <c r="M254" s="910">
        <v>1.1499999999999999</v>
      </c>
      <c r="N254" s="462"/>
      <c r="O254" s="463" t="str">
        <f t="shared" si="12"/>
        <v/>
      </c>
      <c r="P254" s="750">
        <v>110</v>
      </c>
      <c r="Q254" s="474" t="s">
        <v>5472</v>
      </c>
      <c r="R254" s="257"/>
      <c r="S254" s="257"/>
      <c r="T254" s="257"/>
    </row>
    <row r="255" spans="1:20" ht="39.75" customHeight="1" x14ac:dyDescent="0.3">
      <c r="A255" s="514"/>
      <c r="B255" s="468" t="s">
        <v>2875</v>
      </c>
      <c r="C255" s="457" t="s">
        <v>2876</v>
      </c>
      <c r="D255" s="309" t="s">
        <v>1227</v>
      </c>
      <c r="E255" s="492" t="s">
        <v>2877</v>
      </c>
      <c r="F255" s="750">
        <v>2</v>
      </c>
      <c r="G255" s="750" t="s">
        <v>1724</v>
      </c>
      <c r="H255" s="750">
        <v>50</v>
      </c>
      <c r="I255" s="881">
        <v>675792</v>
      </c>
      <c r="J255" s="461">
        <v>742599</v>
      </c>
      <c r="K255" s="938">
        <f t="shared" si="13"/>
        <v>156.39999999999998</v>
      </c>
      <c r="L255" s="910">
        <v>136</v>
      </c>
      <c r="M255" s="910">
        <v>1.1499999999999999</v>
      </c>
      <c r="N255" s="462"/>
      <c r="O255" s="463" t="str">
        <f t="shared" si="12"/>
        <v/>
      </c>
      <c r="P255" s="750" t="s">
        <v>1822</v>
      </c>
      <c r="Q255" s="470">
        <v>4601887188087</v>
      </c>
      <c r="R255" s="257"/>
      <c r="S255" s="257"/>
      <c r="T255" s="257"/>
    </row>
    <row r="256" spans="1:20" ht="74.25" customHeight="1" x14ac:dyDescent="0.3">
      <c r="A256" s="514"/>
      <c r="B256" s="468" t="s">
        <v>2884</v>
      </c>
      <c r="C256" s="457" t="s">
        <v>2885</v>
      </c>
      <c r="D256" s="309" t="s">
        <v>1227</v>
      </c>
      <c r="E256" s="907" t="s">
        <v>2886</v>
      </c>
      <c r="F256" s="750">
        <v>2</v>
      </c>
      <c r="G256" s="750" t="s">
        <v>1724</v>
      </c>
      <c r="H256" s="750">
        <v>50</v>
      </c>
      <c r="I256" s="881">
        <v>736591</v>
      </c>
      <c r="J256" s="461">
        <v>742567</v>
      </c>
      <c r="K256" s="938">
        <f t="shared" si="13"/>
        <v>156.39999999999998</v>
      </c>
      <c r="L256" s="910">
        <v>136</v>
      </c>
      <c r="M256" s="910">
        <v>1.1499999999999999</v>
      </c>
      <c r="N256" s="462"/>
      <c r="O256" s="463" t="str">
        <f t="shared" si="12"/>
        <v/>
      </c>
      <c r="P256" s="750">
        <v>110</v>
      </c>
      <c r="Q256" s="470">
        <v>4601887322214</v>
      </c>
      <c r="R256" s="257"/>
      <c r="S256" s="257"/>
      <c r="T256" s="257"/>
    </row>
    <row r="257" spans="1:53" ht="52.5" customHeight="1" x14ac:dyDescent="0.3">
      <c r="A257" s="105"/>
      <c r="B257" s="427" t="s">
        <v>2040</v>
      </c>
      <c r="C257" s="457" t="s">
        <v>2041</v>
      </c>
      <c r="D257" s="309" t="s">
        <v>1227</v>
      </c>
      <c r="E257" s="486" t="s">
        <v>2042</v>
      </c>
      <c r="F257" s="750">
        <v>2</v>
      </c>
      <c r="G257" s="750" t="s">
        <v>860</v>
      </c>
      <c r="H257" s="750">
        <v>50</v>
      </c>
      <c r="I257" s="881">
        <v>675796</v>
      </c>
      <c r="J257" s="461">
        <v>742602</v>
      </c>
      <c r="K257" s="938">
        <f t="shared" si="13"/>
        <v>164.45</v>
      </c>
      <c r="L257" s="910">
        <v>143</v>
      </c>
      <c r="M257" s="910">
        <v>1.1499999999999999</v>
      </c>
      <c r="N257" s="462"/>
      <c r="O257" s="463" t="str">
        <f t="shared" si="12"/>
        <v/>
      </c>
      <c r="P257" s="750">
        <v>80</v>
      </c>
      <c r="Q257" s="464">
        <v>4601887185543</v>
      </c>
      <c r="R257" s="257"/>
      <c r="S257" s="257"/>
      <c r="T257" s="257"/>
    </row>
    <row r="258" spans="1:53" ht="20.100000000000001" customHeight="1" x14ac:dyDescent="0.3">
      <c r="A258" s="517"/>
      <c r="B258" s="427" t="s">
        <v>2887</v>
      </c>
      <c r="C258" s="427" t="s">
        <v>2888</v>
      </c>
      <c r="D258" s="309" t="s">
        <v>1227</v>
      </c>
      <c r="E258" s="458" t="s">
        <v>2889</v>
      </c>
      <c r="F258" s="750">
        <v>2</v>
      </c>
      <c r="G258" s="750" t="s">
        <v>1724</v>
      </c>
      <c r="H258" s="750">
        <v>40</v>
      </c>
      <c r="I258" s="881">
        <v>800962</v>
      </c>
      <c r="J258" s="523">
        <v>800761</v>
      </c>
      <c r="K258" s="938">
        <f t="shared" si="13"/>
        <v>164.45</v>
      </c>
      <c r="L258" s="910">
        <v>143</v>
      </c>
      <c r="M258" s="910">
        <v>1.1499999999999999</v>
      </c>
      <c r="N258" s="462"/>
      <c r="O258" s="463" t="str">
        <f t="shared" si="12"/>
        <v/>
      </c>
      <c r="P258" s="750">
        <v>100</v>
      </c>
      <c r="Q258" s="464">
        <v>4601887385523</v>
      </c>
      <c r="R258" s="257"/>
      <c r="S258" s="257"/>
      <c r="T258" s="257"/>
    </row>
    <row r="259" spans="1:53" ht="51" customHeight="1" x14ac:dyDescent="0.3">
      <c r="A259" s="515"/>
      <c r="B259" s="427" t="s">
        <v>2043</v>
      </c>
      <c r="C259" s="457" t="s">
        <v>2044</v>
      </c>
      <c r="D259" s="309" t="s">
        <v>1227</v>
      </c>
      <c r="E259" s="492" t="s">
        <v>2045</v>
      </c>
      <c r="F259" s="750">
        <v>2</v>
      </c>
      <c r="G259" s="750" t="s">
        <v>860</v>
      </c>
      <c r="H259" s="750">
        <v>50</v>
      </c>
      <c r="I259" s="881">
        <v>675797</v>
      </c>
      <c r="J259" s="461">
        <v>742603</v>
      </c>
      <c r="K259" s="938">
        <f t="shared" si="13"/>
        <v>185.14999999999998</v>
      </c>
      <c r="L259" s="910">
        <v>161</v>
      </c>
      <c r="M259" s="910">
        <v>1.1499999999999999</v>
      </c>
      <c r="N259" s="462"/>
      <c r="O259" s="463" t="str">
        <f t="shared" si="12"/>
        <v/>
      </c>
      <c r="P259" s="750">
        <v>120</v>
      </c>
      <c r="Q259" s="464">
        <v>4601887188124</v>
      </c>
      <c r="R259" s="257"/>
      <c r="S259" s="257"/>
      <c r="T259" s="257"/>
    </row>
    <row r="260" spans="1:53" ht="69.75" customHeight="1" x14ac:dyDescent="0.3">
      <c r="A260" s="514"/>
      <c r="B260" s="468" t="s">
        <v>2046</v>
      </c>
      <c r="C260" s="457" t="s">
        <v>2047</v>
      </c>
      <c r="D260" s="309" t="s">
        <v>1227</v>
      </c>
      <c r="E260" s="492" t="s">
        <v>2048</v>
      </c>
      <c r="F260" s="750">
        <v>2</v>
      </c>
      <c r="G260" s="750" t="s">
        <v>1724</v>
      </c>
      <c r="H260" s="750">
        <v>50</v>
      </c>
      <c r="I260" s="881">
        <v>675798</v>
      </c>
      <c r="J260" s="461">
        <v>742604</v>
      </c>
      <c r="K260" s="938">
        <f t="shared" si="13"/>
        <v>185.14999999999998</v>
      </c>
      <c r="L260" s="910">
        <v>161</v>
      </c>
      <c r="M260" s="910">
        <v>1.1499999999999999</v>
      </c>
      <c r="N260" s="462"/>
      <c r="O260" s="463" t="str">
        <f t="shared" si="12"/>
        <v/>
      </c>
      <c r="P260" s="750">
        <v>120</v>
      </c>
      <c r="Q260" s="470">
        <v>4601887188131</v>
      </c>
      <c r="R260" s="257"/>
      <c r="S260" s="257"/>
      <c r="T260" s="257"/>
    </row>
    <row r="261" spans="1:53" ht="27.75" customHeight="1" x14ac:dyDescent="0.3">
      <c r="A261" s="105"/>
      <c r="B261" s="456" t="s">
        <v>2890</v>
      </c>
      <c r="C261" s="427" t="s">
        <v>2891</v>
      </c>
      <c r="D261" s="309" t="s">
        <v>1227</v>
      </c>
      <c r="E261" s="492" t="s">
        <v>2892</v>
      </c>
      <c r="F261" s="750">
        <v>2</v>
      </c>
      <c r="G261" s="750" t="s">
        <v>1724</v>
      </c>
      <c r="H261" s="750">
        <v>50</v>
      </c>
      <c r="I261" s="881">
        <v>330964</v>
      </c>
      <c r="J261" s="461">
        <v>742554</v>
      </c>
      <c r="K261" s="938">
        <f t="shared" si="13"/>
        <v>139.14999999999998</v>
      </c>
      <c r="L261" s="910">
        <v>121</v>
      </c>
      <c r="M261" s="910">
        <v>1.1499999999999999</v>
      </c>
      <c r="N261" s="462"/>
      <c r="O261" s="463" t="str">
        <f t="shared" si="12"/>
        <v/>
      </c>
      <c r="P261" s="750">
        <v>100</v>
      </c>
      <c r="Q261" s="474" t="s">
        <v>2893</v>
      </c>
      <c r="R261" s="257"/>
      <c r="S261" s="257"/>
      <c r="T261" s="257"/>
    </row>
    <row r="262" spans="1:53" ht="53.25" customHeight="1" x14ac:dyDescent="0.3">
      <c r="A262" s="514"/>
      <c r="B262" s="468" t="s">
        <v>2898</v>
      </c>
      <c r="C262" s="457" t="s">
        <v>2899</v>
      </c>
      <c r="D262" s="309" t="s">
        <v>1227</v>
      </c>
      <c r="E262" s="492" t="s">
        <v>2900</v>
      </c>
      <c r="F262" s="750">
        <v>2</v>
      </c>
      <c r="G262" s="750" t="s">
        <v>1724</v>
      </c>
      <c r="H262" s="750">
        <v>50</v>
      </c>
      <c r="I262" s="881">
        <v>736589</v>
      </c>
      <c r="J262" s="461">
        <v>742566</v>
      </c>
      <c r="K262" s="938">
        <f t="shared" si="13"/>
        <v>203.54999999999998</v>
      </c>
      <c r="L262" s="910">
        <v>177</v>
      </c>
      <c r="M262" s="910">
        <v>1.1499999999999999</v>
      </c>
      <c r="N262" s="462"/>
      <c r="O262" s="463" t="str">
        <f t="shared" si="12"/>
        <v/>
      </c>
      <c r="P262" s="750">
        <v>120</v>
      </c>
      <c r="Q262" s="470">
        <v>4601887322221</v>
      </c>
      <c r="R262" s="257"/>
      <c r="S262" s="257"/>
      <c r="T262" s="257"/>
    </row>
    <row r="263" spans="1:53" ht="20.100000000000001" customHeight="1" x14ac:dyDescent="0.3">
      <c r="A263" s="105"/>
      <c r="B263" s="489" t="s">
        <v>5473</v>
      </c>
      <c r="C263" s="452" t="s">
        <v>5474</v>
      </c>
      <c r="D263" s="476" t="s">
        <v>366</v>
      </c>
      <c r="E263" s="477" t="s">
        <v>366</v>
      </c>
      <c r="F263" s="476" t="s">
        <v>366</v>
      </c>
      <c r="G263" s="476" t="s">
        <v>366</v>
      </c>
      <c r="H263" s="476" t="s">
        <v>366</v>
      </c>
      <c r="I263" s="682"/>
      <c r="J263" s="479"/>
      <c r="K263" s="497"/>
      <c r="L263" s="479"/>
      <c r="M263" s="479"/>
      <c r="N263" s="481" t="s">
        <v>366</v>
      </c>
      <c r="O263" s="450"/>
      <c r="P263" s="476" t="s">
        <v>366</v>
      </c>
      <c r="Q263" s="482"/>
      <c r="R263" s="873"/>
      <c r="S263" s="873"/>
      <c r="T263" s="564"/>
      <c r="U263" s="484"/>
      <c r="V263" s="484"/>
      <c r="W263" s="484"/>
      <c r="X263" s="484"/>
      <c r="Y263" s="484"/>
      <c r="Z263" s="48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  <c r="AY263" s="484"/>
      <c r="AZ263" s="484"/>
      <c r="BA263" s="484"/>
    </row>
    <row r="264" spans="1:53" ht="20.100000000000001" customHeight="1" x14ac:dyDescent="0.3">
      <c r="A264" s="517"/>
      <c r="B264" s="427" t="s">
        <v>4431</v>
      </c>
      <c r="C264" s="427" t="s">
        <v>4432</v>
      </c>
      <c r="D264" s="309" t="s">
        <v>1227</v>
      </c>
      <c r="E264" s="458" t="s">
        <v>4433</v>
      </c>
      <c r="F264" s="750">
        <v>2</v>
      </c>
      <c r="G264" s="750" t="s">
        <v>39</v>
      </c>
      <c r="H264" s="750">
        <v>50</v>
      </c>
      <c r="I264" s="881">
        <v>736610</v>
      </c>
      <c r="J264" s="461">
        <v>744964</v>
      </c>
      <c r="K264" s="938">
        <f t="shared" si="13"/>
        <v>164.45</v>
      </c>
      <c r="L264" s="910">
        <v>143</v>
      </c>
      <c r="M264" s="910">
        <v>1.1499999999999999</v>
      </c>
      <c r="N264" s="462"/>
      <c r="O264" s="463" t="str">
        <f t="shared" ref="O264:O269" si="14">IF(N264&gt;0,N264*K264,"")</f>
        <v/>
      </c>
      <c r="P264" s="750">
        <v>45</v>
      </c>
      <c r="Q264" s="470">
        <v>4601887322238</v>
      </c>
      <c r="R264" s="257"/>
      <c r="S264" s="257"/>
      <c r="T264" s="257"/>
    </row>
    <row r="265" spans="1:53" ht="20.100000000000001" customHeight="1" x14ac:dyDescent="0.3">
      <c r="A265" s="517"/>
      <c r="B265" s="467" t="s">
        <v>4434</v>
      </c>
      <c r="C265" s="427" t="s">
        <v>4435</v>
      </c>
      <c r="D265" s="309" t="s">
        <v>1227</v>
      </c>
      <c r="E265" s="458" t="s">
        <v>4436</v>
      </c>
      <c r="F265" s="750">
        <v>2</v>
      </c>
      <c r="G265" s="750" t="s">
        <v>39</v>
      </c>
      <c r="H265" s="750">
        <v>50</v>
      </c>
      <c r="I265" s="881">
        <v>736611</v>
      </c>
      <c r="J265" s="461">
        <v>742810</v>
      </c>
      <c r="K265" s="938">
        <f t="shared" si="13"/>
        <v>146.04999999999998</v>
      </c>
      <c r="L265" s="910">
        <v>127</v>
      </c>
      <c r="M265" s="910">
        <v>1.1499999999999999</v>
      </c>
      <c r="N265" s="462"/>
      <c r="O265" s="463" t="str">
        <f t="shared" si="14"/>
        <v/>
      </c>
      <c r="P265" s="750">
        <v>50</v>
      </c>
      <c r="Q265" s="470">
        <v>4601887322245</v>
      </c>
      <c r="R265" s="257"/>
      <c r="S265" s="257"/>
      <c r="T265" s="257"/>
    </row>
    <row r="266" spans="1:53" ht="20.100000000000001" customHeight="1" x14ac:dyDescent="0.3">
      <c r="A266" s="517"/>
      <c r="B266" s="427" t="s">
        <v>4437</v>
      </c>
      <c r="C266" s="427" t="s">
        <v>4438</v>
      </c>
      <c r="D266" s="309" t="s">
        <v>1227</v>
      </c>
      <c r="E266" s="458" t="s">
        <v>4439</v>
      </c>
      <c r="F266" s="750">
        <v>2</v>
      </c>
      <c r="G266" s="750" t="s">
        <v>39</v>
      </c>
      <c r="H266" s="750">
        <v>50</v>
      </c>
      <c r="I266" s="881">
        <v>736613</v>
      </c>
      <c r="J266" s="461">
        <v>742812</v>
      </c>
      <c r="K266" s="938">
        <f t="shared" si="13"/>
        <v>146.04999999999998</v>
      </c>
      <c r="L266" s="910">
        <v>127</v>
      </c>
      <c r="M266" s="910">
        <v>1.1499999999999999</v>
      </c>
      <c r="N266" s="462"/>
      <c r="O266" s="463" t="str">
        <f t="shared" si="14"/>
        <v/>
      </c>
      <c r="P266" s="750" t="s">
        <v>83</v>
      </c>
      <c r="Q266" s="470">
        <v>4601887322252</v>
      </c>
      <c r="R266" s="257"/>
      <c r="S266" s="257"/>
      <c r="T266" s="257"/>
    </row>
    <row r="267" spans="1:53" ht="31.5" customHeight="1" x14ac:dyDescent="0.3">
      <c r="A267" s="105"/>
      <c r="B267" s="427" t="s">
        <v>4440</v>
      </c>
      <c r="C267" s="427" t="s">
        <v>4441</v>
      </c>
      <c r="D267" s="309" t="s">
        <v>1227</v>
      </c>
      <c r="E267" s="458" t="s">
        <v>4442</v>
      </c>
      <c r="F267" s="750">
        <v>2</v>
      </c>
      <c r="G267" s="750" t="s">
        <v>39</v>
      </c>
      <c r="H267" s="750">
        <v>50</v>
      </c>
      <c r="I267" s="881">
        <v>737167</v>
      </c>
      <c r="J267" s="461">
        <v>742816</v>
      </c>
      <c r="K267" s="938">
        <f t="shared" si="13"/>
        <v>146.04999999999998</v>
      </c>
      <c r="L267" s="910">
        <v>127</v>
      </c>
      <c r="M267" s="910">
        <v>1.1499999999999999</v>
      </c>
      <c r="N267" s="462"/>
      <c r="O267" s="463" t="str">
        <f t="shared" si="14"/>
        <v/>
      </c>
      <c r="P267" s="750">
        <v>40</v>
      </c>
      <c r="Q267" s="464">
        <v>4601887145660</v>
      </c>
      <c r="R267" s="257"/>
      <c r="S267" s="257"/>
      <c r="T267" s="257"/>
    </row>
    <row r="268" spans="1:53" ht="24" customHeight="1" x14ac:dyDescent="0.3">
      <c r="A268" s="514"/>
      <c r="B268" s="427" t="s">
        <v>4443</v>
      </c>
      <c r="C268" s="427" t="s">
        <v>4444</v>
      </c>
      <c r="D268" s="309" t="s">
        <v>1227</v>
      </c>
      <c r="E268" s="458" t="s">
        <v>4445</v>
      </c>
      <c r="F268" s="750">
        <v>2</v>
      </c>
      <c r="G268" s="750" t="s">
        <v>39</v>
      </c>
      <c r="H268" s="750">
        <v>50</v>
      </c>
      <c r="I268" s="881">
        <v>736614</v>
      </c>
      <c r="J268" s="461">
        <v>742813</v>
      </c>
      <c r="K268" s="938">
        <f t="shared" si="13"/>
        <v>146.04999999999998</v>
      </c>
      <c r="L268" s="910">
        <v>127</v>
      </c>
      <c r="M268" s="910">
        <v>1.1499999999999999</v>
      </c>
      <c r="N268" s="462"/>
      <c r="O268" s="463" t="str">
        <f t="shared" si="14"/>
        <v/>
      </c>
      <c r="P268" s="750">
        <v>55</v>
      </c>
      <c r="Q268" s="470">
        <v>4601887322269</v>
      </c>
      <c r="R268" s="257"/>
      <c r="S268" s="257"/>
      <c r="T268" s="257"/>
    </row>
    <row r="269" spans="1:53" ht="24" customHeight="1" x14ac:dyDescent="0.3">
      <c r="A269" s="514"/>
      <c r="B269" s="427" t="s">
        <v>4446</v>
      </c>
      <c r="C269" s="427" t="s">
        <v>5475</v>
      </c>
      <c r="D269" s="384" t="s">
        <v>1227</v>
      </c>
      <c r="E269" s="774" t="s">
        <v>5476</v>
      </c>
      <c r="F269" s="750">
        <v>2</v>
      </c>
      <c r="G269" s="750" t="s">
        <v>5477</v>
      </c>
      <c r="H269" s="750">
        <v>50</v>
      </c>
      <c r="I269" s="881">
        <v>737168</v>
      </c>
      <c r="J269" s="461">
        <v>744965</v>
      </c>
      <c r="K269" s="938">
        <f t="shared" si="13"/>
        <v>161</v>
      </c>
      <c r="L269" s="910">
        <v>140</v>
      </c>
      <c r="M269" s="910">
        <v>1.1499999999999999</v>
      </c>
      <c r="N269" s="462"/>
      <c r="O269" s="463" t="str">
        <f t="shared" si="14"/>
        <v/>
      </c>
      <c r="P269" s="750">
        <v>40</v>
      </c>
      <c r="Q269" s="470"/>
      <c r="R269" s="257"/>
      <c r="S269" s="257"/>
      <c r="T269" s="257"/>
    </row>
    <row r="270" spans="1:53" ht="20.100000000000001" customHeight="1" x14ac:dyDescent="0.3">
      <c r="A270" s="105"/>
      <c r="B270" s="489" t="s">
        <v>2051</v>
      </c>
      <c r="C270" s="452" t="s">
        <v>2052</v>
      </c>
      <c r="D270" s="476" t="s">
        <v>366</v>
      </c>
      <c r="E270" s="477" t="s">
        <v>366</v>
      </c>
      <c r="F270" s="476" t="s">
        <v>366</v>
      </c>
      <c r="G270" s="476" t="s">
        <v>366</v>
      </c>
      <c r="H270" s="476" t="s">
        <v>366</v>
      </c>
      <c r="I270" s="682"/>
      <c r="J270" s="479"/>
      <c r="K270" s="497"/>
      <c r="L270" s="479"/>
      <c r="M270" s="479"/>
      <c r="N270" s="481" t="s">
        <v>366</v>
      </c>
      <c r="O270" s="450"/>
      <c r="P270" s="476" t="s">
        <v>366</v>
      </c>
      <c r="Q270" s="482"/>
      <c r="R270" s="873"/>
      <c r="S270" s="873"/>
      <c r="T270" s="564"/>
      <c r="U270" s="484"/>
      <c r="V270" s="484"/>
      <c r="W270" s="484"/>
      <c r="X270" s="484"/>
      <c r="Y270" s="484"/>
      <c r="Z270" s="484"/>
      <c r="AA270" s="484"/>
      <c r="AB270" s="484"/>
      <c r="AC270" s="484"/>
      <c r="AD270" s="484"/>
      <c r="AE270" s="484"/>
      <c r="AF270" s="484"/>
      <c r="AG270" s="484"/>
      <c r="AH270" s="484"/>
      <c r="AI270" s="484"/>
      <c r="AJ270" s="484"/>
      <c r="AK270" s="484"/>
      <c r="AL270" s="484"/>
      <c r="AM270" s="484"/>
      <c r="AN270" s="484"/>
      <c r="AO270" s="484"/>
      <c r="AP270" s="484"/>
      <c r="AQ270" s="484"/>
      <c r="AR270" s="484"/>
      <c r="AS270" s="484"/>
      <c r="AT270" s="484"/>
      <c r="AU270" s="484"/>
      <c r="AV270" s="484"/>
      <c r="AW270" s="484"/>
      <c r="AX270" s="484"/>
      <c r="AY270" s="484"/>
      <c r="AZ270" s="484"/>
      <c r="BA270" s="484"/>
    </row>
    <row r="271" spans="1:53" ht="48" x14ac:dyDescent="0.3">
      <c r="A271" s="517"/>
      <c r="B271" s="427" t="s">
        <v>5478</v>
      </c>
      <c r="C271" s="427" t="s">
        <v>5479</v>
      </c>
      <c r="D271" s="309" t="s">
        <v>1227</v>
      </c>
      <c r="E271" s="458" t="s">
        <v>5480</v>
      </c>
      <c r="F271" s="750">
        <v>1</v>
      </c>
      <c r="G271" s="750" t="s">
        <v>1724</v>
      </c>
      <c r="H271" s="750">
        <v>40</v>
      </c>
      <c r="I271" s="881">
        <v>800966</v>
      </c>
      <c r="J271" s="523">
        <v>800752</v>
      </c>
      <c r="K271" s="938">
        <f t="shared" si="13"/>
        <v>169.04999999999998</v>
      </c>
      <c r="L271" s="910">
        <v>147</v>
      </c>
      <c r="M271" s="910">
        <v>1.1499999999999999</v>
      </c>
      <c r="N271" s="462"/>
      <c r="O271" s="463" t="str">
        <f t="shared" ref="O271:O279" si="15">IF(N271&gt;0,N271*K271,"")</f>
        <v/>
      </c>
      <c r="P271" s="750">
        <v>75</v>
      </c>
      <c r="Q271" s="464">
        <v>4601887385479</v>
      </c>
      <c r="R271" s="257"/>
      <c r="S271" s="257"/>
      <c r="T271" s="257"/>
    </row>
    <row r="272" spans="1:53" ht="57" customHeight="1" x14ac:dyDescent="0.3">
      <c r="A272" s="514"/>
      <c r="B272" s="485" t="s">
        <v>3706</v>
      </c>
      <c r="C272" s="427" t="s">
        <v>3707</v>
      </c>
      <c r="D272" s="319" t="s">
        <v>1227</v>
      </c>
      <c r="E272" s="469" t="s">
        <v>3708</v>
      </c>
      <c r="F272" s="750">
        <v>1</v>
      </c>
      <c r="G272" s="750" t="s">
        <v>1724</v>
      </c>
      <c r="H272" s="750">
        <v>50</v>
      </c>
      <c r="I272" s="881">
        <v>779177</v>
      </c>
      <c r="J272" s="461">
        <v>777808</v>
      </c>
      <c r="K272" s="938">
        <f t="shared" si="13"/>
        <v>139.14999999999998</v>
      </c>
      <c r="L272" s="910">
        <v>121</v>
      </c>
      <c r="M272" s="910">
        <v>1.1499999999999999</v>
      </c>
      <c r="N272" s="462"/>
      <c r="O272" s="463" t="str">
        <f t="shared" si="15"/>
        <v/>
      </c>
      <c r="P272" s="551">
        <v>100</v>
      </c>
      <c r="Q272" s="503">
        <v>4601887388098</v>
      </c>
      <c r="R272" s="257"/>
      <c r="S272" s="257"/>
      <c r="T272" s="257"/>
    </row>
    <row r="273" spans="1:53" ht="68.25" customHeight="1" x14ac:dyDescent="0.3">
      <c r="A273" s="514"/>
      <c r="B273" s="485" t="s">
        <v>3709</v>
      </c>
      <c r="C273" s="427" t="s">
        <v>3710</v>
      </c>
      <c r="D273" s="319" t="s">
        <v>1227</v>
      </c>
      <c r="E273" s="469" t="s">
        <v>3711</v>
      </c>
      <c r="F273" s="750">
        <v>1</v>
      </c>
      <c r="G273" s="750" t="s">
        <v>1724</v>
      </c>
      <c r="H273" s="750">
        <v>50</v>
      </c>
      <c r="I273" s="881">
        <v>779178</v>
      </c>
      <c r="J273" s="461">
        <v>777807</v>
      </c>
      <c r="K273" s="938">
        <f t="shared" si="13"/>
        <v>139.14999999999998</v>
      </c>
      <c r="L273" s="910">
        <v>121</v>
      </c>
      <c r="M273" s="910">
        <v>1.1499999999999999</v>
      </c>
      <c r="N273" s="462"/>
      <c r="O273" s="463" t="str">
        <f t="shared" si="15"/>
        <v/>
      </c>
      <c r="P273" s="551">
        <v>100</v>
      </c>
      <c r="Q273" s="503">
        <v>4601887393481</v>
      </c>
      <c r="R273" s="257"/>
      <c r="S273" s="257"/>
      <c r="T273" s="257"/>
    </row>
    <row r="274" spans="1:53" ht="48" x14ac:dyDescent="0.3">
      <c r="A274" s="517"/>
      <c r="B274" s="427" t="s">
        <v>3712</v>
      </c>
      <c r="C274" s="427" t="s">
        <v>3713</v>
      </c>
      <c r="D274" s="309" t="s">
        <v>1227</v>
      </c>
      <c r="E274" s="458" t="s">
        <v>3714</v>
      </c>
      <c r="F274" s="521">
        <v>1</v>
      </c>
      <c r="G274" s="750" t="s">
        <v>1724</v>
      </c>
      <c r="H274" s="750">
        <v>50</v>
      </c>
      <c r="I274" s="881">
        <v>800969</v>
      </c>
      <c r="J274" s="523">
        <v>800756</v>
      </c>
      <c r="K274" s="938">
        <f t="shared" si="13"/>
        <v>139.14999999999998</v>
      </c>
      <c r="L274" s="910">
        <v>121</v>
      </c>
      <c r="M274" s="910">
        <v>1.1499999999999999</v>
      </c>
      <c r="N274" s="462"/>
      <c r="O274" s="463" t="str">
        <f t="shared" si="15"/>
        <v/>
      </c>
      <c r="P274" s="750">
        <v>100</v>
      </c>
      <c r="Q274" s="503">
        <v>4601887385486</v>
      </c>
      <c r="R274" s="257"/>
      <c r="S274" s="257"/>
      <c r="T274" s="257"/>
    </row>
    <row r="275" spans="1:53" ht="64.5" customHeight="1" x14ac:dyDescent="0.3">
      <c r="A275" s="514"/>
      <c r="B275" s="485" t="s">
        <v>3715</v>
      </c>
      <c r="C275" s="427" t="s">
        <v>3716</v>
      </c>
      <c r="D275" s="319" t="s">
        <v>1227</v>
      </c>
      <c r="E275" s="469" t="s">
        <v>3717</v>
      </c>
      <c r="F275" s="750">
        <v>1</v>
      </c>
      <c r="G275" s="750" t="s">
        <v>1724</v>
      </c>
      <c r="H275" s="750">
        <v>50</v>
      </c>
      <c r="I275" s="881">
        <v>779181</v>
      </c>
      <c r="J275" s="461">
        <v>777809</v>
      </c>
      <c r="K275" s="938">
        <f t="shared" si="13"/>
        <v>139.14999999999998</v>
      </c>
      <c r="L275" s="910">
        <v>121</v>
      </c>
      <c r="M275" s="910">
        <v>1.1499999999999999</v>
      </c>
      <c r="N275" s="462"/>
      <c r="O275" s="463" t="str">
        <f t="shared" si="15"/>
        <v/>
      </c>
      <c r="P275" s="551">
        <v>100</v>
      </c>
      <c r="Q275" s="503">
        <v>4601887388081</v>
      </c>
      <c r="R275" s="257"/>
      <c r="S275" s="257"/>
      <c r="T275" s="257"/>
    </row>
    <row r="276" spans="1:53" ht="42.6" customHeight="1" x14ac:dyDescent="0.3">
      <c r="A276" s="802">
        <v>2021</v>
      </c>
      <c r="B276" s="485" t="s">
        <v>3718</v>
      </c>
      <c r="C276" s="427" t="s">
        <v>3719</v>
      </c>
      <c r="D276" s="553" t="s">
        <v>1227</v>
      </c>
      <c r="E276" s="469" t="s">
        <v>3720</v>
      </c>
      <c r="F276" s="750">
        <v>1</v>
      </c>
      <c r="G276" s="750" t="s">
        <v>1724</v>
      </c>
      <c r="H276" s="750">
        <v>50</v>
      </c>
      <c r="I276" s="881">
        <v>811435</v>
      </c>
      <c r="J276" s="461">
        <v>811399</v>
      </c>
      <c r="K276" s="938">
        <f t="shared" si="13"/>
        <v>139.14999999999998</v>
      </c>
      <c r="L276" s="910">
        <v>121</v>
      </c>
      <c r="M276" s="910">
        <v>1.1499999999999999</v>
      </c>
      <c r="N276" s="462"/>
      <c r="O276" s="463" t="str">
        <f t="shared" si="15"/>
        <v/>
      </c>
      <c r="P276" s="750">
        <v>100</v>
      </c>
      <c r="Q276" s="503">
        <v>4601887119593</v>
      </c>
      <c r="R276" s="257"/>
      <c r="S276" s="257"/>
      <c r="T276" s="257"/>
    </row>
    <row r="277" spans="1:53" ht="42.6" customHeight="1" x14ac:dyDescent="0.3">
      <c r="A277" s="802">
        <v>2021</v>
      </c>
      <c r="B277" s="485" t="s">
        <v>4449</v>
      </c>
      <c r="C277" s="427" t="s">
        <v>4450</v>
      </c>
      <c r="D277" s="553" t="s">
        <v>1227</v>
      </c>
      <c r="E277" s="469" t="s">
        <v>4451</v>
      </c>
      <c r="F277" s="750">
        <v>1</v>
      </c>
      <c r="G277" s="750" t="s">
        <v>1724</v>
      </c>
      <c r="H277" s="750">
        <v>50</v>
      </c>
      <c r="I277" s="881">
        <v>811436</v>
      </c>
      <c r="J277" s="461">
        <v>811400</v>
      </c>
      <c r="K277" s="938">
        <f t="shared" si="13"/>
        <v>139.14999999999998</v>
      </c>
      <c r="L277" s="910">
        <v>121</v>
      </c>
      <c r="M277" s="910">
        <v>1.1499999999999999</v>
      </c>
      <c r="N277" s="462"/>
      <c r="O277" s="463" t="str">
        <f t="shared" si="15"/>
        <v/>
      </c>
      <c r="P277" s="551">
        <v>100</v>
      </c>
      <c r="Q277" s="503">
        <v>4601887084167</v>
      </c>
      <c r="R277" s="257"/>
      <c r="S277" s="257"/>
      <c r="T277" s="257"/>
    </row>
    <row r="278" spans="1:53" ht="41.25" customHeight="1" x14ac:dyDescent="0.3">
      <c r="A278" s="548"/>
      <c r="B278" s="520" t="s">
        <v>2053</v>
      </c>
      <c r="C278" s="457" t="s">
        <v>2054</v>
      </c>
      <c r="D278" s="309" t="s">
        <v>1227</v>
      </c>
      <c r="E278" s="458" t="s">
        <v>2055</v>
      </c>
      <c r="F278" s="750">
        <v>1</v>
      </c>
      <c r="G278" s="750" t="s">
        <v>1724</v>
      </c>
      <c r="H278" s="750">
        <v>50</v>
      </c>
      <c r="I278" s="881">
        <v>718035</v>
      </c>
      <c r="J278" s="461">
        <v>742818</v>
      </c>
      <c r="K278" s="938">
        <f t="shared" si="13"/>
        <v>169.04999999999998</v>
      </c>
      <c r="L278" s="910">
        <v>147</v>
      </c>
      <c r="M278" s="910">
        <v>1.1499999999999999</v>
      </c>
      <c r="N278" s="462"/>
      <c r="O278" s="463" t="str">
        <f t="shared" si="15"/>
        <v/>
      </c>
      <c r="P278" s="750">
        <v>80</v>
      </c>
      <c r="Q278" s="464">
        <v>4601887269311</v>
      </c>
      <c r="R278" s="257"/>
      <c r="S278" s="257"/>
      <c r="T278" s="257"/>
    </row>
    <row r="279" spans="1:53" ht="41.25" customHeight="1" x14ac:dyDescent="0.3">
      <c r="A279" s="548"/>
      <c r="B279" s="427" t="s">
        <v>4453</v>
      </c>
      <c r="C279" s="457" t="s">
        <v>4454</v>
      </c>
      <c r="D279" s="309" t="s">
        <v>1227</v>
      </c>
      <c r="E279" s="458" t="s">
        <v>5481</v>
      </c>
      <c r="F279" s="750">
        <v>2</v>
      </c>
      <c r="G279" s="750" t="s">
        <v>1724</v>
      </c>
      <c r="H279" s="750">
        <v>50</v>
      </c>
      <c r="I279" s="881">
        <v>718037</v>
      </c>
      <c r="J279" s="461">
        <v>742819</v>
      </c>
      <c r="K279" s="938">
        <f t="shared" si="13"/>
        <v>187.45</v>
      </c>
      <c r="L279" s="910">
        <v>163</v>
      </c>
      <c r="M279" s="910">
        <v>1.1499999999999999</v>
      </c>
      <c r="N279" s="462"/>
      <c r="O279" s="463" t="str">
        <f t="shared" si="15"/>
        <v/>
      </c>
      <c r="P279" s="750">
        <v>80</v>
      </c>
      <c r="Q279" s="464">
        <v>4601887269328</v>
      </c>
      <c r="R279" s="257"/>
      <c r="S279" s="257"/>
      <c r="T279" s="257"/>
    </row>
    <row r="280" spans="1:53" ht="20.100000000000001" customHeight="1" x14ac:dyDescent="0.3">
      <c r="A280" s="105"/>
      <c r="B280" s="489" t="s">
        <v>2056</v>
      </c>
      <c r="C280" s="452" t="s">
        <v>2057</v>
      </c>
      <c r="D280" s="476" t="s">
        <v>366</v>
      </c>
      <c r="E280" s="477" t="s">
        <v>366</v>
      </c>
      <c r="F280" s="476" t="s">
        <v>366</v>
      </c>
      <c r="G280" s="476" t="s">
        <v>366</v>
      </c>
      <c r="H280" s="476" t="s">
        <v>366</v>
      </c>
      <c r="I280" s="682"/>
      <c r="J280" s="479"/>
      <c r="K280" s="497"/>
      <c r="L280" s="479"/>
      <c r="M280" s="479"/>
      <c r="N280" s="481" t="s">
        <v>366</v>
      </c>
      <c r="O280" s="450"/>
      <c r="P280" s="476" t="s">
        <v>366</v>
      </c>
      <c r="Q280" s="482"/>
      <c r="R280" s="873"/>
      <c r="S280" s="873"/>
      <c r="T280" s="564"/>
      <c r="U280" s="484"/>
      <c r="V280" s="484"/>
      <c r="W280" s="484"/>
      <c r="X280" s="484"/>
      <c r="Y280" s="484"/>
      <c r="Z280" s="484"/>
      <c r="AA280" s="484"/>
      <c r="AB280" s="484"/>
      <c r="AC280" s="484"/>
      <c r="AD280" s="484"/>
      <c r="AE280" s="484"/>
      <c r="AF280" s="484"/>
      <c r="AG280" s="484"/>
      <c r="AH280" s="484"/>
      <c r="AI280" s="484"/>
      <c r="AJ280" s="484"/>
      <c r="AK280" s="484"/>
      <c r="AL280" s="484"/>
      <c r="AM280" s="484"/>
      <c r="AN280" s="484"/>
      <c r="AO280" s="484"/>
      <c r="AP280" s="484"/>
      <c r="AQ280" s="484"/>
      <c r="AR280" s="484"/>
      <c r="AS280" s="484"/>
      <c r="AT280" s="484"/>
      <c r="AU280" s="484"/>
      <c r="AV280" s="484"/>
      <c r="AW280" s="484"/>
      <c r="AX280" s="484"/>
      <c r="AY280" s="484"/>
      <c r="AZ280" s="484"/>
      <c r="BA280" s="484"/>
    </row>
    <row r="281" spans="1:53" ht="25.9" customHeight="1" x14ac:dyDescent="0.35">
      <c r="A281" s="519"/>
      <c r="B281" s="456" t="s">
        <v>2058</v>
      </c>
      <c r="C281" s="427" t="s">
        <v>3721</v>
      </c>
      <c r="D281" s="309" t="s">
        <v>1227</v>
      </c>
      <c r="E281" s="492" t="s">
        <v>2060</v>
      </c>
      <c r="F281" s="750">
        <v>2</v>
      </c>
      <c r="G281" s="750" t="s">
        <v>1724</v>
      </c>
      <c r="H281" s="750">
        <v>50</v>
      </c>
      <c r="I281" s="881">
        <v>340002</v>
      </c>
      <c r="J281" s="461">
        <v>742834</v>
      </c>
      <c r="K281" s="938">
        <f t="shared" si="13"/>
        <v>124.19999999999999</v>
      </c>
      <c r="L281" s="910">
        <v>108</v>
      </c>
      <c r="M281" s="910">
        <v>1.1499999999999999</v>
      </c>
      <c r="N281" s="462"/>
      <c r="O281" s="463" t="str">
        <f t="shared" ref="O281:O341" si="16">IF(N281&gt;0,N281*K281,"")</f>
        <v/>
      </c>
      <c r="P281" s="750">
        <v>110</v>
      </c>
      <c r="Q281" s="464">
        <v>4601887103677</v>
      </c>
      <c r="R281" s="257"/>
      <c r="S281" s="257"/>
      <c r="T281" s="257"/>
    </row>
    <row r="282" spans="1:53" ht="72" customHeight="1" x14ac:dyDescent="0.3">
      <c r="A282" s="517"/>
      <c r="B282" s="427" t="s">
        <v>2904</v>
      </c>
      <c r="C282" s="457" t="s">
        <v>2905</v>
      </c>
      <c r="D282" s="309" t="s">
        <v>1227</v>
      </c>
      <c r="E282" s="492" t="s">
        <v>2906</v>
      </c>
      <c r="F282" s="750">
        <v>2</v>
      </c>
      <c r="G282" s="750" t="s">
        <v>1724</v>
      </c>
      <c r="H282" s="750">
        <v>50</v>
      </c>
      <c r="I282" s="881">
        <v>736620</v>
      </c>
      <c r="J282" s="461">
        <v>742859</v>
      </c>
      <c r="K282" s="938">
        <f t="shared" si="13"/>
        <v>116.14999999999999</v>
      </c>
      <c r="L282" s="910">
        <v>101</v>
      </c>
      <c r="M282" s="910">
        <v>1.1499999999999999</v>
      </c>
      <c r="N282" s="462"/>
      <c r="O282" s="463" t="str">
        <f t="shared" si="16"/>
        <v/>
      </c>
      <c r="P282" s="750">
        <v>120</v>
      </c>
      <c r="Q282" s="494">
        <v>4601887185581</v>
      </c>
      <c r="R282" s="257"/>
      <c r="S282" s="257"/>
      <c r="T282" s="257"/>
    </row>
    <row r="283" spans="1:53" ht="33.6" customHeight="1" x14ac:dyDescent="0.3">
      <c r="A283" s="802">
        <v>2021</v>
      </c>
      <c r="B283" s="427" t="s">
        <v>3722</v>
      </c>
      <c r="C283" s="457" t="s">
        <v>3723</v>
      </c>
      <c r="D283" s="384" t="s">
        <v>1227</v>
      </c>
      <c r="E283" s="492" t="s">
        <v>3724</v>
      </c>
      <c r="F283" s="769">
        <v>2</v>
      </c>
      <c r="G283" s="750" t="s">
        <v>1724</v>
      </c>
      <c r="H283" s="750">
        <v>50</v>
      </c>
      <c r="I283" s="881">
        <v>811438</v>
      </c>
      <c r="J283" s="461">
        <v>811402</v>
      </c>
      <c r="K283" s="938">
        <f t="shared" si="13"/>
        <v>121.89999999999999</v>
      </c>
      <c r="L283" s="910">
        <v>106</v>
      </c>
      <c r="M283" s="910">
        <v>1.1499999999999999</v>
      </c>
      <c r="N283" s="462"/>
      <c r="O283" s="463" t="str">
        <f t="shared" si="16"/>
        <v/>
      </c>
      <c r="P283" s="750">
        <v>90</v>
      </c>
      <c r="Q283" s="494">
        <v>4601887119722</v>
      </c>
      <c r="R283" s="257"/>
      <c r="S283" s="257"/>
      <c r="T283" s="257"/>
    </row>
    <row r="284" spans="1:53" ht="42" customHeight="1" x14ac:dyDescent="0.3">
      <c r="A284" s="517"/>
      <c r="B284" s="427" t="s">
        <v>4456</v>
      </c>
      <c r="C284" s="457" t="s">
        <v>4457</v>
      </c>
      <c r="D284" s="309" t="s">
        <v>1227</v>
      </c>
      <c r="E284" s="492" t="s">
        <v>4458</v>
      </c>
      <c r="F284" s="750">
        <v>2</v>
      </c>
      <c r="G284" s="750" t="s">
        <v>1724</v>
      </c>
      <c r="H284" s="750">
        <v>50</v>
      </c>
      <c r="I284" s="881">
        <v>736621</v>
      </c>
      <c r="J284" s="461">
        <v>742860</v>
      </c>
      <c r="K284" s="938">
        <f t="shared" si="13"/>
        <v>121.89999999999999</v>
      </c>
      <c r="L284" s="910">
        <v>106</v>
      </c>
      <c r="M284" s="910">
        <v>1.1499999999999999</v>
      </c>
      <c r="N284" s="462"/>
      <c r="O284" s="463" t="str">
        <f t="shared" si="16"/>
        <v/>
      </c>
      <c r="P284" s="750" t="s">
        <v>2064</v>
      </c>
      <c r="Q284" s="494">
        <v>4601887322290</v>
      </c>
      <c r="R284" s="257"/>
      <c r="S284" s="257"/>
      <c r="T284" s="257"/>
    </row>
    <row r="285" spans="1:53" ht="39" customHeight="1" x14ac:dyDescent="0.3">
      <c r="A285" s="517"/>
      <c r="B285" s="427" t="s">
        <v>4459</v>
      </c>
      <c r="C285" s="457" t="s">
        <v>4460</v>
      </c>
      <c r="D285" s="309" t="s">
        <v>1227</v>
      </c>
      <c r="E285" s="492" t="s">
        <v>4461</v>
      </c>
      <c r="F285" s="750">
        <v>2</v>
      </c>
      <c r="G285" s="750" t="s">
        <v>1724</v>
      </c>
      <c r="H285" s="750">
        <v>50</v>
      </c>
      <c r="I285" s="881">
        <v>736622</v>
      </c>
      <c r="J285" s="461">
        <v>742861</v>
      </c>
      <c r="K285" s="938">
        <f t="shared" si="13"/>
        <v>121.89999999999999</v>
      </c>
      <c r="L285" s="910">
        <v>106</v>
      </c>
      <c r="M285" s="910">
        <v>1.1499999999999999</v>
      </c>
      <c r="N285" s="462"/>
      <c r="O285" s="463" t="str">
        <f t="shared" si="16"/>
        <v/>
      </c>
      <c r="P285" s="750" t="s">
        <v>2064</v>
      </c>
      <c r="Q285" s="494">
        <v>4601887322306</v>
      </c>
      <c r="R285" s="257"/>
      <c r="S285" s="257"/>
      <c r="T285" s="257"/>
    </row>
    <row r="286" spans="1:53" ht="54.75" customHeight="1" x14ac:dyDescent="0.3">
      <c r="A286" s="517"/>
      <c r="B286" s="427" t="s">
        <v>2065</v>
      </c>
      <c r="C286" s="457" t="s">
        <v>2066</v>
      </c>
      <c r="D286" s="309" t="s">
        <v>1227</v>
      </c>
      <c r="E286" s="492" t="s">
        <v>2067</v>
      </c>
      <c r="F286" s="750">
        <v>2</v>
      </c>
      <c r="G286" s="750" t="s">
        <v>1724</v>
      </c>
      <c r="H286" s="750">
        <v>50</v>
      </c>
      <c r="I286" s="881">
        <v>736623</v>
      </c>
      <c r="J286" s="461">
        <v>742862</v>
      </c>
      <c r="K286" s="938">
        <f t="shared" si="13"/>
        <v>121.89999999999999</v>
      </c>
      <c r="L286" s="910">
        <v>106</v>
      </c>
      <c r="M286" s="910">
        <v>1.1499999999999999</v>
      </c>
      <c r="N286" s="462"/>
      <c r="O286" s="463" t="str">
        <f t="shared" si="16"/>
        <v/>
      </c>
      <c r="P286" s="750">
        <v>110</v>
      </c>
      <c r="Q286" s="494">
        <v>4601887322313</v>
      </c>
      <c r="R286" s="257"/>
      <c r="S286" s="257"/>
      <c r="T286" s="257"/>
    </row>
    <row r="287" spans="1:53" ht="33.75" customHeight="1" x14ac:dyDescent="0.3">
      <c r="A287" s="519"/>
      <c r="B287" s="427" t="s">
        <v>3725</v>
      </c>
      <c r="C287" s="427" t="s">
        <v>1264</v>
      </c>
      <c r="D287" s="309" t="s">
        <v>1227</v>
      </c>
      <c r="E287" s="492" t="s">
        <v>3726</v>
      </c>
      <c r="F287" s="750">
        <v>2</v>
      </c>
      <c r="G287" s="750" t="s">
        <v>1724</v>
      </c>
      <c r="H287" s="750">
        <v>50</v>
      </c>
      <c r="I287" s="881">
        <v>340042</v>
      </c>
      <c r="J287" s="461">
        <v>742837</v>
      </c>
      <c r="K287" s="938">
        <f t="shared" si="13"/>
        <v>121.89999999999999</v>
      </c>
      <c r="L287" s="910">
        <v>106</v>
      </c>
      <c r="M287" s="910">
        <v>1.1499999999999999</v>
      </c>
      <c r="N287" s="462"/>
      <c r="O287" s="463" t="str">
        <f t="shared" si="16"/>
        <v/>
      </c>
      <c r="P287" s="750">
        <v>105</v>
      </c>
      <c r="Q287" s="474" t="s">
        <v>3727</v>
      </c>
      <c r="R287" s="257"/>
      <c r="S287" s="257"/>
      <c r="T287" s="257"/>
    </row>
    <row r="288" spans="1:53" ht="78.75" customHeight="1" x14ac:dyDescent="0.3">
      <c r="A288" s="514"/>
      <c r="B288" s="427" t="s">
        <v>2068</v>
      </c>
      <c r="C288" s="457" t="s">
        <v>2069</v>
      </c>
      <c r="D288" s="309" t="s">
        <v>1227</v>
      </c>
      <c r="E288" s="495" t="s">
        <v>2070</v>
      </c>
      <c r="F288" s="750">
        <v>2</v>
      </c>
      <c r="G288" s="750" t="s">
        <v>1724</v>
      </c>
      <c r="H288" s="750">
        <v>50</v>
      </c>
      <c r="I288" s="881">
        <v>736624</v>
      </c>
      <c r="J288" s="461">
        <v>742863</v>
      </c>
      <c r="K288" s="938">
        <f t="shared" si="13"/>
        <v>139.14999999999998</v>
      </c>
      <c r="L288" s="910">
        <v>121</v>
      </c>
      <c r="M288" s="910">
        <v>1.1499999999999999</v>
      </c>
      <c r="N288" s="462"/>
      <c r="O288" s="463" t="str">
        <f t="shared" si="16"/>
        <v/>
      </c>
      <c r="P288" s="750">
        <v>115</v>
      </c>
      <c r="Q288" s="494">
        <v>4601887322320</v>
      </c>
      <c r="R288" s="257"/>
      <c r="S288" s="257"/>
      <c r="T288" s="257"/>
    </row>
    <row r="289" spans="1:20" ht="36" customHeight="1" x14ac:dyDescent="0.3">
      <c r="A289" s="519"/>
      <c r="B289" s="427" t="s">
        <v>852</v>
      </c>
      <c r="C289" s="456" t="s">
        <v>853</v>
      </c>
      <c r="D289" s="309" t="s">
        <v>1227</v>
      </c>
      <c r="E289" s="486" t="s">
        <v>3728</v>
      </c>
      <c r="F289" s="750">
        <v>2</v>
      </c>
      <c r="G289" s="750" t="s">
        <v>1724</v>
      </c>
      <c r="H289" s="750">
        <v>50</v>
      </c>
      <c r="I289" s="881">
        <v>675810</v>
      </c>
      <c r="J289" s="461">
        <v>742897</v>
      </c>
      <c r="K289" s="938">
        <f t="shared" si="13"/>
        <v>146.04999999999998</v>
      </c>
      <c r="L289" s="910">
        <v>127</v>
      </c>
      <c r="M289" s="910">
        <v>1.1499999999999999</v>
      </c>
      <c r="N289" s="462"/>
      <c r="O289" s="463" t="str">
        <f t="shared" si="16"/>
        <v/>
      </c>
      <c r="P289" s="750">
        <v>100</v>
      </c>
      <c r="Q289" s="464">
        <v>4601887185598</v>
      </c>
      <c r="R289" s="257"/>
      <c r="S289" s="257"/>
      <c r="T289" s="257"/>
    </row>
    <row r="290" spans="1:20" ht="37.5" customHeight="1" x14ac:dyDescent="0.3">
      <c r="A290" s="519"/>
      <c r="B290" s="554" t="s">
        <v>2907</v>
      </c>
      <c r="C290" s="457" t="s">
        <v>2908</v>
      </c>
      <c r="D290" s="309" t="s">
        <v>1227</v>
      </c>
      <c r="E290" s="486" t="s">
        <v>2909</v>
      </c>
      <c r="F290" s="750">
        <v>2</v>
      </c>
      <c r="G290" s="750" t="s">
        <v>1724</v>
      </c>
      <c r="H290" s="750">
        <v>50</v>
      </c>
      <c r="I290" s="881">
        <v>675811</v>
      </c>
      <c r="J290" s="461">
        <v>742898</v>
      </c>
      <c r="K290" s="938">
        <f t="shared" si="13"/>
        <v>121.89999999999999</v>
      </c>
      <c r="L290" s="910">
        <v>106</v>
      </c>
      <c r="M290" s="910">
        <v>1.1499999999999999</v>
      </c>
      <c r="N290" s="462"/>
      <c r="O290" s="463" t="str">
        <f t="shared" si="16"/>
        <v/>
      </c>
      <c r="P290" s="750">
        <v>90</v>
      </c>
      <c r="Q290" s="464">
        <v>4601887185741</v>
      </c>
      <c r="R290" s="257"/>
      <c r="S290" s="257"/>
      <c r="T290" s="257"/>
    </row>
    <row r="291" spans="1:20" ht="37.5" customHeight="1" x14ac:dyDescent="0.3">
      <c r="A291" s="105"/>
      <c r="B291" s="427" t="s">
        <v>2071</v>
      </c>
      <c r="C291" s="427" t="s">
        <v>2072</v>
      </c>
      <c r="D291" s="309" t="s">
        <v>1227</v>
      </c>
      <c r="E291" s="458" t="s">
        <v>2073</v>
      </c>
      <c r="F291" s="750">
        <v>2</v>
      </c>
      <c r="G291" s="750" t="s">
        <v>1724</v>
      </c>
      <c r="H291" s="750">
        <v>50</v>
      </c>
      <c r="I291" s="881">
        <v>330428</v>
      </c>
      <c r="J291" s="461">
        <v>742833</v>
      </c>
      <c r="K291" s="938">
        <f t="shared" si="13"/>
        <v>121.89999999999999</v>
      </c>
      <c r="L291" s="910">
        <v>106</v>
      </c>
      <c r="M291" s="910">
        <v>1.1499999999999999</v>
      </c>
      <c r="N291" s="462"/>
      <c r="O291" s="463" t="str">
        <f t="shared" si="16"/>
        <v/>
      </c>
      <c r="P291" s="750">
        <v>110</v>
      </c>
      <c r="Q291" s="464">
        <v>4601887145714</v>
      </c>
      <c r="R291" s="257"/>
      <c r="S291" s="257"/>
      <c r="T291" s="257"/>
    </row>
    <row r="292" spans="1:20" ht="48.75" customHeight="1" x14ac:dyDescent="0.3">
      <c r="A292" s="517"/>
      <c r="B292" s="427" t="s">
        <v>2074</v>
      </c>
      <c r="C292" s="457" t="s">
        <v>2075</v>
      </c>
      <c r="D292" s="309" t="s">
        <v>1227</v>
      </c>
      <c r="E292" s="492" t="s">
        <v>2076</v>
      </c>
      <c r="F292" s="750">
        <v>2</v>
      </c>
      <c r="G292" s="750" t="s">
        <v>1724</v>
      </c>
      <c r="H292" s="750">
        <v>50</v>
      </c>
      <c r="I292" s="881">
        <v>736634</v>
      </c>
      <c r="J292" s="461">
        <v>742873</v>
      </c>
      <c r="K292" s="938">
        <f t="shared" ref="K292:K355" si="17">L292*M292</f>
        <v>121.89999999999999</v>
      </c>
      <c r="L292" s="910">
        <v>106</v>
      </c>
      <c r="M292" s="910">
        <v>1.1499999999999999</v>
      </c>
      <c r="N292" s="462"/>
      <c r="O292" s="463" t="str">
        <f t="shared" si="16"/>
        <v/>
      </c>
      <c r="P292" s="750">
        <v>110</v>
      </c>
      <c r="Q292" s="494">
        <v>4601887322337</v>
      </c>
      <c r="R292" s="257"/>
      <c r="S292" s="257"/>
      <c r="T292" s="257"/>
    </row>
    <row r="293" spans="1:20" ht="35.25" customHeight="1" x14ac:dyDescent="0.3">
      <c r="A293" s="519"/>
      <c r="B293" s="427" t="s">
        <v>4462</v>
      </c>
      <c r="C293" s="457" t="s">
        <v>4463</v>
      </c>
      <c r="D293" s="309" t="s">
        <v>1227</v>
      </c>
      <c r="E293" s="492" t="s">
        <v>5482</v>
      </c>
      <c r="F293" s="750">
        <v>2</v>
      </c>
      <c r="G293" s="750" t="s">
        <v>1724</v>
      </c>
      <c r="H293" s="750">
        <v>50</v>
      </c>
      <c r="I293" s="881">
        <v>675812</v>
      </c>
      <c r="J293" s="461">
        <v>742899</v>
      </c>
      <c r="K293" s="938">
        <f t="shared" si="17"/>
        <v>146.04999999999998</v>
      </c>
      <c r="L293" s="910">
        <v>127</v>
      </c>
      <c r="M293" s="910">
        <v>1.1499999999999999</v>
      </c>
      <c r="N293" s="462"/>
      <c r="O293" s="463" t="str">
        <f t="shared" si="16"/>
        <v/>
      </c>
      <c r="P293" s="750">
        <v>110</v>
      </c>
      <c r="Q293" s="464">
        <v>4601887188230</v>
      </c>
      <c r="R293" s="257"/>
      <c r="S293" s="257"/>
      <c r="T293" s="257"/>
    </row>
    <row r="294" spans="1:20" ht="40.15" customHeight="1" x14ac:dyDescent="0.3">
      <c r="A294" s="519"/>
      <c r="B294" s="427" t="s">
        <v>2910</v>
      </c>
      <c r="C294" s="427" t="s">
        <v>5483</v>
      </c>
      <c r="D294" s="309" t="s">
        <v>1227</v>
      </c>
      <c r="E294" s="492" t="s">
        <v>2912</v>
      </c>
      <c r="F294" s="750">
        <v>2</v>
      </c>
      <c r="G294" s="750" t="s">
        <v>1724</v>
      </c>
      <c r="H294" s="750">
        <v>50</v>
      </c>
      <c r="I294" s="881">
        <v>340092</v>
      </c>
      <c r="J294" s="461">
        <v>742838</v>
      </c>
      <c r="K294" s="938">
        <f t="shared" si="17"/>
        <v>116.14999999999999</v>
      </c>
      <c r="L294" s="910">
        <v>101</v>
      </c>
      <c r="M294" s="910">
        <v>1.1499999999999999</v>
      </c>
      <c r="N294" s="462"/>
      <c r="O294" s="463" t="str">
        <f t="shared" si="16"/>
        <v/>
      </c>
      <c r="P294" s="750">
        <v>105</v>
      </c>
      <c r="Q294" s="464">
        <v>4601887144281</v>
      </c>
      <c r="R294" s="257"/>
      <c r="S294" s="257"/>
      <c r="T294" s="257"/>
    </row>
    <row r="295" spans="1:20" ht="20.100000000000001" customHeight="1" x14ac:dyDescent="0.3">
      <c r="A295" s="517"/>
      <c r="B295" s="427" t="s">
        <v>2913</v>
      </c>
      <c r="C295" s="457" t="s">
        <v>2914</v>
      </c>
      <c r="D295" s="309" t="s">
        <v>1227</v>
      </c>
      <c r="E295" s="492" t="s">
        <v>2915</v>
      </c>
      <c r="F295" s="750">
        <v>2</v>
      </c>
      <c r="G295" s="750" t="s">
        <v>1724</v>
      </c>
      <c r="H295" s="750">
        <v>50</v>
      </c>
      <c r="I295" s="881">
        <v>736630</v>
      </c>
      <c r="J295" s="461">
        <v>742869</v>
      </c>
      <c r="K295" s="938">
        <f t="shared" si="17"/>
        <v>121.89999999999999</v>
      </c>
      <c r="L295" s="910">
        <v>106</v>
      </c>
      <c r="M295" s="910">
        <v>1.1499999999999999</v>
      </c>
      <c r="N295" s="462"/>
      <c r="O295" s="463" t="str">
        <f t="shared" si="16"/>
        <v/>
      </c>
      <c r="P295" s="750" t="s">
        <v>2064</v>
      </c>
      <c r="Q295" s="494">
        <v>4601887322344</v>
      </c>
      <c r="R295" s="257"/>
      <c r="S295" s="257"/>
      <c r="T295" s="257"/>
    </row>
    <row r="296" spans="1:20" ht="27" customHeight="1" x14ac:dyDescent="0.35">
      <c r="A296" s="517"/>
      <c r="B296" s="427" t="s">
        <v>2916</v>
      </c>
      <c r="C296" s="457" t="s">
        <v>2917</v>
      </c>
      <c r="D296" s="309" t="s">
        <v>1227</v>
      </c>
      <c r="E296" s="492" t="s">
        <v>2918</v>
      </c>
      <c r="F296" s="750">
        <v>2</v>
      </c>
      <c r="G296" s="750" t="s">
        <v>1724</v>
      </c>
      <c r="H296" s="750">
        <v>50</v>
      </c>
      <c r="I296" s="881">
        <v>736631</v>
      </c>
      <c r="J296" s="461">
        <v>742870</v>
      </c>
      <c r="K296" s="938">
        <f t="shared" si="17"/>
        <v>121.89999999999999</v>
      </c>
      <c r="L296" s="910">
        <v>106</v>
      </c>
      <c r="M296" s="910">
        <v>1.1499999999999999</v>
      </c>
      <c r="N296" s="462"/>
      <c r="O296" s="463" t="str">
        <f t="shared" si="16"/>
        <v/>
      </c>
      <c r="P296" s="750" t="s">
        <v>1822</v>
      </c>
      <c r="Q296" s="494">
        <v>4601887322351</v>
      </c>
      <c r="R296" s="257"/>
      <c r="S296" s="257"/>
      <c r="T296" s="257"/>
    </row>
    <row r="297" spans="1:20" ht="37.5" customHeight="1" x14ac:dyDescent="0.3">
      <c r="A297" s="515"/>
      <c r="B297" s="427" t="s">
        <v>2919</v>
      </c>
      <c r="C297" s="457" t="s">
        <v>2920</v>
      </c>
      <c r="D297" s="309" t="s">
        <v>1227</v>
      </c>
      <c r="E297" s="492" t="s">
        <v>2921</v>
      </c>
      <c r="F297" s="750">
        <v>2</v>
      </c>
      <c r="G297" s="750" t="s">
        <v>1724</v>
      </c>
      <c r="H297" s="750">
        <v>50</v>
      </c>
      <c r="I297" s="881">
        <v>675813</v>
      </c>
      <c r="J297" s="461">
        <v>742900</v>
      </c>
      <c r="K297" s="938">
        <f t="shared" si="17"/>
        <v>139.14999999999998</v>
      </c>
      <c r="L297" s="910">
        <v>121</v>
      </c>
      <c r="M297" s="910">
        <v>1.1499999999999999</v>
      </c>
      <c r="N297" s="462"/>
      <c r="O297" s="463" t="str">
        <f t="shared" si="16"/>
        <v/>
      </c>
      <c r="P297" s="750">
        <v>110</v>
      </c>
      <c r="Q297" s="464">
        <v>4601887188223</v>
      </c>
      <c r="R297" s="257"/>
      <c r="S297" s="257"/>
      <c r="T297" s="257"/>
    </row>
    <row r="298" spans="1:20" ht="37.5" customHeight="1" x14ac:dyDescent="0.3">
      <c r="A298" s="515"/>
      <c r="B298" s="427" t="s">
        <v>3729</v>
      </c>
      <c r="C298" s="457" t="s">
        <v>3730</v>
      </c>
      <c r="D298" s="908" t="s">
        <v>1227</v>
      </c>
      <c r="E298" s="555" t="s">
        <v>528</v>
      </c>
      <c r="F298" s="750">
        <v>2</v>
      </c>
      <c r="G298" s="750" t="s">
        <v>1724</v>
      </c>
      <c r="H298" s="750">
        <v>50</v>
      </c>
      <c r="I298" s="881">
        <v>340102</v>
      </c>
      <c r="J298" s="461">
        <v>742839</v>
      </c>
      <c r="K298" s="938">
        <f t="shared" si="17"/>
        <v>121.89999999999999</v>
      </c>
      <c r="L298" s="910">
        <v>106</v>
      </c>
      <c r="M298" s="910">
        <v>1.1499999999999999</v>
      </c>
      <c r="N298" s="462"/>
      <c r="O298" s="463" t="str">
        <f t="shared" si="16"/>
        <v/>
      </c>
      <c r="P298" s="750">
        <v>110</v>
      </c>
      <c r="Q298" s="464">
        <v>4601887155393</v>
      </c>
      <c r="R298" s="257"/>
      <c r="S298" s="257"/>
      <c r="T298" s="257"/>
    </row>
    <row r="299" spans="1:20" ht="57.75" customHeight="1" x14ac:dyDescent="0.3">
      <c r="A299" s="517"/>
      <c r="B299" s="427" t="s">
        <v>4466</v>
      </c>
      <c r="C299" s="457" t="s">
        <v>4467</v>
      </c>
      <c r="D299" s="309" t="s">
        <v>1227</v>
      </c>
      <c r="E299" s="492" t="s">
        <v>4468</v>
      </c>
      <c r="F299" s="750">
        <v>2</v>
      </c>
      <c r="G299" s="750" t="s">
        <v>1724</v>
      </c>
      <c r="H299" s="750">
        <v>50</v>
      </c>
      <c r="I299" s="881">
        <v>736648</v>
      </c>
      <c r="J299" s="461">
        <v>742886</v>
      </c>
      <c r="K299" s="938">
        <f t="shared" si="17"/>
        <v>121.89999999999999</v>
      </c>
      <c r="L299" s="910">
        <v>106</v>
      </c>
      <c r="M299" s="910">
        <v>1.1499999999999999</v>
      </c>
      <c r="N299" s="462"/>
      <c r="O299" s="463" t="str">
        <f t="shared" si="16"/>
        <v/>
      </c>
      <c r="P299" s="750" t="s">
        <v>699</v>
      </c>
      <c r="Q299" s="494">
        <v>4601887322368</v>
      </c>
      <c r="R299" s="257"/>
      <c r="S299" s="257"/>
      <c r="T299" s="257"/>
    </row>
    <row r="300" spans="1:20" ht="72.75" customHeight="1" x14ac:dyDescent="0.3">
      <c r="A300" s="517"/>
      <c r="B300" s="427" t="s">
        <v>3731</v>
      </c>
      <c r="C300" s="457" t="s">
        <v>3732</v>
      </c>
      <c r="D300" s="309" t="s">
        <v>1227</v>
      </c>
      <c r="E300" s="492" t="s">
        <v>3733</v>
      </c>
      <c r="F300" s="750">
        <v>2</v>
      </c>
      <c r="G300" s="750" t="s">
        <v>2118</v>
      </c>
      <c r="H300" s="750">
        <v>50</v>
      </c>
      <c r="I300" s="881">
        <v>738276</v>
      </c>
      <c r="J300" s="461">
        <v>778929</v>
      </c>
      <c r="K300" s="938">
        <f t="shared" si="17"/>
        <v>161</v>
      </c>
      <c r="L300" s="910">
        <v>140</v>
      </c>
      <c r="M300" s="910">
        <v>1.1499999999999999</v>
      </c>
      <c r="N300" s="462"/>
      <c r="O300" s="463" t="str">
        <f t="shared" si="16"/>
        <v/>
      </c>
      <c r="P300" s="750">
        <v>90</v>
      </c>
      <c r="Q300" s="494">
        <v>4601887322375</v>
      </c>
      <c r="R300" s="257"/>
      <c r="S300" s="257"/>
      <c r="T300" s="257"/>
    </row>
    <row r="301" spans="1:20" ht="72" customHeight="1" x14ac:dyDescent="0.3">
      <c r="A301" s="517"/>
      <c r="B301" s="427" t="s">
        <v>2922</v>
      </c>
      <c r="C301" s="457" t="s">
        <v>2923</v>
      </c>
      <c r="D301" s="309" t="s">
        <v>1227</v>
      </c>
      <c r="E301" s="492" t="s">
        <v>2924</v>
      </c>
      <c r="F301" s="750">
        <v>2</v>
      </c>
      <c r="G301" s="750" t="s">
        <v>1724</v>
      </c>
      <c r="H301" s="750">
        <v>50</v>
      </c>
      <c r="I301" s="881">
        <v>736626</v>
      </c>
      <c r="J301" s="461">
        <v>742865</v>
      </c>
      <c r="K301" s="938">
        <f t="shared" si="17"/>
        <v>169.04999999999998</v>
      </c>
      <c r="L301" s="910">
        <v>147</v>
      </c>
      <c r="M301" s="910">
        <v>1.1499999999999999</v>
      </c>
      <c r="N301" s="462"/>
      <c r="O301" s="463" t="str">
        <f t="shared" si="16"/>
        <v/>
      </c>
      <c r="P301" s="750">
        <v>110</v>
      </c>
      <c r="Q301" s="494">
        <v>4601887322399</v>
      </c>
      <c r="R301" s="257"/>
      <c r="S301" s="257"/>
      <c r="T301" s="257"/>
    </row>
    <row r="302" spans="1:20" ht="24" customHeight="1" x14ac:dyDescent="0.3">
      <c r="A302" s="517"/>
      <c r="B302" s="427" t="s">
        <v>3328</v>
      </c>
      <c r="C302" s="457" t="s">
        <v>3329</v>
      </c>
      <c r="D302" s="309" t="s">
        <v>1227</v>
      </c>
      <c r="E302" s="492" t="s">
        <v>3330</v>
      </c>
      <c r="F302" s="750">
        <v>2</v>
      </c>
      <c r="G302" s="750" t="s">
        <v>1724</v>
      </c>
      <c r="H302" s="750">
        <v>50</v>
      </c>
      <c r="I302" s="881">
        <v>736627</v>
      </c>
      <c r="J302" s="461">
        <v>742866</v>
      </c>
      <c r="K302" s="938">
        <f t="shared" si="17"/>
        <v>121.89999999999999</v>
      </c>
      <c r="L302" s="910">
        <v>106</v>
      </c>
      <c r="M302" s="910">
        <v>1.1499999999999999</v>
      </c>
      <c r="N302" s="462"/>
      <c r="O302" s="463" t="str">
        <f t="shared" si="16"/>
        <v/>
      </c>
      <c r="P302" s="750" t="s">
        <v>3331</v>
      </c>
      <c r="Q302" s="494">
        <v>4601887322405</v>
      </c>
      <c r="R302" s="257"/>
      <c r="S302" s="257"/>
      <c r="T302" s="257"/>
    </row>
    <row r="303" spans="1:20" ht="36.75" customHeight="1" x14ac:dyDescent="0.3">
      <c r="A303" s="517"/>
      <c r="B303" s="427" t="s">
        <v>2077</v>
      </c>
      <c r="C303" s="457" t="s">
        <v>3734</v>
      </c>
      <c r="D303" s="309" t="s">
        <v>1227</v>
      </c>
      <c r="E303" s="492" t="s">
        <v>2078</v>
      </c>
      <c r="F303" s="750">
        <v>2</v>
      </c>
      <c r="G303" s="750" t="s">
        <v>1724</v>
      </c>
      <c r="H303" s="750">
        <v>50</v>
      </c>
      <c r="I303" s="881">
        <v>736628</v>
      </c>
      <c r="J303" s="461">
        <v>742867</v>
      </c>
      <c r="K303" s="938">
        <f t="shared" si="17"/>
        <v>121.89999999999999</v>
      </c>
      <c r="L303" s="910">
        <v>106</v>
      </c>
      <c r="M303" s="910">
        <v>1.1499999999999999</v>
      </c>
      <c r="N303" s="462"/>
      <c r="O303" s="463" t="str">
        <f t="shared" si="16"/>
        <v/>
      </c>
      <c r="P303" s="750">
        <v>140</v>
      </c>
      <c r="Q303" s="494">
        <v>4601887322412</v>
      </c>
      <c r="R303" s="257"/>
      <c r="S303" s="257"/>
      <c r="T303" s="257"/>
    </row>
    <row r="304" spans="1:20" ht="40.5" customHeight="1" x14ac:dyDescent="0.35">
      <c r="A304" s="517"/>
      <c r="B304" s="427" t="s">
        <v>2079</v>
      </c>
      <c r="C304" s="457" t="s">
        <v>3735</v>
      </c>
      <c r="D304" s="309" t="s">
        <v>1227</v>
      </c>
      <c r="E304" s="492" t="s">
        <v>2080</v>
      </c>
      <c r="F304" s="750">
        <v>2</v>
      </c>
      <c r="G304" s="750" t="s">
        <v>1724</v>
      </c>
      <c r="H304" s="750">
        <v>50</v>
      </c>
      <c r="I304" s="881">
        <v>736629</v>
      </c>
      <c r="J304" s="461">
        <v>742868</v>
      </c>
      <c r="K304" s="938">
        <f t="shared" si="17"/>
        <v>121.89999999999999</v>
      </c>
      <c r="L304" s="910">
        <v>106</v>
      </c>
      <c r="M304" s="910">
        <v>1.1499999999999999</v>
      </c>
      <c r="N304" s="462"/>
      <c r="O304" s="463" t="str">
        <f t="shared" si="16"/>
        <v/>
      </c>
      <c r="P304" s="750" t="s">
        <v>1967</v>
      </c>
      <c r="Q304" s="494">
        <v>4601887322429</v>
      </c>
      <c r="R304" s="257"/>
      <c r="S304" s="257"/>
      <c r="T304" s="257"/>
    </row>
    <row r="305" spans="1:20" ht="39" customHeight="1" x14ac:dyDescent="0.3">
      <c r="A305" s="516"/>
      <c r="B305" s="457" t="s">
        <v>2081</v>
      </c>
      <c r="C305" s="457" t="s">
        <v>2082</v>
      </c>
      <c r="D305" s="309" t="s">
        <v>1227</v>
      </c>
      <c r="E305" s="492" t="s">
        <v>2083</v>
      </c>
      <c r="F305" s="750">
        <v>2</v>
      </c>
      <c r="G305" s="750" t="s">
        <v>1724</v>
      </c>
      <c r="H305" s="750">
        <v>50</v>
      </c>
      <c r="I305" s="881">
        <v>675814</v>
      </c>
      <c r="J305" s="461">
        <v>742901</v>
      </c>
      <c r="K305" s="938">
        <f t="shared" si="17"/>
        <v>116.14999999999999</v>
      </c>
      <c r="L305" s="910">
        <v>101</v>
      </c>
      <c r="M305" s="910">
        <v>1.1499999999999999</v>
      </c>
      <c r="N305" s="462"/>
      <c r="O305" s="463" t="str">
        <f t="shared" si="16"/>
        <v/>
      </c>
      <c r="P305" s="750">
        <v>100</v>
      </c>
      <c r="Q305" s="464">
        <v>4601887188247</v>
      </c>
      <c r="R305" s="257"/>
      <c r="S305" s="257"/>
      <c r="T305" s="257"/>
    </row>
    <row r="306" spans="1:20" ht="31.5" customHeight="1" x14ac:dyDescent="0.3">
      <c r="A306" s="519"/>
      <c r="B306" s="427" t="s">
        <v>2084</v>
      </c>
      <c r="C306" s="427" t="s">
        <v>2085</v>
      </c>
      <c r="D306" s="309" t="s">
        <v>1227</v>
      </c>
      <c r="E306" s="492" t="s">
        <v>2086</v>
      </c>
      <c r="F306" s="750">
        <v>2</v>
      </c>
      <c r="G306" s="750" t="s">
        <v>1724</v>
      </c>
      <c r="H306" s="750">
        <v>50</v>
      </c>
      <c r="I306" s="881">
        <v>340145</v>
      </c>
      <c r="J306" s="461">
        <v>742841</v>
      </c>
      <c r="K306" s="938">
        <f t="shared" si="17"/>
        <v>121.89999999999999</v>
      </c>
      <c r="L306" s="910">
        <v>106</v>
      </c>
      <c r="M306" s="910">
        <v>1.1499999999999999</v>
      </c>
      <c r="N306" s="462"/>
      <c r="O306" s="463" t="str">
        <f t="shared" si="16"/>
        <v/>
      </c>
      <c r="P306" s="750">
        <v>120</v>
      </c>
      <c r="Q306" s="464">
        <v>4601887188254</v>
      </c>
      <c r="R306" s="257"/>
      <c r="S306" s="257"/>
      <c r="T306" s="257"/>
    </row>
    <row r="307" spans="1:20" ht="36.75" customHeight="1" x14ac:dyDescent="0.3">
      <c r="A307" s="105"/>
      <c r="B307" s="427" t="s">
        <v>2319</v>
      </c>
      <c r="C307" s="427" t="s">
        <v>2320</v>
      </c>
      <c r="D307" s="309" t="s">
        <v>1227</v>
      </c>
      <c r="E307" s="492" t="s">
        <v>3332</v>
      </c>
      <c r="F307" s="750">
        <v>2</v>
      </c>
      <c r="G307" s="750" t="s">
        <v>1724</v>
      </c>
      <c r="H307" s="750">
        <v>50</v>
      </c>
      <c r="I307" s="881">
        <v>340150</v>
      </c>
      <c r="J307" s="461">
        <v>742842</v>
      </c>
      <c r="K307" s="938">
        <f t="shared" si="17"/>
        <v>121.89999999999999</v>
      </c>
      <c r="L307" s="910">
        <v>106</v>
      </c>
      <c r="M307" s="910">
        <v>1.1499999999999999</v>
      </c>
      <c r="N307" s="462"/>
      <c r="O307" s="463" t="str">
        <f t="shared" si="16"/>
        <v/>
      </c>
      <c r="P307" s="750">
        <v>110</v>
      </c>
      <c r="Q307" s="464">
        <v>4601887145721</v>
      </c>
      <c r="R307" s="257"/>
      <c r="S307" s="257"/>
      <c r="T307" s="257"/>
    </row>
    <row r="308" spans="1:20" ht="55.5" customHeight="1" x14ac:dyDescent="0.3">
      <c r="A308" s="517"/>
      <c r="B308" s="427" t="s">
        <v>4472</v>
      </c>
      <c r="C308" s="457" t="s">
        <v>4473</v>
      </c>
      <c r="D308" s="309" t="s">
        <v>1227</v>
      </c>
      <c r="E308" s="492" t="s">
        <v>5484</v>
      </c>
      <c r="F308" s="750">
        <v>2</v>
      </c>
      <c r="G308" s="750" t="s">
        <v>1724</v>
      </c>
      <c r="H308" s="750">
        <v>50</v>
      </c>
      <c r="I308" s="881">
        <v>736636</v>
      </c>
      <c r="J308" s="461">
        <v>742875</v>
      </c>
      <c r="K308" s="938">
        <f t="shared" si="17"/>
        <v>121.89999999999999</v>
      </c>
      <c r="L308" s="910">
        <v>106</v>
      </c>
      <c r="M308" s="910">
        <v>1.1499999999999999</v>
      </c>
      <c r="N308" s="462"/>
      <c r="O308" s="463" t="str">
        <f t="shared" si="16"/>
        <v/>
      </c>
      <c r="P308" s="750" t="s">
        <v>699</v>
      </c>
      <c r="Q308" s="494">
        <v>4601887322436</v>
      </c>
      <c r="R308" s="257"/>
      <c r="S308" s="257"/>
      <c r="T308" s="257"/>
    </row>
    <row r="309" spans="1:20" ht="20.100000000000001" customHeight="1" x14ac:dyDescent="0.3">
      <c r="A309" s="519"/>
      <c r="B309" s="427" t="s">
        <v>2087</v>
      </c>
      <c r="C309" s="427" t="s">
        <v>2088</v>
      </c>
      <c r="D309" s="309" t="s">
        <v>1227</v>
      </c>
      <c r="E309" s="492" t="s">
        <v>2089</v>
      </c>
      <c r="F309" s="750">
        <v>2</v>
      </c>
      <c r="G309" s="750" t="s">
        <v>1724</v>
      </c>
      <c r="H309" s="750">
        <v>50</v>
      </c>
      <c r="I309" s="881">
        <v>340160</v>
      </c>
      <c r="J309" s="461">
        <v>742843</v>
      </c>
      <c r="K309" s="938">
        <f t="shared" si="17"/>
        <v>121.89999999999999</v>
      </c>
      <c r="L309" s="910">
        <v>106</v>
      </c>
      <c r="M309" s="910">
        <v>1.1499999999999999</v>
      </c>
      <c r="N309" s="462"/>
      <c r="O309" s="463" t="str">
        <f t="shared" si="16"/>
        <v/>
      </c>
      <c r="P309" s="750">
        <v>135</v>
      </c>
      <c r="Q309" s="464">
        <v>4601887155409</v>
      </c>
      <c r="R309" s="257"/>
      <c r="S309" s="257"/>
      <c r="T309" s="257"/>
    </row>
    <row r="310" spans="1:20" ht="54" customHeight="1" x14ac:dyDescent="0.3">
      <c r="A310" s="517"/>
      <c r="B310" s="427" t="s">
        <v>2925</v>
      </c>
      <c r="C310" s="457" t="s">
        <v>2926</v>
      </c>
      <c r="D310" s="309" t="s">
        <v>1227</v>
      </c>
      <c r="E310" s="492" t="s">
        <v>2927</v>
      </c>
      <c r="F310" s="750">
        <v>2</v>
      </c>
      <c r="G310" s="750" t="s">
        <v>1724</v>
      </c>
      <c r="H310" s="750">
        <v>50</v>
      </c>
      <c r="I310" s="881">
        <v>736637</v>
      </c>
      <c r="J310" s="461">
        <v>742876</v>
      </c>
      <c r="K310" s="938">
        <f t="shared" si="17"/>
        <v>139.14999999999998</v>
      </c>
      <c r="L310" s="910">
        <v>121</v>
      </c>
      <c r="M310" s="910">
        <v>1.1499999999999999</v>
      </c>
      <c r="N310" s="462"/>
      <c r="O310" s="463" t="str">
        <f t="shared" si="16"/>
        <v/>
      </c>
      <c r="P310" s="750">
        <v>120</v>
      </c>
      <c r="Q310" s="494">
        <v>4601887322450</v>
      </c>
      <c r="R310" s="257"/>
      <c r="S310" s="257"/>
      <c r="T310" s="257"/>
    </row>
    <row r="311" spans="1:20" ht="20.100000000000001" customHeight="1" x14ac:dyDescent="0.3">
      <c r="A311" s="517"/>
      <c r="B311" s="427" t="s">
        <v>2090</v>
      </c>
      <c r="C311" s="457" t="s">
        <v>2091</v>
      </c>
      <c r="D311" s="309" t="s">
        <v>1227</v>
      </c>
      <c r="E311" s="492" t="s">
        <v>1466</v>
      </c>
      <c r="F311" s="750">
        <v>2</v>
      </c>
      <c r="G311" s="750" t="s">
        <v>1724</v>
      </c>
      <c r="H311" s="750">
        <v>50</v>
      </c>
      <c r="I311" s="881">
        <v>736639</v>
      </c>
      <c r="J311" s="461">
        <v>742878</v>
      </c>
      <c r="K311" s="938">
        <f t="shared" si="17"/>
        <v>146.04999999999998</v>
      </c>
      <c r="L311" s="910">
        <v>127</v>
      </c>
      <c r="M311" s="910">
        <v>1.1499999999999999</v>
      </c>
      <c r="N311" s="462"/>
      <c r="O311" s="463" t="str">
        <f t="shared" si="16"/>
        <v/>
      </c>
      <c r="P311" s="750" t="s">
        <v>1967</v>
      </c>
      <c r="Q311" s="494">
        <v>4601887322474</v>
      </c>
      <c r="R311" s="257"/>
      <c r="S311" s="257"/>
      <c r="T311" s="257"/>
    </row>
    <row r="312" spans="1:20" ht="39" customHeight="1" x14ac:dyDescent="0.3">
      <c r="A312" s="517"/>
      <c r="B312" s="427" t="s">
        <v>2932</v>
      </c>
      <c r="C312" s="457" t="s">
        <v>2933</v>
      </c>
      <c r="D312" s="309" t="s">
        <v>1227</v>
      </c>
      <c r="E312" s="492" t="s">
        <v>2934</v>
      </c>
      <c r="F312" s="750">
        <v>2</v>
      </c>
      <c r="G312" s="750" t="s">
        <v>1724</v>
      </c>
      <c r="H312" s="750">
        <v>50</v>
      </c>
      <c r="I312" s="881">
        <v>736640</v>
      </c>
      <c r="J312" s="461">
        <v>742879</v>
      </c>
      <c r="K312" s="938">
        <f t="shared" si="17"/>
        <v>139.14999999999998</v>
      </c>
      <c r="L312" s="910">
        <v>121</v>
      </c>
      <c r="M312" s="910">
        <v>1.1499999999999999</v>
      </c>
      <c r="N312" s="462"/>
      <c r="O312" s="463" t="str">
        <f t="shared" si="16"/>
        <v/>
      </c>
      <c r="P312" s="750">
        <v>110</v>
      </c>
      <c r="Q312" s="494">
        <v>4601887322481</v>
      </c>
      <c r="R312" s="257"/>
      <c r="S312" s="257"/>
      <c r="T312" s="257"/>
    </row>
    <row r="313" spans="1:20" ht="20.100000000000001" customHeight="1" x14ac:dyDescent="0.3">
      <c r="A313" s="519"/>
      <c r="B313" s="456" t="s">
        <v>2092</v>
      </c>
      <c r="C313" s="457" t="s">
        <v>2093</v>
      </c>
      <c r="D313" s="309" t="s">
        <v>1227</v>
      </c>
      <c r="E313" s="492" t="s">
        <v>2094</v>
      </c>
      <c r="F313" s="750">
        <v>2</v>
      </c>
      <c r="G313" s="750" t="s">
        <v>1724</v>
      </c>
      <c r="H313" s="750">
        <v>50</v>
      </c>
      <c r="I313" s="881">
        <v>675815</v>
      </c>
      <c r="J313" s="461">
        <v>742902</v>
      </c>
      <c r="K313" s="938">
        <f t="shared" si="17"/>
        <v>139.14999999999998</v>
      </c>
      <c r="L313" s="910">
        <v>121</v>
      </c>
      <c r="M313" s="910">
        <v>1.1499999999999999</v>
      </c>
      <c r="N313" s="462"/>
      <c r="O313" s="463" t="str">
        <f t="shared" si="16"/>
        <v/>
      </c>
      <c r="P313" s="750">
        <v>110</v>
      </c>
      <c r="Q313" s="464">
        <v>4601887185628</v>
      </c>
      <c r="R313" s="257"/>
      <c r="S313" s="257"/>
      <c r="T313" s="257"/>
    </row>
    <row r="314" spans="1:20" ht="38.25" customHeight="1" x14ac:dyDescent="0.3">
      <c r="A314" s="105"/>
      <c r="B314" s="427" t="s">
        <v>2098</v>
      </c>
      <c r="C314" s="457" t="s">
        <v>2099</v>
      </c>
      <c r="D314" s="309" t="s">
        <v>1227</v>
      </c>
      <c r="E314" s="492" t="s">
        <v>2100</v>
      </c>
      <c r="F314" s="750">
        <v>2</v>
      </c>
      <c r="G314" s="750" t="s">
        <v>1724</v>
      </c>
      <c r="H314" s="750">
        <v>50</v>
      </c>
      <c r="I314" s="881">
        <v>675818</v>
      </c>
      <c r="J314" s="461">
        <v>742905</v>
      </c>
      <c r="K314" s="938">
        <f t="shared" si="17"/>
        <v>121.89999999999999</v>
      </c>
      <c r="L314" s="910">
        <v>106</v>
      </c>
      <c r="M314" s="910">
        <v>1.1499999999999999</v>
      </c>
      <c r="N314" s="462"/>
      <c r="O314" s="463" t="str">
        <f t="shared" si="16"/>
        <v/>
      </c>
      <c r="P314" s="750">
        <v>130</v>
      </c>
      <c r="Q314" s="464">
        <v>4601887185635</v>
      </c>
      <c r="R314" s="257"/>
      <c r="S314" s="257"/>
      <c r="T314" s="257"/>
    </row>
    <row r="315" spans="1:20" ht="30.75" customHeight="1" x14ac:dyDescent="0.3">
      <c r="A315" s="105"/>
      <c r="B315" s="427" t="s">
        <v>4475</v>
      </c>
      <c r="C315" s="427" t="s">
        <v>4476</v>
      </c>
      <c r="D315" s="309" t="s">
        <v>1227</v>
      </c>
      <c r="E315" s="492" t="s">
        <v>5485</v>
      </c>
      <c r="F315" s="750">
        <v>2</v>
      </c>
      <c r="G315" s="750" t="s">
        <v>1724</v>
      </c>
      <c r="H315" s="750">
        <v>50</v>
      </c>
      <c r="I315" s="881">
        <v>340190</v>
      </c>
      <c r="J315" s="461">
        <v>742844</v>
      </c>
      <c r="K315" s="938">
        <f t="shared" si="17"/>
        <v>146.04999999999998</v>
      </c>
      <c r="L315" s="910">
        <v>127</v>
      </c>
      <c r="M315" s="910">
        <v>1.1499999999999999</v>
      </c>
      <c r="N315" s="462"/>
      <c r="O315" s="463" t="str">
        <f t="shared" si="16"/>
        <v/>
      </c>
      <c r="P315" s="750">
        <v>100</v>
      </c>
      <c r="Q315" s="474" t="s">
        <v>5486</v>
      </c>
      <c r="R315" s="257"/>
      <c r="S315" s="257"/>
      <c r="T315" s="257"/>
    </row>
    <row r="316" spans="1:20" ht="27.75" customHeight="1" x14ac:dyDescent="0.3">
      <c r="A316" s="105"/>
      <c r="B316" s="427" t="s">
        <v>2935</v>
      </c>
      <c r="C316" s="427" t="s">
        <v>2936</v>
      </c>
      <c r="D316" s="309" t="s">
        <v>1227</v>
      </c>
      <c r="E316" s="492" t="s">
        <v>2937</v>
      </c>
      <c r="F316" s="750">
        <v>2</v>
      </c>
      <c r="G316" s="750" t="s">
        <v>1724</v>
      </c>
      <c r="H316" s="750">
        <v>50</v>
      </c>
      <c r="I316" s="881">
        <v>340200</v>
      </c>
      <c r="J316" s="461">
        <v>742845</v>
      </c>
      <c r="K316" s="938">
        <f t="shared" si="17"/>
        <v>121.89999999999999</v>
      </c>
      <c r="L316" s="910">
        <v>106</v>
      </c>
      <c r="M316" s="910">
        <v>1.1499999999999999</v>
      </c>
      <c r="N316" s="462"/>
      <c r="O316" s="463" t="str">
        <f t="shared" si="16"/>
        <v/>
      </c>
      <c r="P316" s="750">
        <v>130</v>
      </c>
      <c r="Q316" s="464">
        <v>4601887163091</v>
      </c>
      <c r="R316" s="257"/>
      <c r="S316" s="257"/>
      <c r="T316" s="257"/>
    </row>
    <row r="317" spans="1:20" ht="53.25" customHeight="1" x14ac:dyDescent="0.3">
      <c r="A317" s="514"/>
      <c r="B317" s="427" t="s">
        <v>4478</v>
      </c>
      <c r="C317" s="457" t="s">
        <v>4479</v>
      </c>
      <c r="D317" s="309" t="s">
        <v>1227</v>
      </c>
      <c r="E317" s="492" t="s">
        <v>4480</v>
      </c>
      <c r="F317" s="750">
        <v>2</v>
      </c>
      <c r="G317" s="750" t="s">
        <v>2118</v>
      </c>
      <c r="H317" s="750">
        <v>50</v>
      </c>
      <c r="I317" s="881">
        <v>780748</v>
      </c>
      <c r="J317" s="461">
        <v>778930</v>
      </c>
      <c r="K317" s="938">
        <f t="shared" si="17"/>
        <v>161</v>
      </c>
      <c r="L317" s="910">
        <v>140</v>
      </c>
      <c r="M317" s="910">
        <v>1.1499999999999999</v>
      </c>
      <c r="N317" s="462"/>
      <c r="O317" s="463" t="str">
        <f t="shared" si="16"/>
        <v/>
      </c>
      <c r="P317" s="750">
        <v>100</v>
      </c>
      <c r="Q317" s="494">
        <v>4601887322504</v>
      </c>
      <c r="R317" s="257"/>
      <c r="S317" s="257"/>
      <c r="T317" s="257"/>
    </row>
    <row r="318" spans="1:20" ht="53.25" customHeight="1" x14ac:dyDescent="0.3">
      <c r="A318" s="514"/>
      <c r="B318" s="427" t="s">
        <v>5487</v>
      </c>
      <c r="C318" s="457" t="s">
        <v>5488</v>
      </c>
      <c r="D318" s="384" t="s">
        <v>1227</v>
      </c>
      <c r="E318" s="495" t="s">
        <v>5489</v>
      </c>
      <c r="F318" s="750">
        <v>2</v>
      </c>
      <c r="G318" s="750" t="s">
        <v>1724</v>
      </c>
      <c r="H318" s="750">
        <v>50</v>
      </c>
      <c r="I318" s="881">
        <v>736642</v>
      </c>
      <c r="J318" s="461">
        <v>742881</v>
      </c>
      <c r="K318" s="938">
        <f t="shared" si="17"/>
        <v>121.89999999999999</v>
      </c>
      <c r="L318" s="910">
        <v>106</v>
      </c>
      <c r="M318" s="910">
        <v>1.1499999999999999</v>
      </c>
      <c r="N318" s="462"/>
      <c r="O318" s="463" t="str">
        <f t="shared" si="16"/>
        <v/>
      </c>
      <c r="P318" s="750">
        <v>120</v>
      </c>
      <c r="Q318" s="494"/>
      <c r="R318" s="257"/>
      <c r="S318" s="257"/>
      <c r="T318" s="257"/>
    </row>
    <row r="319" spans="1:20" ht="37.5" customHeight="1" x14ac:dyDescent="0.3">
      <c r="A319" s="105"/>
      <c r="B319" s="427" t="s">
        <v>2104</v>
      </c>
      <c r="C319" s="427" t="s">
        <v>2105</v>
      </c>
      <c r="D319" s="309" t="s">
        <v>1227</v>
      </c>
      <c r="E319" s="492" t="s">
        <v>2106</v>
      </c>
      <c r="F319" s="750">
        <v>2</v>
      </c>
      <c r="G319" s="750" t="s">
        <v>1724</v>
      </c>
      <c r="H319" s="750">
        <v>50</v>
      </c>
      <c r="I319" s="881">
        <v>340213</v>
      </c>
      <c r="J319" s="461">
        <v>742846</v>
      </c>
      <c r="K319" s="938">
        <f t="shared" si="17"/>
        <v>116.14999999999999</v>
      </c>
      <c r="L319" s="910">
        <v>101</v>
      </c>
      <c r="M319" s="910">
        <v>1.1499999999999999</v>
      </c>
      <c r="N319" s="462"/>
      <c r="O319" s="463" t="str">
        <f t="shared" si="16"/>
        <v/>
      </c>
      <c r="P319" s="750">
        <v>100</v>
      </c>
      <c r="Q319" s="464">
        <v>4601887155416</v>
      </c>
      <c r="R319" s="257"/>
      <c r="S319" s="257"/>
      <c r="T319" s="257"/>
    </row>
    <row r="320" spans="1:20" ht="38.25" customHeight="1" x14ac:dyDescent="0.3">
      <c r="A320" s="105"/>
      <c r="B320" s="427" t="s">
        <v>2938</v>
      </c>
      <c r="C320" s="427" t="s">
        <v>2939</v>
      </c>
      <c r="D320" s="309" t="s">
        <v>1227</v>
      </c>
      <c r="E320" s="492" t="s">
        <v>2940</v>
      </c>
      <c r="F320" s="750">
        <v>2</v>
      </c>
      <c r="G320" s="750" t="s">
        <v>1724</v>
      </c>
      <c r="H320" s="750">
        <v>50</v>
      </c>
      <c r="I320" s="881">
        <v>340224</v>
      </c>
      <c r="J320" s="461">
        <v>742847</v>
      </c>
      <c r="K320" s="938">
        <f t="shared" si="17"/>
        <v>121.89999999999999</v>
      </c>
      <c r="L320" s="910">
        <v>106</v>
      </c>
      <c r="M320" s="910">
        <v>1.1499999999999999</v>
      </c>
      <c r="N320" s="462"/>
      <c r="O320" s="463" t="str">
        <f t="shared" si="16"/>
        <v/>
      </c>
      <c r="P320" s="750">
        <v>110</v>
      </c>
      <c r="Q320" s="464">
        <v>4601887163107</v>
      </c>
      <c r="R320" s="257"/>
      <c r="S320" s="257"/>
      <c r="T320" s="257"/>
    </row>
    <row r="321" spans="1:20" ht="37.5" customHeight="1" x14ac:dyDescent="0.35">
      <c r="A321" s="514"/>
      <c r="B321" s="427" t="s">
        <v>2107</v>
      </c>
      <c r="C321" s="457" t="s">
        <v>3736</v>
      </c>
      <c r="D321" s="309" t="s">
        <v>1227</v>
      </c>
      <c r="E321" s="492" t="s">
        <v>2108</v>
      </c>
      <c r="F321" s="750">
        <v>2</v>
      </c>
      <c r="G321" s="750" t="s">
        <v>1724</v>
      </c>
      <c r="H321" s="750">
        <v>50</v>
      </c>
      <c r="I321" s="881">
        <v>736643</v>
      </c>
      <c r="J321" s="461">
        <v>742882</v>
      </c>
      <c r="K321" s="938">
        <f t="shared" si="17"/>
        <v>121.89999999999999</v>
      </c>
      <c r="L321" s="910">
        <v>106</v>
      </c>
      <c r="M321" s="910">
        <v>1.1499999999999999</v>
      </c>
      <c r="N321" s="462"/>
      <c r="O321" s="463" t="str">
        <f t="shared" si="16"/>
        <v/>
      </c>
      <c r="P321" s="750" t="s">
        <v>2064</v>
      </c>
      <c r="Q321" s="494">
        <v>4601887322528</v>
      </c>
      <c r="R321" s="257"/>
      <c r="S321" s="257"/>
      <c r="T321" s="257"/>
    </row>
    <row r="322" spans="1:20" ht="30.75" customHeight="1" x14ac:dyDescent="0.3">
      <c r="A322" s="105"/>
      <c r="B322" s="427" t="s">
        <v>3737</v>
      </c>
      <c r="C322" s="427" t="s">
        <v>3738</v>
      </c>
      <c r="D322" s="309" t="s">
        <v>1227</v>
      </c>
      <c r="E322" s="492" t="s">
        <v>3739</v>
      </c>
      <c r="F322" s="750">
        <v>2</v>
      </c>
      <c r="G322" s="750" t="s">
        <v>1724</v>
      </c>
      <c r="H322" s="750">
        <v>50</v>
      </c>
      <c r="I322" s="881">
        <v>340239</v>
      </c>
      <c r="J322" s="461">
        <v>742848</v>
      </c>
      <c r="K322" s="938">
        <f t="shared" si="17"/>
        <v>121.89999999999999</v>
      </c>
      <c r="L322" s="910">
        <v>106</v>
      </c>
      <c r="M322" s="910">
        <v>1.1499999999999999</v>
      </c>
      <c r="N322" s="462"/>
      <c r="O322" s="463" t="str">
        <f t="shared" si="16"/>
        <v/>
      </c>
      <c r="P322" s="750">
        <v>100</v>
      </c>
      <c r="Q322" s="474">
        <v>4601887078333</v>
      </c>
      <c r="R322" s="257"/>
      <c r="S322" s="257"/>
      <c r="T322" s="257"/>
    </row>
    <row r="323" spans="1:20" ht="20.100000000000001" customHeight="1" x14ac:dyDescent="0.3">
      <c r="A323" s="515"/>
      <c r="B323" s="427" t="s">
        <v>3740</v>
      </c>
      <c r="C323" s="457" t="s">
        <v>3741</v>
      </c>
      <c r="D323" s="309" t="s">
        <v>1227</v>
      </c>
      <c r="E323" s="492" t="s">
        <v>3742</v>
      </c>
      <c r="F323" s="750">
        <v>2</v>
      </c>
      <c r="G323" s="750" t="s">
        <v>1724</v>
      </c>
      <c r="H323" s="750">
        <v>50</v>
      </c>
      <c r="I323" s="881">
        <v>675821</v>
      </c>
      <c r="J323" s="461">
        <v>742908</v>
      </c>
      <c r="K323" s="938">
        <f t="shared" si="17"/>
        <v>121.89999999999999</v>
      </c>
      <c r="L323" s="910">
        <v>106</v>
      </c>
      <c r="M323" s="910">
        <v>1.1499999999999999</v>
      </c>
      <c r="N323" s="462"/>
      <c r="O323" s="463" t="str">
        <f t="shared" si="16"/>
        <v/>
      </c>
      <c r="P323" s="750">
        <v>95</v>
      </c>
      <c r="Q323" s="464">
        <v>4601887185659</v>
      </c>
      <c r="R323" s="257"/>
      <c r="S323" s="257"/>
      <c r="T323" s="257"/>
    </row>
    <row r="324" spans="1:20" ht="20.100000000000001" customHeight="1" x14ac:dyDescent="0.3">
      <c r="A324" s="515"/>
      <c r="B324" s="427" t="s">
        <v>2109</v>
      </c>
      <c r="C324" s="457" t="s">
        <v>2110</v>
      </c>
      <c r="D324" s="309" t="s">
        <v>1227</v>
      </c>
      <c r="E324" s="492" t="s">
        <v>2111</v>
      </c>
      <c r="F324" s="750">
        <v>2</v>
      </c>
      <c r="G324" s="750" t="s">
        <v>1724</v>
      </c>
      <c r="H324" s="750">
        <v>50</v>
      </c>
      <c r="I324" s="881">
        <v>675822</v>
      </c>
      <c r="J324" s="461">
        <v>742909</v>
      </c>
      <c r="K324" s="938">
        <f t="shared" si="17"/>
        <v>116.14999999999999</v>
      </c>
      <c r="L324" s="910">
        <v>101</v>
      </c>
      <c r="M324" s="910">
        <v>1.1499999999999999</v>
      </c>
      <c r="N324" s="462"/>
      <c r="O324" s="463" t="str">
        <f t="shared" si="16"/>
        <v/>
      </c>
      <c r="P324" s="750">
        <v>115</v>
      </c>
      <c r="Q324" s="464">
        <v>4601887143390</v>
      </c>
      <c r="R324" s="257"/>
      <c r="S324" s="257"/>
      <c r="T324" s="257"/>
    </row>
    <row r="325" spans="1:20" ht="34.5" customHeight="1" x14ac:dyDescent="0.3">
      <c r="A325" s="105"/>
      <c r="B325" s="427" t="s">
        <v>2112</v>
      </c>
      <c r="C325" s="427" t="s">
        <v>2113</v>
      </c>
      <c r="D325" s="309" t="s">
        <v>1227</v>
      </c>
      <c r="E325" s="492" t="s">
        <v>2114</v>
      </c>
      <c r="F325" s="750">
        <v>2</v>
      </c>
      <c r="G325" s="750" t="s">
        <v>1724</v>
      </c>
      <c r="H325" s="750">
        <v>50</v>
      </c>
      <c r="I325" s="881">
        <v>340258</v>
      </c>
      <c r="J325" s="461">
        <v>742849</v>
      </c>
      <c r="K325" s="938">
        <f t="shared" si="17"/>
        <v>146.04999999999998</v>
      </c>
      <c r="L325" s="910">
        <v>127</v>
      </c>
      <c r="M325" s="910">
        <v>1.1499999999999999</v>
      </c>
      <c r="N325" s="462"/>
      <c r="O325" s="463" t="str">
        <f t="shared" si="16"/>
        <v/>
      </c>
      <c r="P325" s="750">
        <v>120</v>
      </c>
      <c r="Q325" s="474">
        <v>4601887033684</v>
      </c>
      <c r="R325" s="257"/>
      <c r="S325" s="257"/>
      <c r="T325" s="257"/>
    </row>
    <row r="326" spans="1:20" ht="31.5" customHeight="1" x14ac:dyDescent="0.3">
      <c r="A326" s="105"/>
      <c r="B326" s="427" t="s">
        <v>2735</v>
      </c>
      <c r="C326" s="427" t="s">
        <v>2736</v>
      </c>
      <c r="D326" s="309" t="s">
        <v>1227</v>
      </c>
      <c r="E326" s="492" t="s">
        <v>2737</v>
      </c>
      <c r="F326" s="750">
        <v>2</v>
      </c>
      <c r="G326" s="750" t="s">
        <v>1724</v>
      </c>
      <c r="H326" s="750">
        <v>50</v>
      </c>
      <c r="I326" s="881">
        <v>340269</v>
      </c>
      <c r="J326" s="461">
        <v>742850</v>
      </c>
      <c r="K326" s="938">
        <f t="shared" si="17"/>
        <v>121.89999999999999</v>
      </c>
      <c r="L326" s="910">
        <v>106</v>
      </c>
      <c r="M326" s="910">
        <v>1.1499999999999999</v>
      </c>
      <c r="N326" s="462"/>
      <c r="O326" s="463" t="str">
        <f t="shared" si="16"/>
        <v/>
      </c>
      <c r="P326" s="750">
        <v>110</v>
      </c>
      <c r="Q326" s="474" t="s">
        <v>2738</v>
      </c>
      <c r="R326" s="257"/>
      <c r="S326" s="257"/>
      <c r="T326" s="257"/>
    </row>
    <row r="327" spans="1:20" ht="36.75" customHeight="1" x14ac:dyDescent="0.3">
      <c r="A327" s="515"/>
      <c r="B327" s="427" t="s">
        <v>3743</v>
      </c>
      <c r="C327" s="427" t="s">
        <v>3744</v>
      </c>
      <c r="D327" s="309" t="s">
        <v>1227</v>
      </c>
      <c r="E327" s="492" t="s">
        <v>3745</v>
      </c>
      <c r="F327" s="750">
        <v>2</v>
      </c>
      <c r="G327" s="750" t="s">
        <v>1724</v>
      </c>
      <c r="H327" s="750">
        <v>50</v>
      </c>
      <c r="I327" s="881">
        <v>726457</v>
      </c>
      <c r="J327" s="461">
        <v>742892</v>
      </c>
      <c r="K327" s="938">
        <f t="shared" si="17"/>
        <v>121.89999999999999</v>
      </c>
      <c r="L327" s="910">
        <v>106</v>
      </c>
      <c r="M327" s="910">
        <v>1.1499999999999999</v>
      </c>
      <c r="N327" s="462"/>
      <c r="O327" s="463" t="str">
        <f t="shared" si="16"/>
        <v/>
      </c>
      <c r="P327" s="750">
        <v>90</v>
      </c>
      <c r="Q327" s="472">
        <v>4601887290940</v>
      </c>
      <c r="R327" s="257"/>
      <c r="S327" s="257"/>
      <c r="T327" s="257"/>
    </row>
    <row r="328" spans="1:20" ht="36.75" customHeight="1" x14ac:dyDescent="0.3">
      <c r="A328" s="105"/>
      <c r="B328" s="427" t="s">
        <v>2941</v>
      </c>
      <c r="C328" s="427" t="s">
        <v>2942</v>
      </c>
      <c r="D328" s="309" t="s">
        <v>1227</v>
      </c>
      <c r="E328" s="492" t="s">
        <v>2943</v>
      </c>
      <c r="F328" s="750">
        <v>2</v>
      </c>
      <c r="G328" s="750" t="s">
        <v>1724</v>
      </c>
      <c r="H328" s="750">
        <v>50</v>
      </c>
      <c r="I328" s="881">
        <v>340285</v>
      </c>
      <c r="J328" s="461">
        <v>742852</v>
      </c>
      <c r="K328" s="938">
        <f t="shared" si="17"/>
        <v>121.89999999999999</v>
      </c>
      <c r="L328" s="910">
        <v>106</v>
      </c>
      <c r="M328" s="910">
        <v>1.1499999999999999</v>
      </c>
      <c r="N328" s="462"/>
      <c r="O328" s="463" t="str">
        <f t="shared" si="16"/>
        <v/>
      </c>
      <c r="P328" s="750">
        <v>100</v>
      </c>
      <c r="Q328" s="474" t="s">
        <v>2944</v>
      </c>
      <c r="R328" s="257"/>
      <c r="S328" s="257"/>
      <c r="T328" s="257"/>
    </row>
    <row r="329" spans="1:20" ht="51.75" customHeight="1" x14ac:dyDescent="0.3">
      <c r="A329" s="105"/>
      <c r="B329" s="427" t="s">
        <v>2945</v>
      </c>
      <c r="C329" s="427" t="s">
        <v>2946</v>
      </c>
      <c r="D329" s="309" t="s">
        <v>1227</v>
      </c>
      <c r="E329" s="492" t="s">
        <v>2947</v>
      </c>
      <c r="F329" s="750">
        <v>2</v>
      </c>
      <c r="G329" s="750" t="s">
        <v>1724</v>
      </c>
      <c r="H329" s="750">
        <v>50</v>
      </c>
      <c r="I329" s="881">
        <v>340302</v>
      </c>
      <c r="J329" s="461">
        <v>742853</v>
      </c>
      <c r="K329" s="938">
        <f t="shared" si="17"/>
        <v>121.89999999999999</v>
      </c>
      <c r="L329" s="910">
        <v>106</v>
      </c>
      <c r="M329" s="910">
        <v>1.1499999999999999</v>
      </c>
      <c r="N329" s="462"/>
      <c r="O329" s="463" t="str">
        <f t="shared" si="16"/>
        <v/>
      </c>
      <c r="P329" s="750">
        <v>130</v>
      </c>
      <c r="Q329" s="464">
        <v>4601887034070</v>
      </c>
      <c r="R329" s="257"/>
      <c r="S329" s="257"/>
      <c r="T329" s="257"/>
    </row>
    <row r="330" spans="1:20" ht="52.5" customHeight="1" x14ac:dyDescent="0.3">
      <c r="A330" s="105"/>
      <c r="B330" s="427" t="s">
        <v>4490</v>
      </c>
      <c r="C330" s="457" t="s">
        <v>4491</v>
      </c>
      <c r="D330" s="309" t="s">
        <v>1227</v>
      </c>
      <c r="E330" s="492" t="s">
        <v>5490</v>
      </c>
      <c r="F330" s="750">
        <v>2</v>
      </c>
      <c r="G330" s="750" t="s">
        <v>1724</v>
      </c>
      <c r="H330" s="750">
        <v>50</v>
      </c>
      <c r="I330" s="881">
        <v>675825</v>
      </c>
      <c r="J330" s="461">
        <v>742911</v>
      </c>
      <c r="K330" s="938">
        <f t="shared" si="17"/>
        <v>169.04999999999998</v>
      </c>
      <c r="L330" s="910">
        <v>147</v>
      </c>
      <c r="M330" s="910">
        <v>1.1499999999999999</v>
      </c>
      <c r="N330" s="462"/>
      <c r="O330" s="463" t="str">
        <f t="shared" si="16"/>
        <v/>
      </c>
      <c r="P330" s="750">
        <v>120</v>
      </c>
      <c r="Q330" s="464">
        <v>4601887078449</v>
      </c>
      <c r="R330" s="257"/>
      <c r="S330" s="257"/>
      <c r="T330" s="257"/>
    </row>
    <row r="331" spans="1:20" ht="60.75" customHeight="1" x14ac:dyDescent="0.35">
      <c r="A331" s="514"/>
      <c r="B331" s="427" t="s">
        <v>2115</v>
      </c>
      <c r="C331" s="457" t="s">
        <v>3746</v>
      </c>
      <c r="D331" s="309" t="s">
        <v>1227</v>
      </c>
      <c r="E331" s="492" t="s">
        <v>2116</v>
      </c>
      <c r="F331" s="750">
        <v>2</v>
      </c>
      <c r="G331" s="750" t="s">
        <v>1724</v>
      </c>
      <c r="H331" s="750">
        <v>50</v>
      </c>
      <c r="I331" s="881">
        <v>736646</v>
      </c>
      <c r="J331" s="461">
        <v>742884</v>
      </c>
      <c r="K331" s="938">
        <f t="shared" si="17"/>
        <v>139.14999999999998</v>
      </c>
      <c r="L331" s="910">
        <v>121</v>
      </c>
      <c r="M331" s="910">
        <v>1.1499999999999999</v>
      </c>
      <c r="N331" s="462"/>
      <c r="O331" s="463" t="str">
        <f t="shared" si="16"/>
        <v/>
      </c>
      <c r="P331" s="750" t="s">
        <v>1967</v>
      </c>
      <c r="Q331" s="494">
        <v>4601887322535</v>
      </c>
      <c r="R331" s="257"/>
      <c r="S331" s="257"/>
      <c r="T331" s="257"/>
    </row>
    <row r="332" spans="1:20" ht="87" customHeight="1" x14ac:dyDescent="0.3">
      <c r="A332" s="514"/>
      <c r="B332" s="427" t="s">
        <v>924</v>
      </c>
      <c r="C332" s="457" t="s">
        <v>969</v>
      </c>
      <c r="D332" s="309" t="s">
        <v>1227</v>
      </c>
      <c r="E332" s="492" t="s">
        <v>2117</v>
      </c>
      <c r="F332" s="750">
        <v>2</v>
      </c>
      <c r="G332" s="750" t="s">
        <v>1724</v>
      </c>
      <c r="H332" s="750">
        <v>50</v>
      </c>
      <c r="I332" s="881">
        <v>736644</v>
      </c>
      <c r="J332" s="461">
        <v>742883</v>
      </c>
      <c r="K332" s="938">
        <f t="shared" si="17"/>
        <v>169.04999999999998</v>
      </c>
      <c r="L332" s="910">
        <v>147</v>
      </c>
      <c r="M332" s="910">
        <v>1.1499999999999999</v>
      </c>
      <c r="N332" s="462"/>
      <c r="O332" s="463" t="str">
        <f t="shared" si="16"/>
        <v/>
      </c>
      <c r="P332" s="750" t="s">
        <v>1822</v>
      </c>
      <c r="Q332" s="494">
        <v>4601887322542</v>
      </c>
      <c r="R332" s="257"/>
      <c r="S332" s="257"/>
      <c r="T332" s="257"/>
    </row>
    <row r="333" spans="1:20" ht="76.5" customHeight="1" x14ac:dyDescent="0.35">
      <c r="A333" s="514"/>
      <c r="B333" s="427" t="s">
        <v>4494</v>
      </c>
      <c r="C333" s="457" t="s">
        <v>5491</v>
      </c>
      <c r="D333" s="309" t="s">
        <v>1227</v>
      </c>
      <c r="E333" s="492" t="s">
        <v>4496</v>
      </c>
      <c r="F333" s="750">
        <v>2</v>
      </c>
      <c r="G333" s="750" t="s">
        <v>1724</v>
      </c>
      <c r="H333" s="750">
        <v>50</v>
      </c>
      <c r="I333" s="881">
        <v>792238</v>
      </c>
      <c r="J333" s="461">
        <v>742895</v>
      </c>
      <c r="K333" s="938">
        <f t="shared" si="17"/>
        <v>139.14999999999998</v>
      </c>
      <c r="L333" s="910">
        <v>121</v>
      </c>
      <c r="M333" s="910">
        <v>1.1499999999999999</v>
      </c>
      <c r="N333" s="462"/>
      <c r="O333" s="463" t="str">
        <f t="shared" si="16"/>
        <v/>
      </c>
      <c r="P333" s="750">
        <v>120</v>
      </c>
      <c r="Q333" s="494">
        <v>4601887322559</v>
      </c>
      <c r="R333" s="257"/>
      <c r="S333" s="257"/>
      <c r="T333" s="257"/>
    </row>
    <row r="334" spans="1:20" ht="45" customHeight="1" x14ac:dyDescent="0.3">
      <c r="A334" s="105"/>
      <c r="B334" s="427" t="s">
        <v>2119</v>
      </c>
      <c r="C334" s="427" t="s">
        <v>2120</v>
      </c>
      <c r="D334" s="309" t="s">
        <v>1227</v>
      </c>
      <c r="E334" s="492" t="s">
        <v>2121</v>
      </c>
      <c r="F334" s="750">
        <v>2</v>
      </c>
      <c r="G334" s="750" t="s">
        <v>1724</v>
      </c>
      <c r="H334" s="750">
        <v>50</v>
      </c>
      <c r="I334" s="881">
        <v>340335</v>
      </c>
      <c r="J334" s="461">
        <v>742854</v>
      </c>
      <c r="K334" s="938">
        <f t="shared" si="17"/>
        <v>121.89999999999999</v>
      </c>
      <c r="L334" s="910">
        <v>106</v>
      </c>
      <c r="M334" s="910">
        <v>1.1499999999999999</v>
      </c>
      <c r="N334" s="462"/>
      <c r="O334" s="463" t="str">
        <f t="shared" si="16"/>
        <v/>
      </c>
      <c r="P334" s="750">
        <v>130</v>
      </c>
      <c r="Q334" s="464">
        <v>4601887034063</v>
      </c>
      <c r="R334" s="257"/>
      <c r="S334" s="257"/>
      <c r="T334" s="257"/>
    </row>
    <row r="335" spans="1:20" ht="72.75" customHeight="1" x14ac:dyDescent="0.3">
      <c r="A335" s="514"/>
      <c r="B335" s="427" t="s">
        <v>2122</v>
      </c>
      <c r="C335" s="457" t="s">
        <v>2123</v>
      </c>
      <c r="D335" s="309" t="s">
        <v>1227</v>
      </c>
      <c r="E335" s="492" t="s">
        <v>2124</v>
      </c>
      <c r="F335" s="750">
        <v>2</v>
      </c>
      <c r="G335" s="750" t="s">
        <v>1724</v>
      </c>
      <c r="H335" s="750">
        <v>50</v>
      </c>
      <c r="I335" s="881">
        <v>736633</v>
      </c>
      <c r="J335" s="461">
        <v>742872</v>
      </c>
      <c r="K335" s="938">
        <f t="shared" si="17"/>
        <v>146.04999999999998</v>
      </c>
      <c r="L335" s="910">
        <v>127</v>
      </c>
      <c r="M335" s="910">
        <v>1.1499999999999999</v>
      </c>
      <c r="N335" s="462"/>
      <c r="O335" s="463" t="str">
        <f t="shared" si="16"/>
        <v/>
      </c>
      <c r="P335" s="750">
        <v>110</v>
      </c>
      <c r="Q335" s="494">
        <v>4601887322580</v>
      </c>
      <c r="R335" s="257"/>
      <c r="S335" s="257"/>
      <c r="T335" s="257"/>
    </row>
    <row r="336" spans="1:20" x14ac:dyDescent="0.3">
      <c r="A336" s="517"/>
      <c r="B336" s="427" t="s">
        <v>2948</v>
      </c>
      <c r="C336" s="427" t="s">
        <v>2949</v>
      </c>
      <c r="D336" s="309" t="s">
        <v>1227</v>
      </c>
      <c r="E336" s="458" t="s">
        <v>23</v>
      </c>
      <c r="F336" s="521">
        <v>2</v>
      </c>
      <c r="G336" s="750" t="s">
        <v>1724</v>
      </c>
      <c r="H336" s="750">
        <v>40</v>
      </c>
      <c r="I336" s="881">
        <v>800979</v>
      </c>
      <c r="J336" s="523">
        <v>800762</v>
      </c>
      <c r="K336" s="938">
        <f t="shared" si="17"/>
        <v>121.89999999999999</v>
      </c>
      <c r="L336" s="910">
        <v>106</v>
      </c>
      <c r="M336" s="910">
        <v>1.1499999999999999</v>
      </c>
      <c r="N336" s="462"/>
      <c r="O336" s="463" t="str">
        <f t="shared" si="16"/>
        <v/>
      </c>
      <c r="P336" s="750">
        <v>110</v>
      </c>
      <c r="Q336" s="494">
        <v>4601887385530</v>
      </c>
      <c r="R336" s="257"/>
      <c r="S336" s="257"/>
      <c r="T336" s="257"/>
    </row>
    <row r="337" spans="1:53" ht="41.25" customHeight="1" x14ac:dyDescent="0.3">
      <c r="A337" s="105"/>
      <c r="B337" s="427" t="s">
        <v>2125</v>
      </c>
      <c r="C337" s="427" t="s">
        <v>2126</v>
      </c>
      <c r="D337" s="309" t="s">
        <v>1227</v>
      </c>
      <c r="E337" s="492" t="s">
        <v>2127</v>
      </c>
      <c r="F337" s="750">
        <v>2</v>
      </c>
      <c r="G337" s="750" t="s">
        <v>1724</v>
      </c>
      <c r="H337" s="750">
        <v>50</v>
      </c>
      <c r="I337" s="881">
        <v>340340</v>
      </c>
      <c r="J337" s="461">
        <v>742855</v>
      </c>
      <c r="K337" s="938">
        <f t="shared" si="17"/>
        <v>121.89999999999999</v>
      </c>
      <c r="L337" s="910">
        <v>106</v>
      </c>
      <c r="M337" s="910">
        <v>1.1499999999999999</v>
      </c>
      <c r="N337" s="462"/>
      <c r="O337" s="463" t="str">
        <f t="shared" si="16"/>
        <v/>
      </c>
      <c r="P337" s="750">
        <v>120</v>
      </c>
      <c r="Q337" s="464">
        <v>4601887155447</v>
      </c>
      <c r="R337" s="257"/>
      <c r="S337" s="257"/>
      <c r="T337" s="257"/>
    </row>
    <row r="338" spans="1:53" ht="39" customHeight="1" x14ac:dyDescent="0.3">
      <c r="A338" s="514"/>
      <c r="B338" s="427" t="s">
        <v>4509</v>
      </c>
      <c r="C338" s="457" t="s">
        <v>5492</v>
      </c>
      <c r="D338" s="309" t="s">
        <v>1227</v>
      </c>
      <c r="E338" s="492" t="s">
        <v>4511</v>
      </c>
      <c r="F338" s="750">
        <v>2</v>
      </c>
      <c r="G338" s="750" t="s">
        <v>1724</v>
      </c>
      <c r="H338" s="750">
        <v>50</v>
      </c>
      <c r="I338" s="881">
        <v>736647</v>
      </c>
      <c r="J338" s="461">
        <v>742885</v>
      </c>
      <c r="K338" s="938">
        <f t="shared" si="17"/>
        <v>121.89999999999999</v>
      </c>
      <c r="L338" s="910">
        <v>106</v>
      </c>
      <c r="M338" s="910">
        <v>1.1499999999999999</v>
      </c>
      <c r="N338" s="462"/>
      <c r="O338" s="463" t="str">
        <f t="shared" si="16"/>
        <v/>
      </c>
      <c r="P338" s="750">
        <v>130</v>
      </c>
      <c r="Q338" s="494">
        <v>4601887322597</v>
      </c>
      <c r="R338" s="257"/>
      <c r="S338" s="257"/>
      <c r="T338" s="257"/>
    </row>
    <row r="339" spans="1:53" ht="41.25" customHeight="1" x14ac:dyDescent="0.3">
      <c r="A339" s="105"/>
      <c r="B339" s="427" t="s">
        <v>2128</v>
      </c>
      <c r="C339" s="427" t="s">
        <v>2129</v>
      </c>
      <c r="D339" s="309" t="s">
        <v>1227</v>
      </c>
      <c r="E339" s="492" t="s">
        <v>2130</v>
      </c>
      <c r="F339" s="750">
        <v>2</v>
      </c>
      <c r="G339" s="750" t="s">
        <v>1724</v>
      </c>
      <c r="H339" s="750">
        <v>50</v>
      </c>
      <c r="I339" s="881">
        <v>340366</v>
      </c>
      <c r="J339" s="461">
        <v>742856</v>
      </c>
      <c r="K339" s="938">
        <f t="shared" si="17"/>
        <v>121.89999999999999</v>
      </c>
      <c r="L339" s="910">
        <v>106</v>
      </c>
      <c r="M339" s="910">
        <v>1.1499999999999999</v>
      </c>
      <c r="N339" s="462"/>
      <c r="O339" s="463" t="str">
        <f t="shared" si="16"/>
        <v/>
      </c>
      <c r="P339" s="750">
        <v>100</v>
      </c>
      <c r="Q339" s="474">
        <v>4601887163114</v>
      </c>
      <c r="R339" s="257"/>
      <c r="S339" s="257"/>
      <c r="T339" s="257"/>
    </row>
    <row r="340" spans="1:53" ht="57" customHeight="1" x14ac:dyDescent="0.3">
      <c r="A340" s="514"/>
      <c r="B340" s="427" t="s">
        <v>2131</v>
      </c>
      <c r="C340" s="457" t="s">
        <v>2132</v>
      </c>
      <c r="D340" s="309" t="s">
        <v>1227</v>
      </c>
      <c r="E340" s="492" t="s">
        <v>2133</v>
      </c>
      <c r="F340" s="750">
        <v>2</v>
      </c>
      <c r="G340" s="750" t="s">
        <v>1724</v>
      </c>
      <c r="H340" s="750">
        <v>50</v>
      </c>
      <c r="I340" s="881">
        <v>736632</v>
      </c>
      <c r="J340" s="461">
        <v>742871</v>
      </c>
      <c r="K340" s="938">
        <f t="shared" si="17"/>
        <v>121.89999999999999</v>
      </c>
      <c r="L340" s="910">
        <v>106</v>
      </c>
      <c r="M340" s="910">
        <v>1.1499999999999999</v>
      </c>
      <c r="N340" s="462"/>
      <c r="O340" s="463" t="str">
        <f t="shared" si="16"/>
        <v/>
      </c>
      <c r="P340" s="750" t="s">
        <v>2064</v>
      </c>
      <c r="Q340" s="494">
        <v>4601887322603</v>
      </c>
      <c r="R340" s="257"/>
      <c r="S340" s="257"/>
      <c r="T340" s="257"/>
    </row>
    <row r="341" spans="1:53" ht="41.25" customHeight="1" x14ac:dyDescent="0.3">
      <c r="A341" s="105"/>
      <c r="B341" s="427" t="s">
        <v>2134</v>
      </c>
      <c r="C341" s="457" t="s">
        <v>2135</v>
      </c>
      <c r="D341" s="309" t="s">
        <v>1227</v>
      </c>
      <c r="E341" s="486" t="s">
        <v>2136</v>
      </c>
      <c r="F341" s="750">
        <v>2</v>
      </c>
      <c r="G341" s="750" t="s">
        <v>1724</v>
      </c>
      <c r="H341" s="750">
        <v>50</v>
      </c>
      <c r="I341" s="881">
        <v>675826</v>
      </c>
      <c r="J341" s="461">
        <v>742912</v>
      </c>
      <c r="K341" s="938">
        <f t="shared" si="17"/>
        <v>116.14999999999999</v>
      </c>
      <c r="L341" s="910">
        <v>101</v>
      </c>
      <c r="M341" s="910">
        <v>1.1499999999999999</v>
      </c>
      <c r="N341" s="462"/>
      <c r="O341" s="463" t="str">
        <f t="shared" si="16"/>
        <v/>
      </c>
      <c r="P341" s="750">
        <v>120</v>
      </c>
      <c r="Q341" s="464">
        <v>4601887185697</v>
      </c>
      <c r="R341" s="257"/>
      <c r="S341" s="257"/>
      <c r="T341" s="257"/>
    </row>
    <row r="342" spans="1:53" ht="20.100000000000001" customHeight="1" x14ac:dyDescent="0.3">
      <c r="A342" s="105"/>
      <c r="B342" s="489" t="s">
        <v>2137</v>
      </c>
      <c r="C342" s="452" t="s">
        <v>2138</v>
      </c>
      <c r="D342" s="476" t="s">
        <v>366</v>
      </c>
      <c r="E342" s="477" t="s">
        <v>366</v>
      </c>
      <c r="F342" s="476" t="s">
        <v>366</v>
      </c>
      <c r="G342" s="476" t="s">
        <v>366</v>
      </c>
      <c r="H342" s="476" t="s">
        <v>366</v>
      </c>
      <c r="I342" s="682"/>
      <c r="J342" s="479"/>
      <c r="K342" s="497"/>
      <c r="L342" s="479"/>
      <c r="M342" s="479"/>
      <c r="N342" s="481" t="s">
        <v>366</v>
      </c>
      <c r="O342" s="480" t="s">
        <v>366</v>
      </c>
      <c r="P342" s="497" t="s">
        <v>366</v>
      </c>
      <c r="Q342" s="497" t="s">
        <v>366</v>
      </c>
      <c r="R342" s="873"/>
      <c r="S342" s="873"/>
      <c r="T342" s="564"/>
      <c r="U342" s="484"/>
      <c r="V342" s="484"/>
      <c r="W342" s="484"/>
      <c r="X342" s="484"/>
      <c r="Y342" s="484"/>
      <c r="Z342" s="484"/>
      <c r="AA342" s="484"/>
      <c r="AB342" s="484"/>
      <c r="AC342" s="484"/>
      <c r="AD342" s="484"/>
      <c r="AE342" s="484"/>
      <c r="AF342" s="484"/>
      <c r="AG342" s="484"/>
      <c r="AH342" s="484"/>
      <c r="AI342" s="484"/>
      <c r="AJ342" s="484"/>
      <c r="AK342" s="484"/>
      <c r="AL342" s="484"/>
      <c r="AM342" s="484"/>
      <c r="AN342" s="484"/>
      <c r="AO342" s="484"/>
      <c r="AP342" s="484"/>
      <c r="AQ342" s="484"/>
      <c r="AR342" s="484"/>
      <c r="AS342" s="484"/>
      <c r="AT342" s="484"/>
      <c r="AU342" s="484"/>
      <c r="AV342" s="484"/>
      <c r="AW342" s="484"/>
      <c r="AX342" s="484"/>
      <c r="AY342" s="484"/>
      <c r="AZ342" s="484"/>
      <c r="BA342" s="484"/>
    </row>
    <row r="343" spans="1:53" ht="20.100000000000001" customHeight="1" x14ac:dyDescent="0.3">
      <c r="A343" s="517"/>
      <c r="B343" s="427" t="s">
        <v>2139</v>
      </c>
      <c r="C343" s="427" t="s">
        <v>2140</v>
      </c>
      <c r="D343" s="309" t="s">
        <v>1227</v>
      </c>
      <c r="E343" s="458" t="s">
        <v>2141</v>
      </c>
      <c r="F343" s="750">
        <v>2</v>
      </c>
      <c r="G343" s="750" t="s">
        <v>1724</v>
      </c>
      <c r="H343" s="750">
        <v>50</v>
      </c>
      <c r="I343" s="881">
        <v>736649</v>
      </c>
      <c r="J343" s="461">
        <v>742919</v>
      </c>
      <c r="K343" s="938">
        <f t="shared" si="17"/>
        <v>158.69999999999999</v>
      </c>
      <c r="L343" s="910">
        <v>138</v>
      </c>
      <c r="M343" s="910">
        <v>1.1499999999999999</v>
      </c>
      <c r="N343" s="462"/>
      <c r="O343" s="463" t="str">
        <f>IF(N343&gt;0,N343*K343,"")</f>
        <v/>
      </c>
      <c r="P343" s="750" t="s">
        <v>1822</v>
      </c>
      <c r="Q343" s="470">
        <v>4601887322610</v>
      </c>
      <c r="R343" s="257"/>
      <c r="S343" s="257"/>
      <c r="T343" s="257"/>
    </row>
    <row r="344" spans="1:53" ht="20.100000000000001" customHeight="1" x14ac:dyDescent="0.3">
      <c r="A344" s="519"/>
      <c r="B344" s="427" t="s">
        <v>2322</v>
      </c>
      <c r="C344" s="427" t="s">
        <v>2323</v>
      </c>
      <c r="D344" s="309" t="s">
        <v>1227</v>
      </c>
      <c r="E344" s="458" t="s">
        <v>2324</v>
      </c>
      <c r="F344" s="750">
        <v>2</v>
      </c>
      <c r="G344" s="750" t="s">
        <v>1724</v>
      </c>
      <c r="H344" s="750">
        <v>50</v>
      </c>
      <c r="I344" s="881">
        <v>340390</v>
      </c>
      <c r="J344" s="461">
        <v>742915</v>
      </c>
      <c r="K344" s="938">
        <f t="shared" si="17"/>
        <v>139.14999999999998</v>
      </c>
      <c r="L344" s="910">
        <v>121</v>
      </c>
      <c r="M344" s="910">
        <v>1.1499999999999999</v>
      </c>
      <c r="N344" s="462"/>
      <c r="O344" s="463" t="str">
        <f>IF(N344&gt;0,N344*K344,"")</f>
        <v/>
      </c>
      <c r="P344" s="750">
        <v>120</v>
      </c>
      <c r="Q344" s="464">
        <v>4601887145806</v>
      </c>
      <c r="R344" s="257"/>
      <c r="S344" s="257"/>
      <c r="T344" s="257"/>
    </row>
    <row r="345" spans="1:53" ht="20.100000000000001" customHeight="1" x14ac:dyDescent="0.3">
      <c r="A345" s="519"/>
      <c r="B345" s="457" t="s">
        <v>2950</v>
      </c>
      <c r="C345" s="427" t="s">
        <v>2951</v>
      </c>
      <c r="D345" s="309" t="s">
        <v>1227</v>
      </c>
      <c r="E345" s="458" t="s">
        <v>2952</v>
      </c>
      <c r="F345" s="750">
        <v>2</v>
      </c>
      <c r="G345" s="750" t="s">
        <v>1724</v>
      </c>
      <c r="H345" s="750">
        <v>50</v>
      </c>
      <c r="I345" s="881">
        <v>340399</v>
      </c>
      <c r="J345" s="461">
        <v>742916</v>
      </c>
      <c r="K345" s="938">
        <f t="shared" si="17"/>
        <v>158.69999999999999</v>
      </c>
      <c r="L345" s="910">
        <v>138</v>
      </c>
      <c r="M345" s="910">
        <v>1.1499999999999999</v>
      </c>
      <c r="N345" s="462"/>
      <c r="O345" s="463" t="str">
        <f>IF(N345&gt;0,N345*K345,"")</f>
        <v/>
      </c>
      <c r="P345" s="750">
        <v>120</v>
      </c>
      <c r="Q345" s="474" t="s">
        <v>2953</v>
      </c>
      <c r="R345" s="257"/>
      <c r="S345" s="257"/>
      <c r="T345" s="257"/>
    </row>
    <row r="346" spans="1:53" ht="20.100000000000001" customHeight="1" x14ac:dyDescent="0.3">
      <c r="A346" s="519"/>
      <c r="B346" s="457" t="s">
        <v>2142</v>
      </c>
      <c r="C346" s="427" t="s">
        <v>2143</v>
      </c>
      <c r="D346" s="309" t="s">
        <v>1227</v>
      </c>
      <c r="E346" s="458" t="s">
        <v>2144</v>
      </c>
      <c r="F346" s="750">
        <v>2</v>
      </c>
      <c r="G346" s="750" t="s">
        <v>1724</v>
      </c>
      <c r="H346" s="750">
        <v>50</v>
      </c>
      <c r="I346" s="881">
        <v>340408</v>
      </c>
      <c r="J346" s="461">
        <v>742917</v>
      </c>
      <c r="K346" s="938">
        <f t="shared" si="17"/>
        <v>219.64999999999998</v>
      </c>
      <c r="L346" s="910">
        <v>191</v>
      </c>
      <c r="M346" s="910">
        <v>1.1499999999999999</v>
      </c>
      <c r="N346" s="462"/>
      <c r="O346" s="463" t="str">
        <f>IF(N346&gt;0,N346*K346,"")</f>
        <v/>
      </c>
      <c r="P346" s="750">
        <v>120</v>
      </c>
      <c r="Q346" s="464">
        <v>4601887145820</v>
      </c>
      <c r="R346" s="257"/>
      <c r="S346" s="257"/>
      <c r="T346" s="257"/>
    </row>
    <row r="347" spans="1:53" ht="35.25" customHeight="1" x14ac:dyDescent="0.3">
      <c r="A347" s="519"/>
      <c r="B347" s="457" t="s">
        <v>2954</v>
      </c>
      <c r="C347" s="427" t="s">
        <v>2955</v>
      </c>
      <c r="D347" s="309" t="s">
        <v>1227</v>
      </c>
      <c r="E347" s="469" t="s">
        <v>2956</v>
      </c>
      <c r="F347" s="750">
        <v>2</v>
      </c>
      <c r="G347" s="750" t="s">
        <v>1724</v>
      </c>
      <c r="H347" s="750">
        <v>50</v>
      </c>
      <c r="I347" s="881">
        <v>726460</v>
      </c>
      <c r="J347" s="461">
        <v>742920</v>
      </c>
      <c r="K347" s="938">
        <f t="shared" si="17"/>
        <v>158.69999999999999</v>
      </c>
      <c r="L347" s="910">
        <v>138</v>
      </c>
      <c r="M347" s="910">
        <v>1.1499999999999999</v>
      </c>
      <c r="N347" s="462"/>
      <c r="O347" s="463" t="str">
        <f>IF(N347&gt;0,N347*K347,"")</f>
        <v/>
      </c>
      <c r="P347" s="750">
        <v>130</v>
      </c>
      <c r="Q347" s="472">
        <v>4601887185703</v>
      </c>
      <c r="R347" s="257"/>
      <c r="S347" s="257"/>
      <c r="T347" s="257"/>
    </row>
    <row r="348" spans="1:53" ht="20.100000000000001" customHeight="1" x14ac:dyDescent="0.3">
      <c r="A348" s="105"/>
      <c r="B348" s="489" t="s">
        <v>2145</v>
      </c>
      <c r="C348" s="452" t="s">
        <v>2146</v>
      </c>
      <c r="D348" s="476" t="s">
        <v>366</v>
      </c>
      <c r="E348" s="477" t="s">
        <v>366</v>
      </c>
      <c r="F348" s="476" t="s">
        <v>366</v>
      </c>
      <c r="G348" s="476" t="s">
        <v>366</v>
      </c>
      <c r="H348" s="476" t="s">
        <v>366</v>
      </c>
      <c r="I348" s="682"/>
      <c r="J348" s="479"/>
      <c r="K348" s="497"/>
      <c r="L348" s="479"/>
      <c r="M348" s="479"/>
      <c r="N348" s="481" t="s">
        <v>366</v>
      </c>
      <c r="O348" s="480" t="s">
        <v>366</v>
      </c>
      <c r="P348" s="497" t="s">
        <v>366</v>
      </c>
      <c r="Q348" s="497" t="s">
        <v>366</v>
      </c>
      <c r="R348" s="873"/>
      <c r="S348" s="873"/>
      <c r="T348" s="564"/>
      <c r="U348" s="484"/>
      <c r="V348" s="484"/>
      <c r="W348" s="484"/>
      <c r="X348" s="484"/>
      <c r="Y348" s="484"/>
      <c r="Z348" s="484"/>
      <c r="AA348" s="484"/>
      <c r="AB348" s="484"/>
      <c r="AC348" s="484"/>
      <c r="AD348" s="484"/>
      <c r="AE348" s="484"/>
      <c r="AF348" s="484"/>
      <c r="AG348" s="484"/>
      <c r="AH348" s="484"/>
      <c r="AI348" s="484"/>
      <c r="AJ348" s="484"/>
      <c r="AK348" s="484"/>
      <c r="AL348" s="484"/>
      <c r="AM348" s="484"/>
      <c r="AN348" s="484"/>
      <c r="AO348" s="484"/>
      <c r="AP348" s="484"/>
      <c r="AQ348" s="484"/>
      <c r="AR348" s="484"/>
      <c r="AS348" s="484"/>
      <c r="AT348" s="484"/>
      <c r="AU348" s="484"/>
      <c r="AV348" s="484"/>
      <c r="AW348" s="484"/>
      <c r="AX348" s="484"/>
      <c r="AY348" s="484"/>
      <c r="AZ348" s="484"/>
      <c r="BA348" s="484"/>
    </row>
    <row r="349" spans="1:53" ht="35.25" customHeight="1" x14ac:dyDescent="0.3">
      <c r="A349" s="519"/>
      <c r="B349" s="427" t="s">
        <v>173</v>
      </c>
      <c r="C349" s="427" t="s">
        <v>174</v>
      </c>
      <c r="D349" s="309" t="s">
        <v>1227</v>
      </c>
      <c r="E349" s="469" t="s">
        <v>2147</v>
      </c>
      <c r="F349" s="750">
        <v>2</v>
      </c>
      <c r="G349" s="750" t="s">
        <v>1724</v>
      </c>
      <c r="H349" s="750">
        <v>50</v>
      </c>
      <c r="I349" s="881">
        <v>340444</v>
      </c>
      <c r="J349" s="461">
        <v>742921</v>
      </c>
      <c r="K349" s="938">
        <f t="shared" si="17"/>
        <v>139.14999999999998</v>
      </c>
      <c r="L349" s="910">
        <v>121</v>
      </c>
      <c r="M349" s="910">
        <v>1.1499999999999999</v>
      </c>
      <c r="N349" s="462"/>
      <c r="O349" s="463" t="str">
        <f t="shared" ref="O349:O358" si="18">IF(N349&gt;0,N349*K349,"")</f>
        <v/>
      </c>
      <c r="P349" s="750">
        <v>110</v>
      </c>
      <c r="Q349" s="464">
        <v>4601887155454</v>
      </c>
      <c r="R349" s="257"/>
      <c r="S349" s="257"/>
      <c r="T349" s="257"/>
    </row>
    <row r="350" spans="1:53" ht="22.5" customHeight="1" x14ac:dyDescent="0.3">
      <c r="A350" s="519"/>
      <c r="B350" s="471" t="s">
        <v>2148</v>
      </c>
      <c r="C350" s="427" t="s">
        <v>2149</v>
      </c>
      <c r="D350" s="309" t="s">
        <v>1227</v>
      </c>
      <c r="E350" s="458" t="s">
        <v>2150</v>
      </c>
      <c r="F350" s="750">
        <v>2</v>
      </c>
      <c r="G350" s="750" t="s">
        <v>1724</v>
      </c>
      <c r="H350" s="750">
        <v>50</v>
      </c>
      <c r="I350" s="881">
        <v>340452</v>
      </c>
      <c r="J350" s="461">
        <v>742922</v>
      </c>
      <c r="K350" s="938">
        <f t="shared" si="17"/>
        <v>158.69999999999999</v>
      </c>
      <c r="L350" s="910">
        <v>138</v>
      </c>
      <c r="M350" s="910">
        <v>1.1499999999999999</v>
      </c>
      <c r="N350" s="462"/>
      <c r="O350" s="463" t="str">
        <f t="shared" si="18"/>
        <v/>
      </c>
      <c r="P350" s="750">
        <v>125</v>
      </c>
      <c r="Q350" s="464">
        <v>4601887144298</v>
      </c>
      <c r="R350" s="257"/>
      <c r="S350" s="257"/>
      <c r="T350" s="257"/>
    </row>
    <row r="351" spans="1:53" ht="33" customHeight="1" x14ac:dyDescent="0.35">
      <c r="A351" s="519"/>
      <c r="B351" s="456" t="s">
        <v>2151</v>
      </c>
      <c r="C351" s="427" t="s">
        <v>3747</v>
      </c>
      <c r="D351" s="309" t="s">
        <v>1227</v>
      </c>
      <c r="E351" s="458" t="s">
        <v>2153</v>
      </c>
      <c r="F351" s="750">
        <v>2</v>
      </c>
      <c r="G351" s="750" t="s">
        <v>1724</v>
      </c>
      <c r="H351" s="750">
        <v>50</v>
      </c>
      <c r="I351" s="881">
        <v>340462</v>
      </c>
      <c r="J351" s="461">
        <v>742923</v>
      </c>
      <c r="K351" s="938">
        <f t="shared" si="17"/>
        <v>172.5</v>
      </c>
      <c r="L351" s="910">
        <v>150</v>
      </c>
      <c r="M351" s="910">
        <v>1.1499999999999999</v>
      </c>
      <c r="N351" s="462"/>
      <c r="O351" s="463" t="str">
        <f t="shared" si="18"/>
        <v/>
      </c>
      <c r="P351" s="750">
        <v>80</v>
      </c>
      <c r="Q351" s="474">
        <v>4601887188315</v>
      </c>
      <c r="R351" s="257"/>
      <c r="S351" s="257"/>
      <c r="T351" s="257"/>
    </row>
    <row r="352" spans="1:53" ht="33" customHeight="1" x14ac:dyDescent="0.3">
      <c r="A352" s="519"/>
      <c r="B352" s="520" t="s">
        <v>2154</v>
      </c>
      <c r="C352" s="427" t="s">
        <v>2155</v>
      </c>
      <c r="D352" s="309" t="s">
        <v>1227</v>
      </c>
      <c r="E352" s="458" t="s">
        <v>2156</v>
      </c>
      <c r="F352" s="750">
        <v>2</v>
      </c>
      <c r="G352" s="750" t="s">
        <v>1724</v>
      </c>
      <c r="H352" s="750">
        <v>50</v>
      </c>
      <c r="I352" s="881">
        <v>340469</v>
      </c>
      <c r="J352" s="461">
        <v>742924</v>
      </c>
      <c r="K352" s="938">
        <f t="shared" si="17"/>
        <v>158.69999999999999</v>
      </c>
      <c r="L352" s="910">
        <v>138</v>
      </c>
      <c r="M352" s="910">
        <v>1.1499999999999999</v>
      </c>
      <c r="N352" s="462"/>
      <c r="O352" s="463" t="str">
        <f t="shared" si="18"/>
        <v/>
      </c>
      <c r="P352" s="750">
        <v>100</v>
      </c>
      <c r="Q352" s="474" t="s">
        <v>2157</v>
      </c>
      <c r="R352" s="257"/>
      <c r="S352" s="257"/>
      <c r="T352" s="257"/>
    </row>
    <row r="353" spans="1:53" ht="33.75" customHeight="1" x14ac:dyDescent="0.35">
      <c r="A353" s="516"/>
      <c r="B353" s="467" t="s">
        <v>2158</v>
      </c>
      <c r="C353" s="427" t="s">
        <v>3748</v>
      </c>
      <c r="D353" s="309" t="s">
        <v>1227</v>
      </c>
      <c r="E353" s="458" t="s">
        <v>2159</v>
      </c>
      <c r="F353" s="750">
        <v>2</v>
      </c>
      <c r="G353" s="750" t="s">
        <v>1724</v>
      </c>
      <c r="H353" s="750">
        <v>50</v>
      </c>
      <c r="I353" s="881">
        <v>718038</v>
      </c>
      <c r="J353" s="461">
        <v>742931</v>
      </c>
      <c r="K353" s="938">
        <f t="shared" si="17"/>
        <v>213.89999999999998</v>
      </c>
      <c r="L353" s="910">
        <v>186</v>
      </c>
      <c r="M353" s="910">
        <v>1.1499999999999999</v>
      </c>
      <c r="N353" s="462"/>
      <c r="O353" s="463" t="str">
        <f t="shared" si="18"/>
        <v/>
      </c>
      <c r="P353" s="750" t="s">
        <v>2064</v>
      </c>
      <c r="Q353" s="474">
        <v>4601887269342</v>
      </c>
      <c r="R353" s="257"/>
      <c r="S353" s="257"/>
      <c r="T353" s="257"/>
    </row>
    <row r="354" spans="1:53" ht="33" customHeight="1" x14ac:dyDescent="0.35">
      <c r="A354" s="517"/>
      <c r="B354" s="427" t="s">
        <v>4519</v>
      </c>
      <c r="C354" s="427" t="s">
        <v>5493</v>
      </c>
      <c r="D354" s="309" t="s">
        <v>1227</v>
      </c>
      <c r="E354" s="458" t="s">
        <v>4521</v>
      </c>
      <c r="F354" s="750">
        <v>2</v>
      </c>
      <c r="G354" s="750" t="s">
        <v>1724</v>
      </c>
      <c r="H354" s="750">
        <v>50</v>
      </c>
      <c r="I354" s="881">
        <v>736651</v>
      </c>
      <c r="J354" s="461">
        <v>742929</v>
      </c>
      <c r="K354" s="938">
        <f t="shared" si="17"/>
        <v>169.04999999999998</v>
      </c>
      <c r="L354" s="910">
        <v>147</v>
      </c>
      <c r="M354" s="910">
        <v>1.1499999999999999</v>
      </c>
      <c r="N354" s="462"/>
      <c r="O354" s="463" t="str">
        <f t="shared" si="18"/>
        <v/>
      </c>
      <c r="P354" s="750">
        <v>100</v>
      </c>
      <c r="Q354" s="494">
        <v>4601887322634</v>
      </c>
      <c r="R354" s="257"/>
      <c r="S354" s="257"/>
      <c r="T354" s="257"/>
    </row>
    <row r="355" spans="1:53" ht="36.75" customHeight="1" x14ac:dyDescent="0.3">
      <c r="A355" s="519"/>
      <c r="B355" s="491" t="s">
        <v>2160</v>
      </c>
      <c r="C355" s="427" t="s">
        <v>2161</v>
      </c>
      <c r="D355" s="309" t="s">
        <v>1227</v>
      </c>
      <c r="E355" s="458" t="s">
        <v>2162</v>
      </c>
      <c r="F355" s="750">
        <v>2</v>
      </c>
      <c r="G355" s="750" t="s">
        <v>1724</v>
      </c>
      <c r="H355" s="750">
        <v>50</v>
      </c>
      <c r="I355" s="881">
        <v>340472</v>
      </c>
      <c r="J355" s="461">
        <v>742925</v>
      </c>
      <c r="K355" s="938">
        <f t="shared" si="17"/>
        <v>152.94999999999999</v>
      </c>
      <c r="L355" s="910">
        <v>133</v>
      </c>
      <c r="M355" s="910">
        <v>1.1499999999999999</v>
      </c>
      <c r="N355" s="462"/>
      <c r="O355" s="463" t="str">
        <f t="shared" si="18"/>
        <v/>
      </c>
      <c r="P355" s="750">
        <v>140</v>
      </c>
      <c r="Q355" s="474" t="s">
        <v>2163</v>
      </c>
      <c r="R355" s="257"/>
      <c r="S355" s="257"/>
      <c r="T355" s="257"/>
    </row>
    <row r="356" spans="1:53" ht="36.75" customHeight="1" x14ac:dyDescent="0.3">
      <c r="A356" s="525"/>
      <c r="B356" s="427" t="s">
        <v>2164</v>
      </c>
      <c r="C356" s="427" t="s">
        <v>2165</v>
      </c>
      <c r="D356" s="309" t="s">
        <v>1227</v>
      </c>
      <c r="E356" s="458" t="s">
        <v>2166</v>
      </c>
      <c r="F356" s="750">
        <v>2</v>
      </c>
      <c r="G356" s="750" t="s">
        <v>1724</v>
      </c>
      <c r="H356" s="750">
        <v>50</v>
      </c>
      <c r="I356" s="881">
        <v>736652</v>
      </c>
      <c r="J356" s="461">
        <v>742930</v>
      </c>
      <c r="K356" s="938">
        <f t="shared" ref="K356:K419" si="19">L356*M356</f>
        <v>139.14999999999998</v>
      </c>
      <c r="L356" s="910">
        <v>121</v>
      </c>
      <c r="M356" s="910">
        <v>1.1499999999999999</v>
      </c>
      <c r="N356" s="462"/>
      <c r="O356" s="463" t="str">
        <f t="shared" si="18"/>
        <v/>
      </c>
      <c r="P356" s="750">
        <v>50</v>
      </c>
      <c r="Q356" s="494">
        <v>4601887322641</v>
      </c>
      <c r="R356" s="257"/>
      <c r="S356" s="257"/>
      <c r="T356" s="257"/>
    </row>
    <row r="357" spans="1:53" ht="36" customHeight="1" x14ac:dyDescent="0.3">
      <c r="A357" s="105"/>
      <c r="B357" s="427" t="s">
        <v>2960</v>
      </c>
      <c r="C357" s="427" t="s">
        <v>2961</v>
      </c>
      <c r="D357" s="309" t="s">
        <v>1227</v>
      </c>
      <c r="E357" s="458" t="s">
        <v>2962</v>
      </c>
      <c r="F357" s="750">
        <v>2</v>
      </c>
      <c r="G357" s="769" t="s">
        <v>1724</v>
      </c>
      <c r="H357" s="750">
        <v>50</v>
      </c>
      <c r="I357" s="881">
        <v>340494</v>
      </c>
      <c r="J357" s="461">
        <v>742927</v>
      </c>
      <c r="K357" s="938">
        <f t="shared" si="19"/>
        <v>139.14999999999998</v>
      </c>
      <c r="L357" s="910">
        <v>121</v>
      </c>
      <c r="M357" s="910">
        <v>1.1499999999999999</v>
      </c>
      <c r="N357" s="462"/>
      <c r="O357" s="463" t="str">
        <f t="shared" si="18"/>
        <v/>
      </c>
      <c r="P357" s="750">
        <v>100</v>
      </c>
      <c r="Q357" s="474" t="s">
        <v>2963</v>
      </c>
      <c r="R357" s="257"/>
      <c r="S357" s="257"/>
      <c r="T357" s="257"/>
    </row>
    <row r="358" spans="1:53" ht="24.75" customHeight="1" x14ac:dyDescent="0.3">
      <c r="A358" s="105"/>
      <c r="B358" s="427" t="s">
        <v>743</v>
      </c>
      <c r="C358" s="427" t="s">
        <v>744</v>
      </c>
      <c r="D358" s="309" t="s">
        <v>1227</v>
      </c>
      <c r="E358" s="458" t="s">
        <v>5494</v>
      </c>
      <c r="F358" s="750">
        <v>2</v>
      </c>
      <c r="G358" s="750" t="s">
        <v>1724</v>
      </c>
      <c r="H358" s="750">
        <v>50</v>
      </c>
      <c r="I358" s="881">
        <v>340497</v>
      </c>
      <c r="J358" s="461">
        <v>742928</v>
      </c>
      <c r="K358" s="938">
        <f t="shared" si="19"/>
        <v>158.69999999999999</v>
      </c>
      <c r="L358" s="910">
        <v>138</v>
      </c>
      <c r="M358" s="910">
        <v>1.1499999999999999</v>
      </c>
      <c r="N358" s="462"/>
      <c r="O358" s="463" t="str">
        <f t="shared" si="18"/>
        <v/>
      </c>
      <c r="P358" s="750">
        <v>80</v>
      </c>
      <c r="Q358" s="474" t="s">
        <v>5495</v>
      </c>
      <c r="R358" s="257"/>
      <c r="S358" s="257"/>
      <c r="T358" s="257"/>
    </row>
    <row r="359" spans="1:53" s="499" customFormat="1" ht="20.100000000000001" customHeight="1" x14ac:dyDescent="0.3">
      <c r="A359" s="444"/>
      <c r="B359" s="489" t="s">
        <v>2167</v>
      </c>
      <c r="C359" s="452" t="s">
        <v>2168</v>
      </c>
      <c r="D359" s="479" t="s">
        <v>366</v>
      </c>
      <c r="E359" s="496"/>
      <c r="F359" s="479" t="s">
        <v>366</v>
      </c>
      <c r="G359" s="479" t="s">
        <v>366</v>
      </c>
      <c r="H359" s="479" t="s">
        <v>366</v>
      </c>
      <c r="I359" s="682"/>
      <c r="J359" s="479"/>
      <c r="K359" s="497"/>
      <c r="L359" s="479"/>
      <c r="M359" s="479"/>
      <c r="N359" s="481" t="s">
        <v>366</v>
      </c>
      <c r="O359" s="480" t="s">
        <v>366</v>
      </c>
      <c r="P359" s="497" t="s">
        <v>366</v>
      </c>
      <c r="Q359" s="497" t="s">
        <v>366</v>
      </c>
      <c r="R359" s="873"/>
      <c r="S359" s="873"/>
      <c r="T359" s="563"/>
      <c r="U359" s="498"/>
      <c r="V359" s="498"/>
      <c r="W359" s="498"/>
      <c r="X359" s="498"/>
      <c r="Y359" s="498"/>
      <c r="Z359" s="498"/>
      <c r="AA359" s="498"/>
      <c r="AB359" s="498"/>
      <c r="AC359" s="498"/>
      <c r="AD359" s="498"/>
      <c r="AE359" s="498"/>
      <c r="AF359" s="498"/>
      <c r="AG359" s="498"/>
      <c r="AH359" s="498"/>
      <c r="AI359" s="498"/>
      <c r="AJ359" s="498"/>
      <c r="AK359" s="498"/>
      <c r="AL359" s="498"/>
      <c r="AM359" s="498"/>
      <c r="AN359" s="498"/>
      <c r="AO359" s="498"/>
      <c r="AP359" s="498"/>
      <c r="AQ359" s="498"/>
      <c r="AR359" s="498"/>
      <c r="AS359" s="498"/>
      <c r="AT359" s="498"/>
      <c r="AU359" s="498"/>
      <c r="AV359" s="498"/>
      <c r="AW359" s="498"/>
      <c r="AX359" s="498"/>
      <c r="AY359" s="498"/>
      <c r="AZ359" s="498"/>
      <c r="BA359" s="498"/>
    </row>
    <row r="360" spans="1:53" ht="20.100000000000001" customHeight="1" x14ac:dyDescent="0.3">
      <c r="A360" s="519"/>
      <c r="B360" s="427" t="s">
        <v>2957</v>
      </c>
      <c r="C360" s="427" t="s">
        <v>2958</v>
      </c>
      <c r="D360" s="309" t="s">
        <v>1227</v>
      </c>
      <c r="E360" s="469" t="s">
        <v>2959</v>
      </c>
      <c r="F360" s="750">
        <v>2</v>
      </c>
      <c r="G360" s="750" t="s">
        <v>2118</v>
      </c>
      <c r="H360" s="750">
        <v>50</v>
      </c>
      <c r="I360" s="881">
        <v>737248</v>
      </c>
      <c r="J360" s="461">
        <v>742936</v>
      </c>
      <c r="K360" s="938">
        <f t="shared" si="19"/>
        <v>169.04999999999998</v>
      </c>
      <c r="L360" s="910">
        <v>147</v>
      </c>
      <c r="M360" s="910">
        <v>1.1499999999999999</v>
      </c>
      <c r="N360" s="462"/>
      <c r="O360" s="463" t="str">
        <f>IF(N360&gt;0,N360*K360,"")</f>
        <v/>
      </c>
      <c r="P360" s="750">
        <v>110</v>
      </c>
      <c r="Q360" s="464">
        <v>4601887103714</v>
      </c>
      <c r="R360" s="257"/>
      <c r="S360" s="257"/>
      <c r="T360" s="257"/>
    </row>
    <row r="361" spans="1:53" ht="20.100000000000001" customHeight="1" x14ac:dyDescent="0.3">
      <c r="A361" s="519"/>
      <c r="B361" s="456" t="s">
        <v>2174</v>
      </c>
      <c r="C361" s="427" t="s">
        <v>2175</v>
      </c>
      <c r="D361" s="309" t="s">
        <v>1227</v>
      </c>
      <c r="E361" s="458" t="s">
        <v>2176</v>
      </c>
      <c r="F361" s="750">
        <v>2</v>
      </c>
      <c r="G361" s="750" t="s">
        <v>2118</v>
      </c>
      <c r="H361" s="750">
        <v>50</v>
      </c>
      <c r="I361" s="881">
        <v>737251</v>
      </c>
      <c r="J361" s="461">
        <v>742939</v>
      </c>
      <c r="K361" s="938">
        <f t="shared" si="19"/>
        <v>169.04999999999998</v>
      </c>
      <c r="L361" s="910">
        <v>147</v>
      </c>
      <c r="M361" s="910">
        <v>1.1499999999999999</v>
      </c>
      <c r="N361" s="462"/>
      <c r="O361" s="463" t="str">
        <f>IF(N361&gt;0,N361*K361,"")</f>
        <v/>
      </c>
      <c r="P361" s="750">
        <v>120</v>
      </c>
      <c r="Q361" s="464">
        <v>4601887127499</v>
      </c>
      <c r="R361" s="257"/>
      <c r="S361" s="257"/>
      <c r="T361" s="257"/>
    </row>
    <row r="362" spans="1:53" s="499" customFormat="1" ht="20.100000000000001" customHeight="1" x14ac:dyDescent="0.3">
      <c r="A362" s="444"/>
      <c r="B362" s="489" t="s">
        <v>2177</v>
      </c>
      <c r="C362" s="452" t="s">
        <v>2178</v>
      </c>
      <c r="D362" s="479" t="s">
        <v>366</v>
      </c>
      <c r="E362" s="496"/>
      <c r="F362" s="479" t="s">
        <v>366</v>
      </c>
      <c r="G362" s="479" t="s">
        <v>366</v>
      </c>
      <c r="H362" s="479" t="s">
        <v>366</v>
      </c>
      <c r="I362" s="682"/>
      <c r="J362" s="479"/>
      <c r="K362" s="497"/>
      <c r="L362" s="479"/>
      <c r="M362" s="479"/>
      <c r="N362" s="481" t="s">
        <v>366</v>
      </c>
      <c r="O362" s="480" t="s">
        <v>366</v>
      </c>
      <c r="P362" s="497" t="s">
        <v>366</v>
      </c>
      <c r="Q362" s="497" t="s">
        <v>366</v>
      </c>
      <c r="R362" s="873"/>
      <c r="S362" s="873"/>
      <c r="T362" s="563"/>
      <c r="U362" s="498"/>
      <c r="V362" s="498"/>
      <c r="W362" s="498"/>
      <c r="X362" s="498"/>
      <c r="Y362" s="498"/>
      <c r="Z362" s="498"/>
      <c r="AA362" s="498"/>
      <c r="AB362" s="498"/>
      <c r="AC362" s="498"/>
      <c r="AD362" s="498"/>
      <c r="AE362" s="498"/>
      <c r="AF362" s="498"/>
      <c r="AG362" s="498"/>
      <c r="AH362" s="498"/>
      <c r="AI362" s="498"/>
      <c r="AJ362" s="498"/>
      <c r="AK362" s="498"/>
      <c r="AL362" s="498"/>
      <c r="AM362" s="498"/>
      <c r="AN362" s="498"/>
      <c r="AO362" s="498"/>
      <c r="AP362" s="498"/>
      <c r="AQ362" s="498"/>
      <c r="AR362" s="498"/>
      <c r="AS362" s="498"/>
      <c r="AT362" s="498"/>
      <c r="AU362" s="498"/>
      <c r="AV362" s="498"/>
      <c r="AW362" s="498"/>
      <c r="AX362" s="498"/>
      <c r="AY362" s="498"/>
      <c r="AZ362" s="498"/>
      <c r="BA362" s="498"/>
    </row>
    <row r="363" spans="1:53" s="499" customFormat="1" ht="71.25" customHeight="1" x14ac:dyDescent="0.35">
      <c r="A363" s="525"/>
      <c r="B363" s="485" t="s">
        <v>2179</v>
      </c>
      <c r="C363" s="427" t="s">
        <v>3750</v>
      </c>
      <c r="D363" s="319" t="s">
        <v>1227</v>
      </c>
      <c r="E363" s="469" t="s">
        <v>2180</v>
      </c>
      <c r="F363" s="750">
        <v>2</v>
      </c>
      <c r="G363" s="750" t="s">
        <v>1724</v>
      </c>
      <c r="H363" s="750">
        <v>50</v>
      </c>
      <c r="I363" s="881">
        <v>779183</v>
      </c>
      <c r="J363" s="461">
        <v>777810</v>
      </c>
      <c r="K363" s="938">
        <f t="shared" si="19"/>
        <v>190.89999999999998</v>
      </c>
      <c r="L363" s="910">
        <v>166</v>
      </c>
      <c r="M363" s="910">
        <v>1.1499999999999999</v>
      </c>
      <c r="N363" s="462"/>
      <c r="O363" s="463" t="str">
        <f t="shared" ref="O363:O370" si="20">IF(N363&gt;0,N363*K363,"")</f>
        <v/>
      </c>
      <c r="P363" s="502">
        <v>110</v>
      </c>
      <c r="Q363" s="503">
        <v>4601887351481</v>
      </c>
      <c r="R363" s="873"/>
      <c r="S363" s="873"/>
      <c r="T363" s="563"/>
      <c r="U363" s="498"/>
      <c r="V363" s="498"/>
      <c r="W363" s="498"/>
      <c r="X363" s="498"/>
      <c r="Y363" s="498"/>
      <c r="Z363" s="498"/>
      <c r="AA363" s="498"/>
      <c r="AB363" s="498"/>
      <c r="AC363" s="498"/>
      <c r="AD363" s="498"/>
      <c r="AE363" s="498"/>
      <c r="AF363" s="498"/>
      <c r="AG363" s="498"/>
      <c r="AH363" s="498"/>
      <c r="AI363" s="498"/>
      <c r="AJ363" s="498"/>
      <c r="AK363" s="498"/>
      <c r="AL363" s="498"/>
      <c r="AM363" s="498"/>
      <c r="AN363" s="498"/>
      <c r="AO363" s="498"/>
      <c r="AP363" s="498"/>
      <c r="AQ363" s="498"/>
      <c r="AR363" s="498"/>
      <c r="AS363" s="498"/>
      <c r="AT363" s="498"/>
      <c r="AU363" s="498"/>
      <c r="AV363" s="498"/>
      <c r="AW363" s="498"/>
      <c r="AX363" s="498"/>
      <c r="AY363" s="498"/>
      <c r="AZ363" s="498"/>
      <c r="BA363" s="498"/>
    </row>
    <row r="364" spans="1:53" s="499" customFormat="1" ht="88.5" customHeight="1" x14ac:dyDescent="0.35">
      <c r="A364" s="525"/>
      <c r="B364" s="485" t="s">
        <v>2964</v>
      </c>
      <c r="C364" s="427" t="s">
        <v>2965</v>
      </c>
      <c r="D364" s="319" t="s">
        <v>1227</v>
      </c>
      <c r="E364" s="557" t="s">
        <v>2966</v>
      </c>
      <c r="F364" s="750">
        <v>2</v>
      </c>
      <c r="G364" s="750" t="s">
        <v>1724</v>
      </c>
      <c r="H364" s="750">
        <v>50</v>
      </c>
      <c r="I364" s="881">
        <v>779185</v>
      </c>
      <c r="J364" s="461">
        <v>777812</v>
      </c>
      <c r="K364" s="938">
        <f t="shared" si="19"/>
        <v>190.89999999999998</v>
      </c>
      <c r="L364" s="910">
        <v>166</v>
      </c>
      <c r="M364" s="910">
        <v>1.1499999999999999</v>
      </c>
      <c r="N364" s="462"/>
      <c r="O364" s="463" t="str">
        <f t="shared" si="20"/>
        <v/>
      </c>
      <c r="P364" s="502">
        <v>110</v>
      </c>
      <c r="Q364" s="503">
        <v>4601887351504</v>
      </c>
      <c r="R364" s="873"/>
      <c r="S364" s="873"/>
      <c r="T364" s="563"/>
      <c r="U364" s="498"/>
      <c r="V364" s="498"/>
      <c r="W364" s="498"/>
      <c r="X364" s="498"/>
      <c r="Y364" s="498"/>
      <c r="Z364" s="498"/>
      <c r="AA364" s="498"/>
      <c r="AB364" s="498"/>
      <c r="AC364" s="498"/>
      <c r="AD364" s="498"/>
      <c r="AE364" s="498"/>
      <c r="AF364" s="498"/>
      <c r="AG364" s="498"/>
      <c r="AH364" s="498"/>
      <c r="AI364" s="498"/>
      <c r="AJ364" s="498"/>
      <c r="AK364" s="498"/>
      <c r="AL364" s="498"/>
      <c r="AM364" s="498"/>
      <c r="AN364" s="498"/>
      <c r="AO364" s="498"/>
      <c r="AP364" s="498"/>
      <c r="AQ364" s="498"/>
      <c r="AR364" s="498"/>
      <c r="AS364" s="498"/>
      <c r="AT364" s="498"/>
      <c r="AU364" s="498"/>
      <c r="AV364" s="498"/>
      <c r="AW364" s="498"/>
      <c r="AX364" s="498"/>
      <c r="AY364" s="498"/>
      <c r="AZ364" s="498"/>
      <c r="BA364" s="498"/>
    </row>
    <row r="365" spans="1:53" s="499" customFormat="1" ht="37.5" customHeight="1" x14ac:dyDescent="0.3">
      <c r="A365" s="515"/>
      <c r="B365" s="456" t="s">
        <v>2967</v>
      </c>
      <c r="C365" s="457" t="s">
        <v>2968</v>
      </c>
      <c r="D365" s="309" t="s">
        <v>1227</v>
      </c>
      <c r="E365" s="458" t="s">
        <v>2969</v>
      </c>
      <c r="F365" s="750">
        <v>2</v>
      </c>
      <c r="G365" s="750" t="s">
        <v>1724</v>
      </c>
      <c r="H365" s="750">
        <v>50</v>
      </c>
      <c r="I365" s="881">
        <v>675827</v>
      </c>
      <c r="J365" s="461">
        <v>742831</v>
      </c>
      <c r="K365" s="938">
        <f t="shared" si="19"/>
        <v>158.69999999999999</v>
      </c>
      <c r="L365" s="910">
        <v>138</v>
      </c>
      <c r="M365" s="910">
        <v>1.1499999999999999</v>
      </c>
      <c r="N365" s="462"/>
      <c r="O365" s="463" t="str">
        <f t="shared" si="20"/>
        <v/>
      </c>
      <c r="P365" s="750">
        <v>110</v>
      </c>
      <c r="Q365" s="464">
        <v>4601887188339</v>
      </c>
      <c r="R365" s="873"/>
      <c r="S365" s="873"/>
      <c r="T365" s="563"/>
      <c r="U365" s="498"/>
      <c r="V365" s="498"/>
      <c r="W365" s="498"/>
      <c r="X365" s="498"/>
      <c r="Y365" s="498"/>
      <c r="Z365" s="498"/>
      <c r="AA365" s="498"/>
      <c r="AB365" s="498"/>
      <c r="AC365" s="498"/>
      <c r="AD365" s="498"/>
      <c r="AE365" s="498"/>
      <c r="AF365" s="498"/>
      <c r="AG365" s="498"/>
      <c r="AH365" s="498"/>
      <c r="AI365" s="498"/>
      <c r="AJ365" s="498"/>
      <c r="AK365" s="498"/>
      <c r="AL365" s="498"/>
      <c r="AM365" s="498"/>
      <c r="AN365" s="498"/>
      <c r="AO365" s="498"/>
      <c r="AP365" s="498"/>
      <c r="AQ365" s="498"/>
      <c r="AR365" s="498"/>
      <c r="AS365" s="498"/>
      <c r="AT365" s="498"/>
      <c r="AU365" s="498"/>
      <c r="AV365" s="498"/>
      <c r="AW365" s="498"/>
      <c r="AX365" s="498"/>
      <c r="AY365" s="498"/>
      <c r="AZ365" s="498"/>
      <c r="BA365" s="498"/>
    </row>
    <row r="366" spans="1:53" ht="71.25" customHeight="1" x14ac:dyDescent="0.3">
      <c r="A366" s="525"/>
      <c r="B366" s="485" t="s">
        <v>2181</v>
      </c>
      <c r="C366" s="427" t="s">
        <v>2182</v>
      </c>
      <c r="D366" s="319" t="s">
        <v>1227</v>
      </c>
      <c r="E366" s="469" t="s">
        <v>2183</v>
      </c>
      <c r="F366" s="750">
        <v>2</v>
      </c>
      <c r="G366" s="750" t="s">
        <v>1724</v>
      </c>
      <c r="H366" s="750">
        <v>50</v>
      </c>
      <c r="I366" s="881">
        <v>779186</v>
      </c>
      <c r="J366" s="461">
        <v>777811</v>
      </c>
      <c r="K366" s="938">
        <f t="shared" si="19"/>
        <v>190.89999999999998</v>
      </c>
      <c r="L366" s="910">
        <v>166</v>
      </c>
      <c r="M366" s="910">
        <v>1.1499999999999999</v>
      </c>
      <c r="N366" s="462"/>
      <c r="O366" s="463" t="str">
        <f t="shared" si="20"/>
        <v/>
      </c>
      <c r="P366" s="502">
        <v>110</v>
      </c>
      <c r="Q366" s="503">
        <v>4601887351498</v>
      </c>
      <c r="R366" s="257"/>
      <c r="S366" s="257"/>
      <c r="T366" s="257"/>
    </row>
    <row r="367" spans="1:53" ht="54.75" customHeight="1" x14ac:dyDescent="0.3">
      <c r="A367" s="519"/>
      <c r="B367" s="456" t="s">
        <v>5496</v>
      </c>
      <c r="C367" s="427" t="s">
        <v>5497</v>
      </c>
      <c r="D367" s="309" t="s">
        <v>1227</v>
      </c>
      <c r="E367" s="458" t="s">
        <v>5498</v>
      </c>
      <c r="F367" s="750">
        <v>2</v>
      </c>
      <c r="G367" s="750" t="s">
        <v>1724</v>
      </c>
      <c r="H367" s="750">
        <v>50</v>
      </c>
      <c r="I367" s="881">
        <v>340556</v>
      </c>
      <c r="J367" s="461">
        <v>742828</v>
      </c>
      <c r="K367" s="938">
        <f t="shared" si="19"/>
        <v>190.89999999999998</v>
      </c>
      <c r="L367" s="910">
        <v>166</v>
      </c>
      <c r="M367" s="910">
        <v>1.1499999999999999</v>
      </c>
      <c r="N367" s="462"/>
      <c r="O367" s="463" t="str">
        <f t="shared" si="20"/>
        <v/>
      </c>
      <c r="P367" s="750">
        <v>110</v>
      </c>
      <c r="Q367" s="474" t="s">
        <v>5499</v>
      </c>
      <c r="R367" s="257"/>
      <c r="S367" s="257"/>
      <c r="T367" s="257"/>
    </row>
    <row r="368" spans="1:53" ht="42" customHeight="1" x14ac:dyDescent="0.3">
      <c r="A368" s="519"/>
      <c r="B368" s="456" t="s">
        <v>2970</v>
      </c>
      <c r="C368" s="427" t="s">
        <v>5500</v>
      </c>
      <c r="D368" s="309" t="s">
        <v>1227</v>
      </c>
      <c r="E368" s="458" t="s">
        <v>2972</v>
      </c>
      <c r="F368" s="750">
        <v>2</v>
      </c>
      <c r="G368" s="750" t="s">
        <v>1724</v>
      </c>
      <c r="H368" s="750">
        <v>50</v>
      </c>
      <c r="I368" s="881">
        <v>340569</v>
      </c>
      <c r="J368" s="461">
        <v>742829</v>
      </c>
      <c r="K368" s="938">
        <f t="shared" si="19"/>
        <v>190.89999999999998</v>
      </c>
      <c r="L368" s="910">
        <v>166</v>
      </c>
      <c r="M368" s="910">
        <v>1.1499999999999999</v>
      </c>
      <c r="N368" s="462"/>
      <c r="O368" s="463" t="str">
        <f t="shared" si="20"/>
        <v/>
      </c>
      <c r="P368" s="750">
        <v>110</v>
      </c>
      <c r="Q368" s="474">
        <v>4601887155508</v>
      </c>
      <c r="R368" s="257"/>
      <c r="S368" s="257"/>
      <c r="T368" s="257"/>
    </row>
    <row r="369" spans="1:53" ht="42" customHeight="1" x14ac:dyDescent="0.3">
      <c r="A369" s="802">
        <v>2021</v>
      </c>
      <c r="B369" s="456" t="s">
        <v>3754</v>
      </c>
      <c r="C369" s="427" t="s">
        <v>3755</v>
      </c>
      <c r="D369" s="384" t="s">
        <v>1227</v>
      </c>
      <c r="E369" s="458" t="s">
        <v>3756</v>
      </c>
      <c r="F369" s="750">
        <v>2</v>
      </c>
      <c r="G369" s="750" t="s">
        <v>1724</v>
      </c>
      <c r="H369" s="750">
        <v>50</v>
      </c>
      <c r="I369" s="881">
        <v>811447</v>
      </c>
      <c r="J369" s="461">
        <v>811409</v>
      </c>
      <c r="K369" s="938">
        <f t="shared" si="19"/>
        <v>190.89999999999998</v>
      </c>
      <c r="L369" s="910">
        <v>166</v>
      </c>
      <c r="M369" s="910">
        <v>1.1499999999999999</v>
      </c>
      <c r="N369" s="462"/>
      <c r="O369" s="463" t="str">
        <f t="shared" si="20"/>
        <v/>
      </c>
      <c r="P369" s="750" t="s">
        <v>3627</v>
      </c>
      <c r="Q369" s="474">
        <v>4601887119746</v>
      </c>
      <c r="R369" s="257"/>
      <c r="S369" s="257"/>
      <c r="T369" s="257"/>
    </row>
    <row r="370" spans="1:53" ht="51.75" customHeight="1" x14ac:dyDescent="0.3">
      <c r="A370" s="519"/>
      <c r="B370" s="456" t="s">
        <v>811</v>
      </c>
      <c r="C370" s="427" t="s">
        <v>813</v>
      </c>
      <c r="D370" s="309" t="s">
        <v>1227</v>
      </c>
      <c r="E370" s="458" t="s">
        <v>3757</v>
      </c>
      <c r="F370" s="750">
        <v>2</v>
      </c>
      <c r="G370" s="750" t="s">
        <v>860</v>
      </c>
      <c r="H370" s="750">
        <v>50</v>
      </c>
      <c r="I370" s="881">
        <v>340573</v>
      </c>
      <c r="J370" s="461">
        <v>742830</v>
      </c>
      <c r="K370" s="938">
        <f t="shared" si="19"/>
        <v>190.89999999999998</v>
      </c>
      <c r="L370" s="910">
        <v>166</v>
      </c>
      <c r="M370" s="910">
        <v>1.1499999999999999</v>
      </c>
      <c r="N370" s="462"/>
      <c r="O370" s="463" t="str">
        <f t="shared" si="20"/>
        <v/>
      </c>
      <c r="P370" s="750">
        <v>110</v>
      </c>
      <c r="Q370" s="464">
        <v>4601887188353</v>
      </c>
      <c r="R370" s="257"/>
      <c r="S370" s="257"/>
      <c r="T370" s="257"/>
    </row>
    <row r="371" spans="1:53" s="499" customFormat="1" ht="20.100000000000001" customHeight="1" x14ac:dyDescent="0.3">
      <c r="A371" s="444"/>
      <c r="B371" s="489" t="s">
        <v>2184</v>
      </c>
      <c r="C371" s="452" t="s">
        <v>2185</v>
      </c>
      <c r="D371" s="479" t="s">
        <v>366</v>
      </c>
      <c r="E371" s="496" t="s">
        <v>366</v>
      </c>
      <c r="F371" s="479" t="s">
        <v>366</v>
      </c>
      <c r="G371" s="479" t="s">
        <v>366</v>
      </c>
      <c r="H371" s="479" t="s">
        <v>366</v>
      </c>
      <c r="I371" s="682"/>
      <c r="J371" s="479"/>
      <c r="K371" s="497"/>
      <c r="L371" s="479"/>
      <c r="M371" s="479"/>
      <c r="N371" s="481" t="s">
        <v>366</v>
      </c>
      <c r="O371" s="480" t="s">
        <v>366</v>
      </c>
      <c r="P371" s="497" t="s">
        <v>366</v>
      </c>
      <c r="Q371" s="497" t="s">
        <v>366</v>
      </c>
      <c r="R371" s="873"/>
      <c r="S371" s="873"/>
      <c r="T371" s="563"/>
      <c r="U371" s="498"/>
      <c r="V371" s="498"/>
      <c r="W371" s="498"/>
      <c r="X371" s="498"/>
      <c r="Y371" s="498"/>
      <c r="Z371" s="498"/>
      <c r="AA371" s="498"/>
      <c r="AB371" s="498"/>
      <c r="AC371" s="498"/>
      <c r="AD371" s="498"/>
      <c r="AE371" s="498"/>
      <c r="AF371" s="498"/>
      <c r="AG371" s="498"/>
      <c r="AH371" s="498"/>
      <c r="AI371" s="498"/>
      <c r="AJ371" s="498"/>
      <c r="AK371" s="498"/>
      <c r="AL371" s="498"/>
      <c r="AM371" s="498"/>
      <c r="AN371" s="498"/>
      <c r="AO371" s="498"/>
      <c r="AP371" s="498"/>
      <c r="AQ371" s="498"/>
      <c r="AR371" s="498"/>
      <c r="AS371" s="498"/>
      <c r="AT371" s="498"/>
      <c r="AU371" s="498"/>
      <c r="AV371" s="498"/>
      <c r="AW371" s="498"/>
      <c r="AX371" s="498"/>
      <c r="AY371" s="498"/>
      <c r="AZ371" s="498"/>
      <c r="BA371" s="498"/>
    </row>
    <row r="372" spans="1:53" ht="76.5" customHeight="1" x14ac:dyDescent="0.3">
      <c r="A372" s="517"/>
      <c r="B372" s="427" t="s">
        <v>2973</v>
      </c>
      <c r="C372" s="427" t="s">
        <v>2974</v>
      </c>
      <c r="D372" s="309" t="s">
        <v>1227</v>
      </c>
      <c r="E372" s="492" t="s">
        <v>2975</v>
      </c>
      <c r="F372" s="750">
        <v>2</v>
      </c>
      <c r="G372" s="750" t="s">
        <v>1724</v>
      </c>
      <c r="H372" s="750">
        <v>50</v>
      </c>
      <c r="I372" s="881">
        <v>736654</v>
      </c>
      <c r="J372" s="461">
        <v>742746</v>
      </c>
      <c r="K372" s="938">
        <f t="shared" si="19"/>
        <v>169.04999999999998</v>
      </c>
      <c r="L372" s="910">
        <v>147</v>
      </c>
      <c r="M372" s="910">
        <v>1.1499999999999999</v>
      </c>
      <c r="N372" s="462"/>
      <c r="O372" s="463" t="str">
        <f t="shared" ref="O372:O435" si="21">IF(N372&gt;0,N372*K372,"")</f>
        <v/>
      </c>
      <c r="P372" s="750" t="s">
        <v>2976</v>
      </c>
      <c r="Q372" s="470">
        <v>4601887322658</v>
      </c>
      <c r="R372" s="257"/>
      <c r="S372" s="257"/>
      <c r="T372" s="257"/>
    </row>
    <row r="373" spans="1:53" ht="40.5" customHeight="1" x14ac:dyDescent="0.3">
      <c r="A373" s="519"/>
      <c r="B373" s="427" t="s">
        <v>1486</v>
      </c>
      <c r="C373" s="427" t="s">
        <v>1487</v>
      </c>
      <c r="D373" s="309" t="s">
        <v>1227</v>
      </c>
      <c r="E373" s="492" t="s">
        <v>2977</v>
      </c>
      <c r="F373" s="750">
        <v>2</v>
      </c>
      <c r="G373" s="750" t="s">
        <v>1724</v>
      </c>
      <c r="H373" s="750">
        <v>50</v>
      </c>
      <c r="I373" s="881">
        <v>340687</v>
      </c>
      <c r="J373" s="461">
        <v>742672</v>
      </c>
      <c r="K373" s="938">
        <f t="shared" si="19"/>
        <v>146.04999999999998</v>
      </c>
      <c r="L373" s="910">
        <v>127</v>
      </c>
      <c r="M373" s="910">
        <v>1.1499999999999999</v>
      </c>
      <c r="N373" s="462"/>
      <c r="O373" s="463" t="str">
        <f t="shared" si="21"/>
        <v/>
      </c>
      <c r="P373" s="750">
        <v>110</v>
      </c>
      <c r="Q373" s="464">
        <v>4601887155515</v>
      </c>
      <c r="R373" s="257"/>
      <c r="S373" s="257"/>
      <c r="T373" s="257"/>
    </row>
    <row r="374" spans="1:53" ht="57" customHeight="1" x14ac:dyDescent="0.35">
      <c r="A374" s="517"/>
      <c r="B374" s="427" t="s">
        <v>2978</v>
      </c>
      <c r="C374" s="427" t="s">
        <v>2979</v>
      </c>
      <c r="D374" s="309" t="s">
        <v>1227</v>
      </c>
      <c r="E374" s="492" t="s">
        <v>2980</v>
      </c>
      <c r="F374" s="750">
        <v>2</v>
      </c>
      <c r="G374" s="750" t="s">
        <v>1724</v>
      </c>
      <c r="H374" s="750">
        <v>50</v>
      </c>
      <c r="I374" s="881">
        <v>736653</v>
      </c>
      <c r="J374" s="461">
        <v>742745</v>
      </c>
      <c r="K374" s="938">
        <f t="shared" si="19"/>
        <v>146.04999999999998</v>
      </c>
      <c r="L374" s="910">
        <v>127</v>
      </c>
      <c r="M374" s="910">
        <v>1.1499999999999999</v>
      </c>
      <c r="N374" s="462"/>
      <c r="O374" s="463" t="str">
        <f t="shared" si="21"/>
        <v/>
      </c>
      <c r="P374" s="750">
        <v>115</v>
      </c>
      <c r="Q374" s="470">
        <v>4601887322665</v>
      </c>
      <c r="R374" s="257"/>
      <c r="S374" s="257"/>
      <c r="T374" s="257"/>
    </row>
    <row r="375" spans="1:53" ht="37.5" customHeight="1" x14ac:dyDescent="0.35">
      <c r="A375" s="519"/>
      <c r="B375" s="556" t="s">
        <v>2186</v>
      </c>
      <c r="C375" s="427" t="s">
        <v>3758</v>
      </c>
      <c r="D375" s="309" t="s">
        <v>1227</v>
      </c>
      <c r="E375" s="492" t="s">
        <v>2188</v>
      </c>
      <c r="F375" s="750">
        <v>2</v>
      </c>
      <c r="G375" s="750" t="s">
        <v>1724</v>
      </c>
      <c r="H375" s="750">
        <v>50</v>
      </c>
      <c r="I375" s="881">
        <v>340695</v>
      </c>
      <c r="J375" s="461">
        <v>742673</v>
      </c>
      <c r="K375" s="938">
        <f t="shared" si="19"/>
        <v>190.89999999999998</v>
      </c>
      <c r="L375" s="910">
        <v>166</v>
      </c>
      <c r="M375" s="910">
        <v>1.1499999999999999</v>
      </c>
      <c r="N375" s="462"/>
      <c r="O375" s="463" t="str">
        <f t="shared" si="21"/>
        <v/>
      </c>
      <c r="P375" s="750">
        <v>100</v>
      </c>
      <c r="Q375" s="464">
        <v>4601887144304</v>
      </c>
      <c r="R375" s="257"/>
      <c r="S375" s="257"/>
      <c r="T375" s="257"/>
    </row>
    <row r="376" spans="1:53" ht="59.25" customHeight="1" x14ac:dyDescent="0.35">
      <c r="A376" s="517"/>
      <c r="B376" s="427" t="s">
        <v>2981</v>
      </c>
      <c r="C376" s="427" t="s">
        <v>2982</v>
      </c>
      <c r="D376" s="309" t="s">
        <v>1227</v>
      </c>
      <c r="E376" s="492" t="s">
        <v>2983</v>
      </c>
      <c r="F376" s="750">
        <v>2</v>
      </c>
      <c r="G376" s="750" t="s">
        <v>1724</v>
      </c>
      <c r="H376" s="750">
        <v>50</v>
      </c>
      <c r="I376" s="881">
        <v>782783</v>
      </c>
      <c r="J376" s="461">
        <v>778932</v>
      </c>
      <c r="K376" s="938">
        <f t="shared" si="19"/>
        <v>169.04999999999998</v>
      </c>
      <c r="L376" s="910">
        <v>147</v>
      </c>
      <c r="M376" s="910">
        <v>1.1499999999999999</v>
      </c>
      <c r="N376" s="462"/>
      <c r="O376" s="463" t="str">
        <f t="shared" si="21"/>
        <v/>
      </c>
      <c r="P376" s="750" t="s">
        <v>1967</v>
      </c>
      <c r="Q376" s="470">
        <v>4601887322672</v>
      </c>
      <c r="R376" s="257"/>
      <c r="S376" s="257"/>
      <c r="T376" s="257"/>
    </row>
    <row r="377" spans="1:53" ht="25.9" customHeight="1" x14ac:dyDescent="0.35">
      <c r="A377" s="519"/>
      <c r="B377" s="427" t="s">
        <v>2984</v>
      </c>
      <c r="C377" s="427" t="s">
        <v>2985</v>
      </c>
      <c r="D377" s="309" t="s">
        <v>1227</v>
      </c>
      <c r="E377" s="492" t="s">
        <v>2986</v>
      </c>
      <c r="F377" s="750">
        <v>2</v>
      </c>
      <c r="G377" s="750" t="s">
        <v>1724</v>
      </c>
      <c r="H377" s="750">
        <v>50</v>
      </c>
      <c r="I377" s="881">
        <v>340699</v>
      </c>
      <c r="J377" s="461">
        <v>742674</v>
      </c>
      <c r="K377" s="938">
        <f t="shared" si="19"/>
        <v>146.04999999999998</v>
      </c>
      <c r="L377" s="910">
        <v>127</v>
      </c>
      <c r="M377" s="910">
        <v>1.1499999999999999</v>
      </c>
      <c r="N377" s="462"/>
      <c r="O377" s="463" t="str">
        <f t="shared" si="21"/>
        <v/>
      </c>
      <c r="P377" s="750">
        <v>105</v>
      </c>
      <c r="Q377" s="464">
        <v>4601887145875</v>
      </c>
      <c r="R377" s="257"/>
      <c r="S377" s="257"/>
      <c r="T377" s="257"/>
    </row>
    <row r="378" spans="1:53" ht="20.100000000000001" customHeight="1" x14ac:dyDescent="0.3">
      <c r="A378" s="519"/>
      <c r="B378" s="457" t="s">
        <v>2189</v>
      </c>
      <c r="C378" s="457" t="s">
        <v>2190</v>
      </c>
      <c r="D378" s="309" t="s">
        <v>1227</v>
      </c>
      <c r="E378" s="492" t="s">
        <v>2191</v>
      </c>
      <c r="F378" s="750">
        <v>2</v>
      </c>
      <c r="G378" s="750" t="s">
        <v>1724</v>
      </c>
      <c r="H378" s="750">
        <v>50</v>
      </c>
      <c r="I378" s="881">
        <v>340704</v>
      </c>
      <c r="J378" s="461">
        <v>742675</v>
      </c>
      <c r="K378" s="938">
        <f t="shared" si="19"/>
        <v>190.89999999999998</v>
      </c>
      <c r="L378" s="910">
        <v>166</v>
      </c>
      <c r="M378" s="910">
        <v>1.1499999999999999</v>
      </c>
      <c r="N378" s="462"/>
      <c r="O378" s="463" t="str">
        <f t="shared" si="21"/>
        <v/>
      </c>
      <c r="P378" s="750">
        <v>100</v>
      </c>
      <c r="Q378" s="464">
        <v>4601887185826</v>
      </c>
      <c r="R378" s="257"/>
      <c r="S378" s="257"/>
      <c r="T378" s="257"/>
    </row>
    <row r="379" spans="1:53" ht="20.100000000000001" customHeight="1" x14ac:dyDescent="0.3">
      <c r="A379" s="519"/>
      <c r="B379" s="427" t="s">
        <v>2192</v>
      </c>
      <c r="C379" s="427" t="s">
        <v>2193</v>
      </c>
      <c r="D379" s="309" t="s">
        <v>1227</v>
      </c>
      <c r="E379" s="492" t="s">
        <v>2194</v>
      </c>
      <c r="F379" s="750">
        <v>2</v>
      </c>
      <c r="G379" s="750" t="s">
        <v>1724</v>
      </c>
      <c r="H379" s="750">
        <v>50</v>
      </c>
      <c r="I379" s="881">
        <v>340707</v>
      </c>
      <c r="J379" s="461">
        <v>742676</v>
      </c>
      <c r="K379" s="938">
        <f t="shared" si="19"/>
        <v>146.04999999999998</v>
      </c>
      <c r="L379" s="910">
        <v>127</v>
      </c>
      <c r="M379" s="910">
        <v>1.1499999999999999</v>
      </c>
      <c r="N379" s="462"/>
      <c r="O379" s="463" t="str">
        <f t="shared" si="21"/>
        <v/>
      </c>
      <c r="P379" s="750">
        <v>95</v>
      </c>
      <c r="Q379" s="464">
        <v>4601887145462</v>
      </c>
      <c r="R379" s="257"/>
      <c r="S379" s="257"/>
      <c r="T379" s="257"/>
    </row>
    <row r="380" spans="1:53" ht="40.9" customHeight="1" x14ac:dyDescent="0.3">
      <c r="A380" s="515"/>
      <c r="B380" s="427" t="s">
        <v>2195</v>
      </c>
      <c r="C380" s="427" t="s">
        <v>2196</v>
      </c>
      <c r="D380" s="309" t="s">
        <v>1227</v>
      </c>
      <c r="E380" s="492" t="s">
        <v>2197</v>
      </c>
      <c r="F380" s="750">
        <v>2</v>
      </c>
      <c r="G380" s="750" t="s">
        <v>1724</v>
      </c>
      <c r="H380" s="750">
        <v>50</v>
      </c>
      <c r="I380" s="881">
        <v>718039</v>
      </c>
      <c r="J380" s="461">
        <v>742756</v>
      </c>
      <c r="K380" s="938">
        <f t="shared" si="19"/>
        <v>190.89999999999998</v>
      </c>
      <c r="L380" s="910">
        <v>166</v>
      </c>
      <c r="M380" s="910">
        <v>1.1499999999999999</v>
      </c>
      <c r="N380" s="462"/>
      <c r="O380" s="463" t="str">
        <f t="shared" si="21"/>
        <v/>
      </c>
      <c r="P380" s="750">
        <v>100</v>
      </c>
      <c r="Q380" s="474">
        <v>4601887269359</v>
      </c>
      <c r="R380" s="257"/>
      <c r="S380" s="257"/>
      <c r="T380" s="257"/>
    </row>
    <row r="381" spans="1:53" ht="20.100000000000001" customHeight="1" x14ac:dyDescent="0.3">
      <c r="A381" s="517"/>
      <c r="B381" s="427" t="s">
        <v>4526</v>
      </c>
      <c r="C381" s="427" t="s">
        <v>4527</v>
      </c>
      <c r="D381" s="309" t="s">
        <v>1227</v>
      </c>
      <c r="E381" s="492" t="s">
        <v>4528</v>
      </c>
      <c r="F381" s="750">
        <v>2</v>
      </c>
      <c r="G381" s="750" t="s">
        <v>1724</v>
      </c>
      <c r="H381" s="750">
        <v>50</v>
      </c>
      <c r="I381" s="881">
        <v>736655</v>
      </c>
      <c r="J381" s="461">
        <v>742747</v>
      </c>
      <c r="K381" s="938">
        <f t="shared" si="19"/>
        <v>169.04999999999998</v>
      </c>
      <c r="L381" s="910">
        <v>147</v>
      </c>
      <c r="M381" s="910">
        <v>1.1499999999999999</v>
      </c>
      <c r="N381" s="462"/>
      <c r="O381" s="463" t="str">
        <f t="shared" si="21"/>
        <v/>
      </c>
      <c r="P381" s="750" t="s">
        <v>1967</v>
      </c>
      <c r="Q381" s="470">
        <v>4601887322689</v>
      </c>
      <c r="R381" s="257"/>
      <c r="S381" s="257"/>
      <c r="T381" s="257"/>
    </row>
    <row r="382" spans="1:53" ht="55.5" customHeight="1" x14ac:dyDescent="0.3">
      <c r="A382" s="515"/>
      <c r="B382" s="456" t="s">
        <v>2198</v>
      </c>
      <c r="C382" s="456" t="s">
        <v>2199</v>
      </c>
      <c r="D382" s="309" t="s">
        <v>1227</v>
      </c>
      <c r="E382" s="495" t="s">
        <v>2200</v>
      </c>
      <c r="F382" s="750">
        <v>2</v>
      </c>
      <c r="G382" s="750" t="s">
        <v>1724</v>
      </c>
      <c r="H382" s="750">
        <v>50</v>
      </c>
      <c r="I382" s="881">
        <v>675831</v>
      </c>
      <c r="J382" s="461">
        <v>742793</v>
      </c>
      <c r="K382" s="938">
        <f t="shared" si="19"/>
        <v>158.69999999999999</v>
      </c>
      <c r="L382" s="910">
        <v>138</v>
      </c>
      <c r="M382" s="910">
        <v>1.1499999999999999</v>
      </c>
      <c r="N382" s="462"/>
      <c r="O382" s="463" t="str">
        <f t="shared" si="21"/>
        <v/>
      </c>
      <c r="P382" s="750">
        <v>110</v>
      </c>
      <c r="Q382" s="464">
        <v>4601887188360</v>
      </c>
      <c r="R382" s="257"/>
      <c r="S382" s="257"/>
      <c r="T382" s="257"/>
    </row>
    <row r="383" spans="1:53" ht="38.25" customHeight="1" x14ac:dyDescent="0.3">
      <c r="A383" s="517"/>
      <c r="B383" s="427" t="s">
        <v>2201</v>
      </c>
      <c r="C383" s="427" t="s">
        <v>2202</v>
      </c>
      <c r="D383" s="309" t="s">
        <v>1227</v>
      </c>
      <c r="E383" s="492" t="s">
        <v>2203</v>
      </c>
      <c r="F383" s="750">
        <v>2</v>
      </c>
      <c r="G383" s="750" t="s">
        <v>1724</v>
      </c>
      <c r="H383" s="750">
        <v>50</v>
      </c>
      <c r="I383" s="881">
        <v>736657</v>
      </c>
      <c r="J383" s="461">
        <v>742749</v>
      </c>
      <c r="K383" s="938">
        <f t="shared" si="19"/>
        <v>146.04999999999998</v>
      </c>
      <c r="L383" s="910">
        <v>127</v>
      </c>
      <c r="M383" s="910">
        <v>1.1499999999999999</v>
      </c>
      <c r="N383" s="462"/>
      <c r="O383" s="463" t="str">
        <f t="shared" si="21"/>
        <v/>
      </c>
      <c r="P383" s="750" t="s">
        <v>1967</v>
      </c>
      <c r="Q383" s="470">
        <v>4601887322696</v>
      </c>
      <c r="R383" s="257"/>
      <c r="S383" s="257"/>
      <c r="T383" s="257"/>
    </row>
    <row r="384" spans="1:53" ht="53.25" customHeight="1" x14ac:dyDescent="0.35">
      <c r="A384" s="517"/>
      <c r="B384" s="427" t="s">
        <v>2987</v>
      </c>
      <c r="C384" s="427" t="s">
        <v>2988</v>
      </c>
      <c r="D384" s="309" t="s">
        <v>1227</v>
      </c>
      <c r="E384" s="492" t="s">
        <v>2989</v>
      </c>
      <c r="F384" s="750">
        <v>2</v>
      </c>
      <c r="G384" s="750" t="s">
        <v>1724</v>
      </c>
      <c r="H384" s="750">
        <v>50</v>
      </c>
      <c r="I384" s="881">
        <v>736656</v>
      </c>
      <c r="J384" s="461">
        <v>742748</v>
      </c>
      <c r="K384" s="938">
        <f t="shared" si="19"/>
        <v>146.04999999999998</v>
      </c>
      <c r="L384" s="910">
        <v>127</v>
      </c>
      <c r="M384" s="910">
        <v>1.1499999999999999</v>
      </c>
      <c r="N384" s="462"/>
      <c r="O384" s="463" t="str">
        <f t="shared" si="21"/>
        <v/>
      </c>
      <c r="P384" s="750">
        <v>115</v>
      </c>
      <c r="Q384" s="470">
        <v>4601887322702</v>
      </c>
      <c r="R384" s="257"/>
      <c r="S384" s="257"/>
      <c r="T384" s="257"/>
    </row>
    <row r="385" spans="1:20" ht="62.25" customHeight="1" x14ac:dyDescent="0.3">
      <c r="A385" s="517"/>
      <c r="B385" s="427" t="s">
        <v>2204</v>
      </c>
      <c r="C385" s="427" t="s">
        <v>2205</v>
      </c>
      <c r="D385" s="309" t="s">
        <v>1227</v>
      </c>
      <c r="E385" s="492" t="s">
        <v>2206</v>
      </c>
      <c r="F385" s="750">
        <v>2</v>
      </c>
      <c r="G385" s="750" t="s">
        <v>1724</v>
      </c>
      <c r="H385" s="750">
        <v>50</v>
      </c>
      <c r="I385" s="881">
        <v>736695</v>
      </c>
      <c r="J385" s="461">
        <v>742736</v>
      </c>
      <c r="K385" s="938">
        <f t="shared" si="19"/>
        <v>146.04999999999998</v>
      </c>
      <c r="L385" s="910">
        <v>127</v>
      </c>
      <c r="M385" s="910">
        <v>1.1499999999999999</v>
      </c>
      <c r="N385" s="462"/>
      <c r="O385" s="463" t="str">
        <f t="shared" si="21"/>
        <v/>
      </c>
      <c r="P385" s="750" t="s">
        <v>1822</v>
      </c>
      <c r="Q385" s="470">
        <v>4601887322719</v>
      </c>
      <c r="R385" s="257"/>
      <c r="S385" s="257"/>
      <c r="T385" s="257"/>
    </row>
    <row r="386" spans="1:20" ht="38.25" customHeight="1" x14ac:dyDescent="0.3">
      <c r="A386" s="516"/>
      <c r="B386" s="456" t="s">
        <v>2207</v>
      </c>
      <c r="C386" s="427" t="s">
        <v>2208</v>
      </c>
      <c r="D386" s="309" t="s">
        <v>1227</v>
      </c>
      <c r="E386" s="492" t="s">
        <v>2209</v>
      </c>
      <c r="F386" s="750">
        <v>2</v>
      </c>
      <c r="G386" s="750" t="s">
        <v>1724</v>
      </c>
      <c r="H386" s="750">
        <v>50</v>
      </c>
      <c r="I386" s="881">
        <v>726462</v>
      </c>
      <c r="J386" s="461">
        <v>742789</v>
      </c>
      <c r="K386" s="938">
        <f t="shared" si="19"/>
        <v>195.49999999999997</v>
      </c>
      <c r="L386" s="910">
        <v>170</v>
      </c>
      <c r="M386" s="910">
        <v>1.1499999999999999</v>
      </c>
      <c r="N386" s="462"/>
      <c r="O386" s="463" t="str">
        <f t="shared" si="21"/>
        <v/>
      </c>
      <c r="P386" s="750">
        <v>120</v>
      </c>
      <c r="Q386" s="472">
        <v>4601887290957</v>
      </c>
      <c r="R386" s="257"/>
      <c r="S386" s="257"/>
      <c r="T386" s="257"/>
    </row>
    <row r="387" spans="1:20" ht="54.75" customHeight="1" x14ac:dyDescent="0.3">
      <c r="A387" s="514"/>
      <c r="B387" s="427" t="s">
        <v>2210</v>
      </c>
      <c r="C387" s="427" t="s">
        <v>2211</v>
      </c>
      <c r="D387" s="309" t="s">
        <v>1227</v>
      </c>
      <c r="E387" s="495" t="s">
        <v>2212</v>
      </c>
      <c r="F387" s="750">
        <v>2</v>
      </c>
      <c r="G387" s="750" t="s">
        <v>1724</v>
      </c>
      <c r="H387" s="750">
        <v>50</v>
      </c>
      <c r="I387" s="881">
        <v>736658</v>
      </c>
      <c r="J387" s="461">
        <v>742750</v>
      </c>
      <c r="K387" s="938">
        <f t="shared" si="19"/>
        <v>146.04999999999998</v>
      </c>
      <c r="L387" s="910">
        <v>127</v>
      </c>
      <c r="M387" s="910">
        <v>1.1499999999999999</v>
      </c>
      <c r="N387" s="462"/>
      <c r="O387" s="463" t="str">
        <f t="shared" si="21"/>
        <v/>
      </c>
      <c r="P387" s="750" t="s">
        <v>1967</v>
      </c>
      <c r="Q387" s="470">
        <v>4601887322733</v>
      </c>
      <c r="R387" s="257"/>
      <c r="S387" s="257"/>
      <c r="T387" s="257"/>
    </row>
    <row r="388" spans="1:20" ht="64.5" customHeight="1" x14ac:dyDescent="0.3">
      <c r="A388" s="514"/>
      <c r="B388" s="427" t="s">
        <v>2213</v>
      </c>
      <c r="C388" s="427" t="s">
        <v>2214</v>
      </c>
      <c r="D388" s="309" t="s">
        <v>1227</v>
      </c>
      <c r="E388" s="492" t="s">
        <v>2215</v>
      </c>
      <c r="F388" s="750">
        <v>2</v>
      </c>
      <c r="G388" s="750" t="s">
        <v>1724</v>
      </c>
      <c r="H388" s="750">
        <v>50</v>
      </c>
      <c r="I388" s="881">
        <v>736659</v>
      </c>
      <c r="J388" s="461">
        <v>742751</v>
      </c>
      <c r="K388" s="938">
        <f t="shared" si="19"/>
        <v>190.89999999999998</v>
      </c>
      <c r="L388" s="910">
        <v>166</v>
      </c>
      <c r="M388" s="910">
        <v>1.1499999999999999</v>
      </c>
      <c r="N388" s="462"/>
      <c r="O388" s="463" t="str">
        <f t="shared" si="21"/>
        <v/>
      </c>
      <c r="P388" s="750">
        <v>120</v>
      </c>
      <c r="Q388" s="470">
        <v>4601887322740</v>
      </c>
      <c r="R388" s="257"/>
      <c r="S388" s="257"/>
      <c r="T388" s="257"/>
    </row>
    <row r="389" spans="1:20" ht="73.5" customHeight="1" x14ac:dyDescent="0.3">
      <c r="A389" s="514"/>
      <c r="B389" s="427" t="s">
        <v>2216</v>
      </c>
      <c r="C389" s="427" t="s">
        <v>2217</v>
      </c>
      <c r="D389" s="309" t="s">
        <v>1227</v>
      </c>
      <c r="E389" s="492" t="s">
        <v>2218</v>
      </c>
      <c r="F389" s="750">
        <v>2</v>
      </c>
      <c r="G389" s="750" t="s">
        <v>1724</v>
      </c>
      <c r="H389" s="750">
        <v>50</v>
      </c>
      <c r="I389" s="881">
        <v>736674</v>
      </c>
      <c r="J389" s="461">
        <v>742716</v>
      </c>
      <c r="K389" s="938">
        <f t="shared" si="19"/>
        <v>195.49999999999997</v>
      </c>
      <c r="L389" s="910">
        <v>170</v>
      </c>
      <c r="M389" s="910">
        <v>1.1499999999999999</v>
      </c>
      <c r="N389" s="462"/>
      <c r="O389" s="463" t="str">
        <f t="shared" si="21"/>
        <v/>
      </c>
      <c r="P389" s="750">
        <v>120</v>
      </c>
      <c r="Q389" s="470">
        <v>4601887322757</v>
      </c>
      <c r="R389" s="257"/>
      <c r="S389" s="257"/>
      <c r="T389" s="257"/>
    </row>
    <row r="390" spans="1:20" ht="20.100000000000001" customHeight="1" x14ac:dyDescent="0.3">
      <c r="A390" s="105"/>
      <c r="B390" s="427" t="s">
        <v>2990</v>
      </c>
      <c r="C390" s="427" t="s">
        <v>2991</v>
      </c>
      <c r="D390" s="309" t="s">
        <v>1227</v>
      </c>
      <c r="E390" s="492" t="s">
        <v>194</v>
      </c>
      <c r="F390" s="750">
        <v>2</v>
      </c>
      <c r="G390" s="750" t="s">
        <v>1724</v>
      </c>
      <c r="H390" s="750">
        <v>50</v>
      </c>
      <c r="I390" s="881">
        <v>340726</v>
      </c>
      <c r="J390" s="461">
        <v>742678</v>
      </c>
      <c r="K390" s="938">
        <f t="shared" si="19"/>
        <v>158.69999999999999</v>
      </c>
      <c r="L390" s="910">
        <v>138</v>
      </c>
      <c r="M390" s="910">
        <v>1.1499999999999999</v>
      </c>
      <c r="N390" s="462"/>
      <c r="O390" s="463" t="str">
        <f t="shared" si="21"/>
        <v/>
      </c>
      <c r="P390" s="750">
        <v>140</v>
      </c>
      <c r="Q390" s="464">
        <v>4601887155522</v>
      </c>
      <c r="R390" s="257"/>
      <c r="S390" s="257"/>
      <c r="T390" s="257"/>
    </row>
    <row r="391" spans="1:20" ht="26.25" customHeight="1" x14ac:dyDescent="0.3">
      <c r="A391" s="105"/>
      <c r="B391" s="457" t="s">
        <v>3762</v>
      </c>
      <c r="C391" s="427" t="s">
        <v>3763</v>
      </c>
      <c r="D391" s="309" t="s">
        <v>1227</v>
      </c>
      <c r="E391" s="492" t="s">
        <v>3764</v>
      </c>
      <c r="F391" s="750">
        <v>2</v>
      </c>
      <c r="G391" s="750" t="s">
        <v>860</v>
      </c>
      <c r="H391" s="750">
        <v>50</v>
      </c>
      <c r="I391" s="881">
        <v>340732</v>
      </c>
      <c r="J391" s="461">
        <v>742679</v>
      </c>
      <c r="K391" s="938">
        <f t="shared" si="19"/>
        <v>185.14999999999998</v>
      </c>
      <c r="L391" s="910">
        <v>161</v>
      </c>
      <c r="M391" s="910">
        <v>1.1499999999999999</v>
      </c>
      <c r="N391" s="462"/>
      <c r="O391" s="463" t="str">
        <f t="shared" si="21"/>
        <v/>
      </c>
      <c r="P391" s="750">
        <v>110</v>
      </c>
      <c r="Q391" s="558">
        <v>4601887163121</v>
      </c>
      <c r="R391" s="257"/>
      <c r="S391" s="257"/>
      <c r="T391" s="257"/>
    </row>
    <row r="392" spans="1:20" ht="65.25" customHeight="1" x14ac:dyDescent="0.3">
      <c r="A392" s="517"/>
      <c r="B392" s="559" t="s">
        <v>2219</v>
      </c>
      <c r="C392" s="427" t="s">
        <v>5501</v>
      </c>
      <c r="D392" s="309" t="s">
        <v>1227</v>
      </c>
      <c r="E392" s="492" t="s">
        <v>2221</v>
      </c>
      <c r="F392" s="750">
        <v>2</v>
      </c>
      <c r="G392" s="750" t="s">
        <v>1724</v>
      </c>
      <c r="H392" s="750">
        <v>50</v>
      </c>
      <c r="I392" s="881">
        <v>736698</v>
      </c>
      <c r="J392" s="461">
        <v>742739</v>
      </c>
      <c r="K392" s="938">
        <f t="shared" si="19"/>
        <v>126.49999999999999</v>
      </c>
      <c r="L392" s="910">
        <v>110</v>
      </c>
      <c r="M392" s="910">
        <v>1.1499999999999999</v>
      </c>
      <c r="N392" s="462"/>
      <c r="O392" s="463" t="str">
        <f t="shared" si="21"/>
        <v/>
      </c>
      <c r="P392" s="750" t="s">
        <v>1967</v>
      </c>
      <c r="Q392" s="470">
        <v>4601887322764</v>
      </c>
      <c r="R392" s="257"/>
      <c r="S392" s="257"/>
      <c r="T392" s="257"/>
    </row>
    <row r="393" spans="1:20" ht="45" customHeight="1" x14ac:dyDescent="0.3">
      <c r="A393" s="517"/>
      <c r="B393" s="427" t="s">
        <v>2222</v>
      </c>
      <c r="C393" s="427" t="s">
        <v>2223</v>
      </c>
      <c r="D393" s="309" t="s">
        <v>1227</v>
      </c>
      <c r="E393" s="492" t="s">
        <v>2224</v>
      </c>
      <c r="F393" s="750">
        <v>1</v>
      </c>
      <c r="G393" s="750" t="s">
        <v>1724</v>
      </c>
      <c r="H393" s="750">
        <v>50</v>
      </c>
      <c r="I393" s="881">
        <v>780751</v>
      </c>
      <c r="J393" s="461">
        <v>778933</v>
      </c>
      <c r="K393" s="938">
        <f t="shared" si="19"/>
        <v>187.45</v>
      </c>
      <c r="L393" s="910">
        <v>163</v>
      </c>
      <c r="M393" s="910">
        <v>1.1499999999999999</v>
      </c>
      <c r="N393" s="462"/>
      <c r="O393" s="463" t="str">
        <f t="shared" si="21"/>
        <v/>
      </c>
      <c r="P393" s="750">
        <v>110</v>
      </c>
      <c r="Q393" s="470">
        <v>4601887322771</v>
      </c>
      <c r="R393" s="257"/>
      <c r="S393" s="257"/>
      <c r="T393" s="257"/>
    </row>
    <row r="394" spans="1:20" ht="42.75" customHeight="1" x14ac:dyDescent="0.3">
      <c r="A394" s="517"/>
      <c r="B394" s="427" t="s">
        <v>4533</v>
      </c>
      <c r="C394" s="427" t="s">
        <v>4534</v>
      </c>
      <c r="D394" s="309" t="s">
        <v>1227</v>
      </c>
      <c r="E394" s="492" t="s">
        <v>4535</v>
      </c>
      <c r="F394" s="750">
        <v>2</v>
      </c>
      <c r="G394" s="750" t="s">
        <v>1724</v>
      </c>
      <c r="H394" s="750">
        <v>50</v>
      </c>
      <c r="I394" s="881">
        <v>736700</v>
      </c>
      <c r="J394" s="461">
        <v>742740</v>
      </c>
      <c r="K394" s="938">
        <f t="shared" si="19"/>
        <v>158.69999999999999</v>
      </c>
      <c r="L394" s="910">
        <v>138</v>
      </c>
      <c r="M394" s="910">
        <v>1.1499999999999999</v>
      </c>
      <c r="N394" s="462"/>
      <c r="O394" s="463" t="str">
        <f t="shared" si="21"/>
        <v/>
      </c>
      <c r="P394" s="750" t="s">
        <v>1967</v>
      </c>
      <c r="Q394" s="470">
        <v>4601887322788</v>
      </c>
      <c r="R394" s="257"/>
      <c r="S394" s="257"/>
      <c r="T394" s="257"/>
    </row>
    <row r="395" spans="1:20" ht="51.75" customHeight="1" x14ac:dyDescent="0.3">
      <c r="A395" s="517"/>
      <c r="B395" s="427" t="s">
        <v>2227</v>
      </c>
      <c r="C395" s="427" t="s">
        <v>2228</v>
      </c>
      <c r="D395" s="309" t="s">
        <v>1227</v>
      </c>
      <c r="E395" s="492" t="s">
        <v>2229</v>
      </c>
      <c r="F395" s="750">
        <v>2</v>
      </c>
      <c r="G395" s="750" t="s">
        <v>1724</v>
      </c>
      <c r="H395" s="750">
        <v>50</v>
      </c>
      <c r="I395" s="881">
        <v>736697</v>
      </c>
      <c r="J395" s="461">
        <v>742738</v>
      </c>
      <c r="K395" s="938">
        <f t="shared" si="19"/>
        <v>126.49999999999999</v>
      </c>
      <c r="L395" s="910">
        <v>110</v>
      </c>
      <c r="M395" s="910">
        <v>1.1499999999999999</v>
      </c>
      <c r="N395" s="462"/>
      <c r="O395" s="463" t="str">
        <f t="shared" si="21"/>
        <v/>
      </c>
      <c r="P395" s="750">
        <v>120</v>
      </c>
      <c r="Q395" s="470">
        <v>4601887322795</v>
      </c>
      <c r="R395" s="257"/>
      <c r="S395" s="257"/>
      <c r="T395" s="257"/>
    </row>
    <row r="396" spans="1:20" ht="40.5" customHeight="1" x14ac:dyDescent="0.3">
      <c r="A396" s="517"/>
      <c r="B396" s="427" t="s">
        <v>3765</v>
      </c>
      <c r="C396" s="427" t="s">
        <v>3766</v>
      </c>
      <c r="D396" s="309" t="s">
        <v>1227</v>
      </c>
      <c r="E396" s="492" t="s">
        <v>3767</v>
      </c>
      <c r="F396" s="750">
        <v>2</v>
      </c>
      <c r="G396" s="750" t="s">
        <v>1724</v>
      </c>
      <c r="H396" s="750">
        <v>50</v>
      </c>
      <c r="I396" s="881">
        <v>736673</v>
      </c>
      <c r="J396" s="461">
        <v>742715</v>
      </c>
      <c r="K396" s="938">
        <f t="shared" si="19"/>
        <v>158.69999999999999</v>
      </c>
      <c r="L396" s="910">
        <v>138</v>
      </c>
      <c r="M396" s="910">
        <v>1.1499999999999999</v>
      </c>
      <c r="N396" s="462"/>
      <c r="O396" s="463" t="str">
        <f t="shared" si="21"/>
        <v/>
      </c>
      <c r="P396" s="750">
        <v>130</v>
      </c>
      <c r="Q396" s="470">
        <v>4601887322801</v>
      </c>
      <c r="R396" s="257"/>
      <c r="S396" s="257"/>
      <c r="T396" s="257"/>
    </row>
    <row r="397" spans="1:20" ht="90.75" customHeight="1" x14ac:dyDescent="0.35">
      <c r="A397" s="517"/>
      <c r="B397" s="427" t="s">
        <v>2225</v>
      </c>
      <c r="C397" s="427" t="s">
        <v>3768</v>
      </c>
      <c r="D397" s="309" t="s">
        <v>1227</v>
      </c>
      <c r="E397" s="492" t="s">
        <v>2226</v>
      </c>
      <c r="F397" s="750">
        <v>2</v>
      </c>
      <c r="G397" s="750" t="s">
        <v>1724</v>
      </c>
      <c r="H397" s="750">
        <v>50</v>
      </c>
      <c r="I397" s="881">
        <v>736660</v>
      </c>
      <c r="J397" s="461">
        <v>742752</v>
      </c>
      <c r="K397" s="938">
        <f t="shared" si="19"/>
        <v>190.89999999999998</v>
      </c>
      <c r="L397" s="910">
        <v>166</v>
      </c>
      <c r="M397" s="910">
        <v>1.1499999999999999</v>
      </c>
      <c r="N397" s="462"/>
      <c r="O397" s="463" t="str">
        <f t="shared" si="21"/>
        <v/>
      </c>
      <c r="P397" s="750">
        <v>120</v>
      </c>
      <c r="Q397" s="470">
        <v>4601887322818</v>
      </c>
      <c r="R397" s="257"/>
      <c r="S397" s="257"/>
      <c r="T397" s="257"/>
    </row>
    <row r="398" spans="1:20" ht="54.75" customHeight="1" x14ac:dyDescent="0.3">
      <c r="A398" s="517"/>
      <c r="B398" s="427" t="s">
        <v>4536</v>
      </c>
      <c r="C398" s="427" t="s">
        <v>4537</v>
      </c>
      <c r="D398" s="309" t="s">
        <v>1227</v>
      </c>
      <c r="E398" s="492" t="s">
        <v>4538</v>
      </c>
      <c r="F398" s="750">
        <v>2</v>
      </c>
      <c r="G398" s="750" t="s">
        <v>1724</v>
      </c>
      <c r="H398" s="750">
        <v>50</v>
      </c>
      <c r="I398" s="881">
        <v>736675</v>
      </c>
      <c r="J398" s="461">
        <v>742717</v>
      </c>
      <c r="K398" s="938">
        <f t="shared" si="19"/>
        <v>146.04999999999998</v>
      </c>
      <c r="L398" s="910">
        <v>127</v>
      </c>
      <c r="M398" s="910">
        <v>1.1499999999999999</v>
      </c>
      <c r="N398" s="462"/>
      <c r="O398" s="463" t="str">
        <f t="shared" si="21"/>
        <v/>
      </c>
      <c r="P398" s="750">
        <v>120</v>
      </c>
      <c r="Q398" s="470">
        <v>4601887322825</v>
      </c>
      <c r="R398" s="257"/>
      <c r="S398" s="257"/>
      <c r="T398" s="257"/>
    </row>
    <row r="399" spans="1:20" ht="42.75" customHeight="1" x14ac:dyDescent="0.3">
      <c r="A399" s="516"/>
      <c r="B399" s="427" t="s">
        <v>2230</v>
      </c>
      <c r="C399" s="456" t="s">
        <v>2231</v>
      </c>
      <c r="D399" s="309" t="s">
        <v>1227</v>
      </c>
      <c r="E399" s="492" t="s">
        <v>2232</v>
      </c>
      <c r="F399" s="750">
        <v>2</v>
      </c>
      <c r="G399" s="750" t="s">
        <v>1724</v>
      </c>
      <c r="H399" s="750">
        <v>50</v>
      </c>
      <c r="I399" s="881">
        <v>675833</v>
      </c>
      <c r="J399" s="461">
        <v>742794</v>
      </c>
      <c r="K399" s="938">
        <f t="shared" si="19"/>
        <v>146.04999999999998</v>
      </c>
      <c r="L399" s="910">
        <v>127</v>
      </c>
      <c r="M399" s="910">
        <v>1.1499999999999999</v>
      </c>
      <c r="N399" s="462"/>
      <c r="O399" s="463" t="str">
        <f t="shared" si="21"/>
        <v/>
      </c>
      <c r="P399" s="750">
        <v>105</v>
      </c>
      <c r="Q399" s="464">
        <v>4601887188384</v>
      </c>
      <c r="R399" s="257"/>
      <c r="S399" s="257"/>
      <c r="T399" s="257"/>
    </row>
    <row r="400" spans="1:20" ht="42.75" customHeight="1" x14ac:dyDescent="0.3">
      <c r="A400" s="519"/>
      <c r="B400" s="427" t="s">
        <v>2233</v>
      </c>
      <c r="C400" s="427" t="s">
        <v>2234</v>
      </c>
      <c r="D400" s="309" t="s">
        <v>1227</v>
      </c>
      <c r="E400" s="492" t="s">
        <v>2235</v>
      </c>
      <c r="F400" s="750">
        <v>2</v>
      </c>
      <c r="G400" s="750" t="s">
        <v>1724</v>
      </c>
      <c r="H400" s="750">
        <v>50</v>
      </c>
      <c r="I400" s="881">
        <v>340739</v>
      </c>
      <c r="J400" s="461">
        <v>742680</v>
      </c>
      <c r="K400" s="938">
        <f t="shared" si="19"/>
        <v>119.6</v>
      </c>
      <c r="L400" s="910">
        <v>104</v>
      </c>
      <c r="M400" s="910">
        <v>1.1499999999999999</v>
      </c>
      <c r="N400" s="462"/>
      <c r="O400" s="463" t="str">
        <f t="shared" si="21"/>
        <v/>
      </c>
      <c r="P400" s="750">
        <v>110</v>
      </c>
      <c r="Q400" s="464">
        <v>4601887080213</v>
      </c>
      <c r="R400" s="257"/>
      <c r="S400" s="257"/>
      <c r="T400" s="257"/>
    </row>
    <row r="401" spans="1:20" ht="56.25" customHeight="1" x14ac:dyDescent="0.3">
      <c r="A401" s="517"/>
      <c r="B401" s="427" t="s">
        <v>2675</v>
      </c>
      <c r="C401" s="427" t="s">
        <v>4542</v>
      </c>
      <c r="D401" s="309" t="s">
        <v>1227</v>
      </c>
      <c r="E401" s="492" t="s">
        <v>4543</v>
      </c>
      <c r="F401" s="750">
        <v>2</v>
      </c>
      <c r="G401" s="750" t="s">
        <v>1724</v>
      </c>
      <c r="H401" s="750">
        <v>50</v>
      </c>
      <c r="I401" s="881">
        <v>736672</v>
      </c>
      <c r="J401" s="461">
        <v>742714</v>
      </c>
      <c r="K401" s="938">
        <f t="shared" si="19"/>
        <v>146.04999999999998</v>
      </c>
      <c r="L401" s="910">
        <v>127</v>
      </c>
      <c r="M401" s="910">
        <v>1.1499999999999999</v>
      </c>
      <c r="N401" s="462"/>
      <c r="O401" s="463" t="str">
        <f t="shared" si="21"/>
        <v/>
      </c>
      <c r="P401" s="750">
        <v>125</v>
      </c>
      <c r="Q401" s="470">
        <v>4601887322832</v>
      </c>
      <c r="R401" s="257"/>
      <c r="S401" s="257"/>
      <c r="T401" s="257"/>
    </row>
    <row r="402" spans="1:20" ht="51" customHeight="1" x14ac:dyDescent="0.3">
      <c r="A402" s="517"/>
      <c r="B402" s="427" t="s">
        <v>2236</v>
      </c>
      <c r="C402" s="427" t="s">
        <v>2237</v>
      </c>
      <c r="D402" s="309" t="s">
        <v>1227</v>
      </c>
      <c r="E402" s="492" t="s">
        <v>2238</v>
      </c>
      <c r="F402" s="750">
        <v>2</v>
      </c>
      <c r="G402" s="750" t="s">
        <v>1724</v>
      </c>
      <c r="H402" s="750">
        <v>50</v>
      </c>
      <c r="I402" s="881">
        <v>736671</v>
      </c>
      <c r="J402" s="461">
        <v>742713</v>
      </c>
      <c r="K402" s="938">
        <f t="shared" si="19"/>
        <v>195.49999999999997</v>
      </c>
      <c r="L402" s="910">
        <v>170</v>
      </c>
      <c r="M402" s="910">
        <v>1.1499999999999999</v>
      </c>
      <c r="N402" s="462"/>
      <c r="O402" s="463" t="str">
        <f t="shared" si="21"/>
        <v/>
      </c>
      <c r="P402" s="750">
        <v>120</v>
      </c>
      <c r="Q402" s="470">
        <v>4601887322849</v>
      </c>
      <c r="R402" s="257"/>
      <c r="S402" s="257"/>
      <c r="T402" s="257"/>
    </row>
    <row r="403" spans="1:20" ht="45" customHeight="1" x14ac:dyDescent="0.3">
      <c r="A403" s="519"/>
      <c r="B403" s="456" t="s">
        <v>2992</v>
      </c>
      <c r="C403" s="427" t="s">
        <v>2993</v>
      </c>
      <c r="D403" s="309" t="s">
        <v>1227</v>
      </c>
      <c r="E403" s="492" t="s">
        <v>2994</v>
      </c>
      <c r="F403" s="750">
        <v>2</v>
      </c>
      <c r="G403" s="750" t="s">
        <v>860</v>
      </c>
      <c r="H403" s="750">
        <v>50</v>
      </c>
      <c r="I403" s="881">
        <v>340743</v>
      </c>
      <c r="J403" s="461">
        <v>742681</v>
      </c>
      <c r="K403" s="938">
        <f t="shared" si="19"/>
        <v>190.89999999999998</v>
      </c>
      <c r="L403" s="910">
        <v>166</v>
      </c>
      <c r="M403" s="910">
        <v>1.1499999999999999</v>
      </c>
      <c r="N403" s="462"/>
      <c r="O403" s="463" t="str">
        <f t="shared" si="21"/>
        <v/>
      </c>
      <c r="P403" s="750">
        <v>150</v>
      </c>
      <c r="Q403" s="464">
        <v>4601887151678</v>
      </c>
      <c r="R403" s="257"/>
      <c r="S403" s="257"/>
      <c r="T403" s="257"/>
    </row>
    <row r="404" spans="1:20" ht="52.5" customHeight="1" x14ac:dyDescent="0.3">
      <c r="A404" s="517"/>
      <c r="B404" s="427" t="s">
        <v>5502</v>
      </c>
      <c r="C404" s="427" t="s">
        <v>5503</v>
      </c>
      <c r="D404" s="309" t="s">
        <v>1227</v>
      </c>
      <c r="E404" s="492" t="s">
        <v>5504</v>
      </c>
      <c r="F404" s="750">
        <v>2</v>
      </c>
      <c r="G404" s="750" t="s">
        <v>1724</v>
      </c>
      <c r="H404" s="750">
        <v>50</v>
      </c>
      <c r="I404" s="881">
        <v>736676</v>
      </c>
      <c r="J404" s="461">
        <v>742718</v>
      </c>
      <c r="K404" s="938">
        <f t="shared" si="19"/>
        <v>185.14999999999998</v>
      </c>
      <c r="L404" s="910">
        <v>161</v>
      </c>
      <c r="M404" s="910">
        <v>1.1499999999999999</v>
      </c>
      <c r="N404" s="462"/>
      <c r="O404" s="463" t="str">
        <f t="shared" si="21"/>
        <v/>
      </c>
      <c r="P404" s="750">
        <v>115</v>
      </c>
      <c r="Q404" s="470">
        <v>4601887322856</v>
      </c>
      <c r="R404" s="257"/>
      <c r="S404" s="257"/>
      <c r="T404" s="257"/>
    </row>
    <row r="405" spans="1:20" ht="36.75" customHeight="1" x14ac:dyDescent="0.3">
      <c r="A405" s="516"/>
      <c r="B405" s="457" t="s">
        <v>2240</v>
      </c>
      <c r="C405" s="427" t="s">
        <v>2241</v>
      </c>
      <c r="D405" s="309" t="s">
        <v>1227</v>
      </c>
      <c r="E405" s="492" t="s">
        <v>2242</v>
      </c>
      <c r="F405" s="750">
        <v>2</v>
      </c>
      <c r="G405" s="750" t="s">
        <v>1724</v>
      </c>
      <c r="H405" s="750">
        <v>50</v>
      </c>
      <c r="I405" s="881">
        <v>718040</v>
      </c>
      <c r="J405" s="461">
        <v>742757</v>
      </c>
      <c r="K405" s="938">
        <f t="shared" si="19"/>
        <v>190.89999999999998</v>
      </c>
      <c r="L405" s="910">
        <v>166</v>
      </c>
      <c r="M405" s="910">
        <v>1.1499999999999999</v>
      </c>
      <c r="N405" s="462"/>
      <c r="O405" s="463" t="str">
        <f t="shared" si="21"/>
        <v/>
      </c>
      <c r="P405" s="750">
        <v>90</v>
      </c>
      <c r="Q405" s="474">
        <v>4601887269366</v>
      </c>
      <c r="R405" s="257"/>
      <c r="S405" s="257"/>
      <c r="T405" s="257"/>
    </row>
    <row r="406" spans="1:20" ht="41.25" customHeight="1" x14ac:dyDescent="0.3">
      <c r="A406" s="519"/>
      <c r="B406" s="457" t="s">
        <v>2243</v>
      </c>
      <c r="C406" s="427" t="s">
        <v>2244</v>
      </c>
      <c r="D406" s="309" t="s">
        <v>1227</v>
      </c>
      <c r="E406" s="492" t="s">
        <v>2245</v>
      </c>
      <c r="F406" s="750">
        <v>2</v>
      </c>
      <c r="G406" s="750" t="s">
        <v>1724</v>
      </c>
      <c r="H406" s="750">
        <v>50</v>
      </c>
      <c r="I406" s="881">
        <v>340764</v>
      </c>
      <c r="J406" s="461">
        <v>742684</v>
      </c>
      <c r="K406" s="938">
        <f t="shared" si="19"/>
        <v>190.89999999999998</v>
      </c>
      <c r="L406" s="910">
        <v>166</v>
      </c>
      <c r="M406" s="910">
        <v>1.1499999999999999</v>
      </c>
      <c r="N406" s="462"/>
      <c r="O406" s="463" t="str">
        <f t="shared" si="21"/>
        <v/>
      </c>
      <c r="P406" s="750">
        <v>110</v>
      </c>
      <c r="Q406" s="464">
        <v>4601887146506</v>
      </c>
      <c r="R406" s="257"/>
      <c r="S406" s="257"/>
      <c r="T406" s="257"/>
    </row>
    <row r="407" spans="1:20" ht="62.25" customHeight="1" x14ac:dyDescent="0.3">
      <c r="A407" s="548"/>
      <c r="B407" s="457" t="s">
        <v>2246</v>
      </c>
      <c r="C407" s="427" t="s">
        <v>2247</v>
      </c>
      <c r="D407" s="309" t="s">
        <v>1227</v>
      </c>
      <c r="E407" s="492" t="s">
        <v>2248</v>
      </c>
      <c r="F407" s="750"/>
      <c r="G407" s="750" t="s">
        <v>1724</v>
      </c>
      <c r="H407" s="750">
        <v>50</v>
      </c>
      <c r="I407" s="881">
        <v>726466</v>
      </c>
      <c r="J407" s="461">
        <v>742791</v>
      </c>
      <c r="K407" s="938">
        <f t="shared" si="19"/>
        <v>190.89999999999998</v>
      </c>
      <c r="L407" s="910">
        <v>166</v>
      </c>
      <c r="M407" s="910">
        <v>1.1499999999999999</v>
      </c>
      <c r="N407" s="462"/>
      <c r="O407" s="463" t="str">
        <f t="shared" si="21"/>
        <v/>
      </c>
      <c r="P407" s="750">
        <v>120</v>
      </c>
      <c r="Q407" s="472">
        <v>4601887290964</v>
      </c>
      <c r="R407" s="257"/>
      <c r="S407" s="257"/>
      <c r="T407" s="257"/>
    </row>
    <row r="408" spans="1:20" ht="39.75" customHeight="1" x14ac:dyDescent="0.3">
      <c r="A408" s="515"/>
      <c r="B408" s="457" t="s">
        <v>2995</v>
      </c>
      <c r="C408" s="457" t="s">
        <v>2996</v>
      </c>
      <c r="D408" s="309" t="s">
        <v>1227</v>
      </c>
      <c r="E408" s="492" t="s">
        <v>2997</v>
      </c>
      <c r="F408" s="750">
        <v>2</v>
      </c>
      <c r="G408" s="750" t="s">
        <v>1724</v>
      </c>
      <c r="H408" s="750">
        <v>50</v>
      </c>
      <c r="I408" s="881">
        <v>675836</v>
      </c>
      <c r="J408" s="461">
        <v>742795</v>
      </c>
      <c r="K408" s="938">
        <f t="shared" si="19"/>
        <v>146.04999999999998</v>
      </c>
      <c r="L408" s="910">
        <v>127</v>
      </c>
      <c r="M408" s="910">
        <v>1.1499999999999999</v>
      </c>
      <c r="N408" s="462"/>
      <c r="O408" s="463" t="str">
        <f t="shared" si="21"/>
        <v/>
      </c>
      <c r="P408" s="750">
        <v>140</v>
      </c>
      <c r="Q408" s="464">
        <v>4601887188407</v>
      </c>
      <c r="R408" s="257"/>
      <c r="S408" s="257"/>
      <c r="T408" s="257"/>
    </row>
    <row r="409" spans="1:20" ht="39.75" customHeight="1" x14ac:dyDescent="0.3">
      <c r="A409" s="514"/>
      <c r="B409" s="427" t="s">
        <v>4544</v>
      </c>
      <c r="C409" s="427" t="s">
        <v>4545</v>
      </c>
      <c r="D409" s="309" t="s">
        <v>1227</v>
      </c>
      <c r="E409" s="492" t="s">
        <v>4546</v>
      </c>
      <c r="F409" s="750">
        <v>2</v>
      </c>
      <c r="G409" s="750" t="s">
        <v>1724</v>
      </c>
      <c r="H409" s="750">
        <v>50</v>
      </c>
      <c r="I409" s="881">
        <v>736680</v>
      </c>
      <c r="J409" s="461">
        <v>742721</v>
      </c>
      <c r="K409" s="938">
        <f t="shared" si="19"/>
        <v>158.69999999999999</v>
      </c>
      <c r="L409" s="910">
        <v>138</v>
      </c>
      <c r="M409" s="910">
        <v>1.1499999999999999</v>
      </c>
      <c r="N409" s="462"/>
      <c r="O409" s="463" t="str">
        <f t="shared" si="21"/>
        <v/>
      </c>
      <c r="P409" s="750">
        <v>110</v>
      </c>
      <c r="Q409" s="470">
        <v>4601887322894</v>
      </c>
      <c r="R409" s="257"/>
      <c r="S409" s="257"/>
      <c r="T409" s="257"/>
    </row>
    <row r="410" spans="1:20" ht="38.25" customHeight="1" x14ac:dyDescent="0.3">
      <c r="A410" s="514"/>
      <c r="B410" s="427" t="s">
        <v>2249</v>
      </c>
      <c r="C410" s="427" t="s">
        <v>2250</v>
      </c>
      <c r="D410" s="309" t="s">
        <v>1227</v>
      </c>
      <c r="E410" s="492" t="s">
        <v>2251</v>
      </c>
      <c r="F410" s="750">
        <v>2</v>
      </c>
      <c r="G410" s="750" t="s">
        <v>1724</v>
      </c>
      <c r="H410" s="750">
        <v>50</v>
      </c>
      <c r="I410" s="881">
        <v>736681</v>
      </c>
      <c r="J410" s="461">
        <v>742722</v>
      </c>
      <c r="K410" s="938">
        <f t="shared" si="19"/>
        <v>158.69999999999999</v>
      </c>
      <c r="L410" s="910">
        <v>138</v>
      </c>
      <c r="M410" s="910">
        <v>1.1499999999999999</v>
      </c>
      <c r="N410" s="462"/>
      <c r="O410" s="463" t="str">
        <f t="shared" si="21"/>
        <v/>
      </c>
      <c r="P410" s="750" t="s">
        <v>1822</v>
      </c>
      <c r="Q410" s="470">
        <v>4601887322900</v>
      </c>
      <c r="R410" s="257"/>
      <c r="S410" s="257"/>
      <c r="T410" s="257"/>
    </row>
    <row r="411" spans="1:20" ht="78" customHeight="1" x14ac:dyDescent="0.3">
      <c r="A411" s="514"/>
      <c r="B411" s="427" t="s">
        <v>2998</v>
      </c>
      <c r="C411" s="427" t="s">
        <v>2999</v>
      </c>
      <c r="D411" s="309" t="s">
        <v>1227</v>
      </c>
      <c r="E411" s="492" t="s">
        <v>3000</v>
      </c>
      <c r="F411" s="750">
        <v>2</v>
      </c>
      <c r="G411" s="750" t="s">
        <v>1724</v>
      </c>
      <c r="H411" s="750">
        <v>50</v>
      </c>
      <c r="I411" s="881">
        <v>736682</v>
      </c>
      <c r="J411" s="461">
        <v>742723</v>
      </c>
      <c r="K411" s="938">
        <f t="shared" si="19"/>
        <v>158.69999999999999</v>
      </c>
      <c r="L411" s="910">
        <v>138</v>
      </c>
      <c r="M411" s="910">
        <v>1.1499999999999999</v>
      </c>
      <c r="N411" s="462"/>
      <c r="O411" s="463" t="str">
        <f t="shared" si="21"/>
        <v/>
      </c>
      <c r="P411" s="750" t="s">
        <v>2296</v>
      </c>
      <c r="Q411" s="470">
        <v>4601887322917</v>
      </c>
      <c r="R411" s="257"/>
      <c r="S411" s="257"/>
      <c r="T411" s="257"/>
    </row>
    <row r="412" spans="1:20" ht="86.25" customHeight="1" x14ac:dyDescent="0.3">
      <c r="A412" s="514"/>
      <c r="B412" s="427" t="s">
        <v>2252</v>
      </c>
      <c r="C412" s="427" t="s">
        <v>2253</v>
      </c>
      <c r="D412" s="309" t="s">
        <v>1227</v>
      </c>
      <c r="E412" s="492" t="s">
        <v>2254</v>
      </c>
      <c r="F412" s="750">
        <v>2</v>
      </c>
      <c r="G412" s="750" t="s">
        <v>1724</v>
      </c>
      <c r="H412" s="750">
        <v>50</v>
      </c>
      <c r="I412" s="881">
        <v>736683</v>
      </c>
      <c r="J412" s="461">
        <v>742724</v>
      </c>
      <c r="K412" s="938">
        <f t="shared" si="19"/>
        <v>146.04999999999998</v>
      </c>
      <c r="L412" s="910">
        <v>127</v>
      </c>
      <c r="M412" s="910">
        <v>1.1499999999999999</v>
      </c>
      <c r="N412" s="462"/>
      <c r="O412" s="463" t="str">
        <f t="shared" si="21"/>
        <v/>
      </c>
      <c r="P412" s="750" t="s">
        <v>1967</v>
      </c>
      <c r="Q412" s="470">
        <v>4601887322924</v>
      </c>
      <c r="R412" s="257"/>
      <c r="S412" s="257"/>
      <c r="T412" s="257"/>
    </row>
    <row r="413" spans="1:20" ht="42" customHeight="1" x14ac:dyDescent="0.3">
      <c r="A413" s="515"/>
      <c r="B413" s="427" t="s">
        <v>1224</v>
      </c>
      <c r="C413" s="457" t="s">
        <v>5505</v>
      </c>
      <c r="D413" s="309" t="s">
        <v>1227</v>
      </c>
      <c r="E413" s="492" t="s">
        <v>2255</v>
      </c>
      <c r="F413" s="750">
        <v>2</v>
      </c>
      <c r="G413" s="750" t="s">
        <v>1724</v>
      </c>
      <c r="H413" s="750">
        <v>50</v>
      </c>
      <c r="I413" s="881">
        <v>340779</v>
      </c>
      <c r="J413" s="461">
        <v>742686</v>
      </c>
      <c r="K413" s="938">
        <f t="shared" si="19"/>
        <v>146.04999999999998</v>
      </c>
      <c r="L413" s="910">
        <v>127</v>
      </c>
      <c r="M413" s="910">
        <v>1.1499999999999999</v>
      </c>
      <c r="N413" s="462"/>
      <c r="O413" s="463" t="str">
        <f t="shared" si="21"/>
        <v/>
      </c>
      <c r="P413" s="750">
        <v>120</v>
      </c>
      <c r="Q413" s="464">
        <v>4601887188421</v>
      </c>
      <c r="R413" s="257"/>
      <c r="S413" s="257"/>
      <c r="T413" s="257"/>
    </row>
    <row r="414" spans="1:20" ht="63.75" customHeight="1" x14ac:dyDescent="0.3">
      <c r="A414" s="105"/>
      <c r="B414" s="456" t="s">
        <v>4547</v>
      </c>
      <c r="C414" s="427" t="s">
        <v>4548</v>
      </c>
      <c r="D414" s="309" t="s">
        <v>1227</v>
      </c>
      <c r="E414" s="492" t="s">
        <v>4549</v>
      </c>
      <c r="F414" s="750">
        <v>2</v>
      </c>
      <c r="G414" s="750" t="s">
        <v>1724</v>
      </c>
      <c r="H414" s="750">
        <v>50</v>
      </c>
      <c r="I414" s="881">
        <v>340785</v>
      </c>
      <c r="J414" s="461">
        <v>742687</v>
      </c>
      <c r="K414" s="938">
        <f t="shared" si="19"/>
        <v>146.04999999999998</v>
      </c>
      <c r="L414" s="910">
        <v>127</v>
      </c>
      <c r="M414" s="910">
        <v>1.1499999999999999</v>
      </c>
      <c r="N414" s="462"/>
      <c r="O414" s="463" t="str">
        <f t="shared" si="21"/>
        <v/>
      </c>
      <c r="P414" s="750" t="s">
        <v>4550</v>
      </c>
      <c r="Q414" s="474" t="s">
        <v>5506</v>
      </c>
      <c r="R414" s="257"/>
      <c r="S414" s="257"/>
      <c r="T414" s="257"/>
    </row>
    <row r="415" spans="1:20" ht="59.25" customHeight="1" x14ac:dyDescent="0.3">
      <c r="A415" s="514"/>
      <c r="B415" s="427" t="s">
        <v>3771</v>
      </c>
      <c r="C415" s="427" t="s">
        <v>3772</v>
      </c>
      <c r="D415" s="309" t="s">
        <v>1227</v>
      </c>
      <c r="E415" s="492" t="s">
        <v>3773</v>
      </c>
      <c r="F415" s="750">
        <v>2</v>
      </c>
      <c r="G415" s="750" t="s">
        <v>1724</v>
      </c>
      <c r="H415" s="750">
        <v>50</v>
      </c>
      <c r="I415" s="881">
        <v>736684</v>
      </c>
      <c r="J415" s="461">
        <v>742725</v>
      </c>
      <c r="K415" s="938">
        <f t="shared" si="19"/>
        <v>146.04999999999998</v>
      </c>
      <c r="L415" s="910">
        <v>127</v>
      </c>
      <c r="M415" s="910">
        <v>1.1499999999999999</v>
      </c>
      <c r="N415" s="462"/>
      <c r="O415" s="463" t="str">
        <f t="shared" si="21"/>
        <v/>
      </c>
      <c r="P415" s="750">
        <v>115</v>
      </c>
      <c r="Q415" s="470">
        <v>4601887322931</v>
      </c>
      <c r="R415" s="257"/>
      <c r="S415" s="257"/>
      <c r="T415" s="257"/>
    </row>
    <row r="416" spans="1:20" ht="54" customHeight="1" x14ac:dyDescent="0.3">
      <c r="A416" s="514"/>
      <c r="B416" s="427" t="s">
        <v>3001</v>
      </c>
      <c r="C416" s="427" t="s">
        <v>3002</v>
      </c>
      <c r="D416" s="309" t="s">
        <v>1227</v>
      </c>
      <c r="E416" s="492" t="s">
        <v>3003</v>
      </c>
      <c r="F416" s="750">
        <v>2</v>
      </c>
      <c r="G416" s="750" t="s">
        <v>1724</v>
      </c>
      <c r="H416" s="750">
        <v>50</v>
      </c>
      <c r="I416" s="881">
        <v>736685</v>
      </c>
      <c r="J416" s="461">
        <v>742726</v>
      </c>
      <c r="K416" s="938">
        <f t="shared" si="19"/>
        <v>195.49999999999997</v>
      </c>
      <c r="L416" s="910">
        <v>170</v>
      </c>
      <c r="M416" s="910">
        <v>1.1499999999999999</v>
      </c>
      <c r="N416" s="462"/>
      <c r="O416" s="463" t="str">
        <f t="shared" si="21"/>
        <v/>
      </c>
      <c r="P416" s="750">
        <v>120</v>
      </c>
      <c r="Q416" s="470">
        <v>4601887322948</v>
      </c>
      <c r="R416" s="257"/>
      <c r="S416" s="257"/>
      <c r="T416" s="257"/>
    </row>
    <row r="417" spans="1:20" ht="96" customHeight="1" x14ac:dyDescent="0.3">
      <c r="A417" s="514"/>
      <c r="B417" s="427" t="s">
        <v>2256</v>
      </c>
      <c r="C417" s="427" t="s">
        <v>2257</v>
      </c>
      <c r="D417" s="309" t="s">
        <v>1227</v>
      </c>
      <c r="E417" s="492" t="s">
        <v>2258</v>
      </c>
      <c r="F417" s="750">
        <v>2</v>
      </c>
      <c r="G417" s="750" t="s">
        <v>1724</v>
      </c>
      <c r="H417" s="750">
        <v>50</v>
      </c>
      <c r="I417" s="881">
        <v>736686</v>
      </c>
      <c r="J417" s="461">
        <v>742727</v>
      </c>
      <c r="K417" s="938">
        <f t="shared" si="19"/>
        <v>158.69999999999999</v>
      </c>
      <c r="L417" s="910">
        <v>138</v>
      </c>
      <c r="M417" s="910">
        <v>1.1499999999999999</v>
      </c>
      <c r="N417" s="462"/>
      <c r="O417" s="463" t="str">
        <f t="shared" si="21"/>
        <v/>
      </c>
      <c r="P417" s="750">
        <v>120</v>
      </c>
      <c r="Q417" s="470">
        <v>4601887322955</v>
      </c>
      <c r="R417" s="257"/>
      <c r="S417" s="257"/>
      <c r="T417" s="257"/>
    </row>
    <row r="418" spans="1:20" ht="35.25" customHeight="1" x14ac:dyDescent="0.35">
      <c r="A418" s="105"/>
      <c r="B418" s="427" t="s">
        <v>2259</v>
      </c>
      <c r="C418" s="427" t="s">
        <v>3774</v>
      </c>
      <c r="D418" s="309" t="s">
        <v>1227</v>
      </c>
      <c r="E418" s="492" t="s">
        <v>2260</v>
      </c>
      <c r="F418" s="750">
        <v>2</v>
      </c>
      <c r="G418" s="750" t="s">
        <v>1724</v>
      </c>
      <c r="H418" s="750">
        <v>50</v>
      </c>
      <c r="I418" s="881">
        <v>340793</v>
      </c>
      <c r="J418" s="461">
        <v>742690</v>
      </c>
      <c r="K418" s="938">
        <f t="shared" si="19"/>
        <v>190.89999999999998</v>
      </c>
      <c r="L418" s="910">
        <v>166</v>
      </c>
      <c r="M418" s="910">
        <v>1.1499999999999999</v>
      </c>
      <c r="N418" s="462"/>
      <c r="O418" s="463" t="str">
        <f t="shared" si="21"/>
        <v/>
      </c>
      <c r="P418" s="750">
        <v>110</v>
      </c>
      <c r="Q418" s="474">
        <v>4601887188438</v>
      </c>
      <c r="R418" s="257"/>
      <c r="S418" s="257"/>
      <c r="T418" s="257"/>
    </row>
    <row r="419" spans="1:20" ht="42.75" customHeight="1" x14ac:dyDescent="0.35">
      <c r="A419" s="105"/>
      <c r="B419" s="456" t="s">
        <v>1489</v>
      </c>
      <c r="C419" s="427" t="s">
        <v>3004</v>
      </c>
      <c r="D419" s="309" t="s">
        <v>1227</v>
      </c>
      <c r="E419" s="492" t="s">
        <v>3005</v>
      </c>
      <c r="F419" s="750">
        <v>2</v>
      </c>
      <c r="G419" s="750" t="s">
        <v>1724</v>
      </c>
      <c r="H419" s="750">
        <v>50</v>
      </c>
      <c r="I419" s="881">
        <v>340797</v>
      </c>
      <c r="J419" s="461">
        <v>742691</v>
      </c>
      <c r="K419" s="938">
        <f t="shared" si="19"/>
        <v>146.04999999999998</v>
      </c>
      <c r="L419" s="910">
        <v>127</v>
      </c>
      <c r="M419" s="910">
        <v>1.1499999999999999</v>
      </c>
      <c r="N419" s="462"/>
      <c r="O419" s="463" t="str">
        <f t="shared" si="21"/>
        <v/>
      </c>
      <c r="P419" s="750">
        <v>120</v>
      </c>
      <c r="Q419" s="474" t="s">
        <v>3006</v>
      </c>
      <c r="R419" s="257"/>
      <c r="S419" s="257"/>
      <c r="T419" s="257"/>
    </row>
    <row r="420" spans="1:20" ht="47.25" customHeight="1" x14ac:dyDescent="0.3">
      <c r="A420" s="105"/>
      <c r="B420" s="427" t="s">
        <v>2261</v>
      </c>
      <c r="C420" s="427" t="s">
        <v>2262</v>
      </c>
      <c r="D420" s="309" t="s">
        <v>1227</v>
      </c>
      <c r="E420" s="492" t="s">
        <v>2263</v>
      </c>
      <c r="F420" s="750">
        <v>2</v>
      </c>
      <c r="G420" s="750" t="s">
        <v>1724</v>
      </c>
      <c r="H420" s="750">
        <v>50</v>
      </c>
      <c r="I420" s="881">
        <v>340788</v>
      </c>
      <c r="J420" s="461">
        <v>742688</v>
      </c>
      <c r="K420" s="938">
        <f t="shared" ref="K420:K483" si="22">L420*M420</f>
        <v>146.04999999999998</v>
      </c>
      <c r="L420" s="910">
        <v>127</v>
      </c>
      <c r="M420" s="910">
        <v>1.1499999999999999</v>
      </c>
      <c r="N420" s="462"/>
      <c r="O420" s="463" t="str">
        <f t="shared" si="21"/>
        <v/>
      </c>
      <c r="P420" s="750">
        <v>100</v>
      </c>
      <c r="Q420" s="464">
        <v>4601887146520</v>
      </c>
      <c r="R420" s="257"/>
      <c r="S420" s="257"/>
      <c r="T420" s="257"/>
    </row>
    <row r="421" spans="1:20" ht="96" customHeight="1" x14ac:dyDescent="0.35">
      <c r="A421" s="514"/>
      <c r="B421" s="427" t="s">
        <v>2264</v>
      </c>
      <c r="C421" s="427" t="s">
        <v>3775</v>
      </c>
      <c r="D421" s="309" t="s">
        <v>1227</v>
      </c>
      <c r="E421" s="492" t="s">
        <v>2265</v>
      </c>
      <c r="F421" s="750">
        <v>2</v>
      </c>
      <c r="G421" s="750" t="s">
        <v>1724</v>
      </c>
      <c r="H421" s="750">
        <v>50</v>
      </c>
      <c r="I421" s="881">
        <v>340791</v>
      </c>
      <c r="J421" s="461">
        <v>742689</v>
      </c>
      <c r="K421" s="938">
        <f t="shared" si="22"/>
        <v>146.04999999999998</v>
      </c>
      <c r="L421" s="910">
        <v>127</v>
      </c>
      <c r="M421" s="910">
        <v>1.1499999999999999</v>
      </c>
      <c r="N421" s="462"/>
      <c r="O421" s="463" t="str">
        <f t="shared" si="21"/>
        <v/>
      </c>
      <c r="P421" s="750">
        <v>180</v>
      </c>
      <c r="Q421" s="470">
        <v>4601887322979</v>
      </c>
      <c r="R421" s="257"/>
      <c r="S421" s="257"/>
      <c r="T421" s="257"/>
    </row>
    <row r="422" spans="1:20" ht="77.25" customHeight="1" x14ac:dyDescent="0.3">
      <c r="A422" s="514"/>
      <c r="B422" s="427" t="s">
        <v>2266</v>
      </c>
      <c r="C422" s="427" t="s">
        <v>2267</v>
      </c>
      <c r="D422" s="309" t="s">
        <v>1227</v>
      </c>
      <c r="E422" s="492" t="s">
        <v>2268</v>
      </c>
      <c r="F422" s="750">
        <v>2</v>
      </c>
      <c r="G422" s="750" t="s">
        <v>1724</v>
      </c>
      <c r="H422" s="750">
        <v>50</v>
      </c>
      <c r="I422" s="881">
        <v>736688</v>
      </c>
      <c r="J422" s="461">
        <v>742729</v>
      </c>
      <c r="K422" s="938">
        <f t="shared" si="22"/>
        <v>190.89999999999998</v>
      </c>
      <c r="L422" s="910">
        <v>166</v>
      </c>
      <c r="M422" s="910">
        <v>1.1499999999999999</v>
      </c>
      <c r="N422" s="462"/>
      <c r="O422" s="463" t="str">
        <f t="shared" si="21"/>
        <v/>
      </c>
      <c r="P422" s="750">
        <v>130</v>
      </c>
      <c r="Q422" s="470">
        <v>4601887322986</v>
      </c>
      <c r="R422" s="257"/>
      <c r="S422" s="257"/>
      <c r="T422" s="257"/>
    </row>
    <row r="423" spans="1:20" ht="39" customHeight="1" x14ac:dyDescent="0.3">
      <c r="A423" s="105"/>
      <c r="B423" s="427" t="s">
        <v>3007</v>
      </c>
      <c r="C423" s="427" t="s">
        <v>3008</v>
      </c>
      <c r="D423" s="309" t="s">
        <v>1227</v>
      </c>
      <c r="E423" s="492" t="s">
        <v>3009</v>
      </c>
      <c r="F423" s="750">
        <v>2</v>
      </c>
      <c r="G423" s="750" t="s">
        <v>1724</v>
      </c>
      <c r="H423" s="750">
        <v>50</v>
      </c>
      <c r="I423" s="881">
        <v>340800</v>
      </c>
      <c r="J423" s="461">
        <v>742692</v>
      </c>
      <c r="K423" s="938">
        <f t="shared" si="22"/>
        <v>146.04999999999998</v>
      </c>
      <c r="L423" s="910">
        <v>127</v>
      </c>
      <c r="M423" s="910">
        <v>1.1499999999999999</v>
      </c>
      <c r="N423" s="462"/>
      <c r="O423" s="463" t="str">
        <f t="shared" si="21"/>
        <v/>
      </c>
      <c r="P423" s="750">
        <v>100</v>
      </c>
      <c r="Q423" s="474" t="s">
        <v>3010</v>
      </c>
      <c r="R423" s="257"/>
      <c r="S423" s="257"/>
      <c r="T423" s="257"/>
    </row>
    <row r="424" spans="1:20" ht="40.5" customHeight="1" x14ac:dyDescent="0.3">
      <c r="A424" s="105"/>
      <c r="B424" s="457" t="s">
        <v>2272</v>
      </c>
      <c r="C424" s="427" t="s">
        <v>2273</v>
      </c>
      <c r="D424" s="309" t="s">
        <v>1227</v>
      </c>
      <c r="E424" s="492" t="s">
        <v>2274</v>
      </c>
      <c r="F424" s="750">
        <v>2</v>
      </c>
      <c r="G424" s="750" t="s">
        <v>1724</v>
      </c>
      <c r="H424" s="750">
        <v>50</v>
      </c>
      <c r="I424" s="881">
        <v>340805</v>
      </c>
      <c r="J424" s="461">
        <v>742693</v>
      </c>
      <c r="K424" s="938">
        <f t="shared" si="22"/>
        <v>146.04999999999998</v>
      </c>
      <c r="L424" s="910">
        <v>127</v>
      </c>
      <c r="M424" s="910">
        <v>1.1499999999999999</v>
      </c>
      <c r="N424" s="462"/>
      <c r="O424" s="463" t="str">
        <f t="shared" si="21"/>
        <v/>
      </c>
      <c r="P424" s="750">
        <v>110</v>
      </c>
      <c r="Q424" s="474">
        <v>4601887163138</v>
      </c>
      <c r="R424" s="257"/>
      <c r="S424" s="257"/>
      <c r="T424" s="257"/>
    </row>
    <row r="425" spans="1:20" ht="20.100000000000001" customHeight="1" x14ac:dyDescent="0.3">
      <c r="A425" s="105"/>
      <c r="B425" s="427" t="s">
        <v>5507</v>
      </c>
      <c r="C425" s="427" t="s">
        <v>5508</v>
      </c>
      <c r="D425" s="309" t="s">
        <v>1227</v>
      </c>
      <c r="E425" s="492" t="s">
        <v>5509</v>
      </c>
      <c r="F425" s="750">
        <v>2</v>
      </c>
      <c r="G425" s="750" t="s">
        <v>1724</v>
      </c>
      <c r="H425" s="750">
        <v>50</v>
      </c>
      <c r="I425" s="881">
        <v>340813</v>
      </c>
      <c r="J425" s="461">
        <v>742695</v>
      </c>
      <c r="K425" s="938">
        <f t="shared" si="22"/>
        <v>195.49999999999997</v>
      </c>
      <c r="L425" s="910">
        <v>170</v>
      </c>
      <c r="M425" s="910">
        <v>1.1499999999999999</v>
      </c>
      <c r="N425" s="462"/>
      <c r="O425" s="463" t="str">
        <f t="shared" si="21"/>
        <v/>
      </c>
      <c r="P425" s="750">
        <v>120</v>
      </c>
      <c r="Q425" s="474" t="s">
        <v>5510</v>
      </c>
      <c r="R425" s="257"/>
      <c r="S425" s="257"/>
      <c r="T425" s="257"/>
    </row>
    <row r="426" spans="1:20" ht="51.75" customHeight="1" x14ac:dyDescent="0.3">
      <c r="A426" s="105"/>
      <c r="B426" s="427" t="s">
        <v>2275</v>
      </c>
      <c r="C426" s="427" t="s">
        <v>2276</v>
      </c>
      <c r="D426" s="309" t="s">
        <v>1227</v>
      </c>
      <c r="E426" s="492" t="s">
        <v>2277</v>
      </c>
      <c r="F426" s="750">
        <v>2</v>
      </c>
      <c r="G426" s="750" t="s">
        <v>1724</v>
      </c>
      <c r="H426" s="750">
        <v>50</v>
      </c>
      <c r="I426" s="881">
        <v>340819</v>
      </c>
      <c r="J426" s="461">
        <v>742696</v>
      </c>
      <c r="K426" s="938">
        <f t="shared" si="22"/>
        <v>190.89999999999998</v>
      </c>
      <c r="L426" s="910">
        <v>166</v>
      </c>
      <c r="M426" s="910">
        <v>1.1499999999999999</v>
      </c>
      <c r="N426" s="462"/>
      <c r="O426" s="463" t="str">
        <f t="shared" si="21"/>
        <v/>
      </c>
      <c r="P426" s="750">
        <v>120</v>
      </c>
      <c r="Q426" s="464">
        <v>4601887146551</v>
      </c>
      <c r="R426" s="257"/>
      <c r="S426" s="257"/>
      <c r="T426" s="257"/>
    </row>
    <row r="427" spans="1:20" ht="34.5" customHeight="1" x14ac:dyDescent="0.3">
      <c r="A427" s="105"/>
      <c r="B427" s="427" t="s">
        <v>2278</v>
      </c>
      <c r="C427" s="427" t="s">
        <v>2279</v>
      </c>
      <c r="D427" s="309" t="s">
        <v>1227</v>
      </c>
      <c r="E427" s="492" t="s">
        <v>2280</v>
      </c>
      <c r="F427" s="750">
        <v>2</v>
      </c>
      <c r="G427" s="750" t="s">
        <v>1724</v>
      </c>
      <c r="H427" s="750">
        <v>50</v>
      </c>
      <c r="I427" s="881">
        <v>340826</v>
      </c>
      <c r="J427" s="461">
        <v>742697</v>
      </c>
      <c r="K427" s="938">
        <f t="shared" si="22"/>
        <v>116.14999999999999</v>
      </c>
      <c r="L427" s="910">
        <v>101</v>
      </c>
      <c r="M427" s="910">
        <v>1.1499999999999999</v>
      </c>
      <c r="N427" s="462"/>
      <c r="O427" s="463" t="str">
        <f t="shared" si="21"/>
        <v/>
      </c>
      <c r="P427" s="750">
        <v>130</v>
      </c>
      <c r="Q427" s="464">
        <v>4601887146568</v>
      </c>
      <c r="R427" s="257"/>
      <c r="S427" s="257"/>
      <c r="T427" s="257"/>
    </row>
    <row r="428" spans="1:20" ht="38.25" customHeight="1" x14ac:dyDescent="0.3">
      <c r="A428" s="105"/>
      <c r="B428" s="427" t="s">
        <v>2281</v>
      </c>
      <c r="C428" s="427" t="s">
        <v>2282</v>
      </c>
      <c r="D428" s="309" t="s">
        <v>1227</v>
      </c>
      <c r="E428" s="492" t="s">
        <v>2283</v>
      </c>
      <c r="F428" s="750">
        <v>2</v>
      </c>
      <c r="G428" s="750" t="s">
        <v>1724</v>
      </c>
      <c r="H428" s="750">
        <v>50</v>
      </c>
      <c r="I428" s="881">
        <v>340829</v>
      </c>
      <c r="J428" s="461">
        <v>742698</v>
      </c>
      <c r="K428" s="938">
        <f t="shared" si="22"/>
        <v>158.69999999999999</v>
      </c>
      <c r="L428" s="910">
        <v>138</v>
      </c>
      <c r="M428" s="910">
        <v>1.1499999999999999</v>
      </c>
      <c r="N428" s="462"/>
      <c r="O428" s="463" t="str">
        <f t="shared" si="21"/>
        <v/>
      </c>
      <c r="P428" s="750">
        <v>100</v>
      </c>
      <c r="Q428" s="474" t="s">
        <v>2284</v>
      </c>
      <c r="R428" s="257"/>
      <c r="S428" s="257"/>
      <c r="T428" s="257"/>
    </row>
    <row r="429" spans="1:20" ht="20.100000000000001" customHeight="1" x14ac:dyDescent="0.3">
      <c r="A429" s="105"/>
      <c r="B429" s="456" t="s">
        <v>2285</v>
      </c>
      <c r="C429" s="427" t="s">
        <v>2286</v>
      </c>
      <c r="D429" s="309" t="s">
        <v>1227</v>
      </c>
      <c r="E429" s="492" t="s">
        <v>2287</v>
      </c>
      <c r="F429" s="750">
        <v>2</v>
      </c>
      <c r="G429" s="750" t="s">
        <v>1724</v>
      </c>
      <c r="H429" s="750">
        <v>50</v>
      </c>
      <c r="I429" s="881">
        <v>340832</v>
      </c>
      <c r="J429" s="461">
        <v>742699</v>
      </c>
      <c r="K429" s="938">
        <f t="shared" si="22"/>
        <v>146.04999999999998</v>
      </c>
      <c r="L429" s="910">
        <v>127</v>
      </c>
      <c r="M429" s="910">
        <v>1.1499999999999999</v>
      </c>
      <c r="N429" s="462"/>
      <c r="O429" s="463" t="str">
        <f t="shared" si="21"/>
        <v/>
      </c>
      <c r="P429" s="750">
        <v>95</v>
      </c>
      <c r="Q429" s="464">
        <v>4601887146575</v>
      </c>
      <c r="R429" s="257"/>
      <c r="S429" s="257"/>
      <c r="T429" s="257"/>
    </row>
    <row r="430" spans="1:20" ht="20.100000000000001" customHeight="1" x14ac:dyDescent="0.3">
      <c r="A430" s="105"/>
      <c r="B430" s="427" t="s">
        <v>3776</v>
      </c>
      <c r="C430" s="427" t="s">
        <v>3777</v>
      </c>
      <c r="D430" s="309" t="s">
        <v>1227</v>
      </c>
      <c r="E430" s="492" t="s">
        <v>2400</v>
      </c>
      <c r="F430" s="750">
        <v>2</v>
      </c>
      <c r="G430" s="750" t="s">
        <v>1724</v>
      </c>
      <c r="H430" s="750">
        <v>50</v>
      </c>
      <c r="I430" s="881">
        <v>340836</v>
      </c>
      <c r="J430" s="461">
        <v>742700</v>
      </c>
      <c r="K430" s="938">
        <f t="shared" si="22"/>
        <v>146.04999999999998</v>
      </c>
      <c r="L430" s="910">
        <v>127</v>
      </c>
      <c r="M430" s="910">
        <v>1.1499999999999999</v>
      </c>
      <c r="N430" s="462"/>
      <c r="O430" s="463" t="str">
        <f t="shared" si="21"/>
        <v/>
      </c>
      <c r="P430" s="750">
        <v>100</v>
      </c>
      <c r="Q430" s="474" t="s">
        <v>3778</v>
      </c>
      <c r="R430" s="257"/>
      <c r="S430" s="257"/>
      <c r="T430" s="257"/>
    </row>
    <row r="431" spans="1:20" ht="41.25" customHeight="1" x14ac:dyDescent="0.3">
      <c r="A431" s="514"/>
      <c r="B431" s="427" t="s">
        <v>2288</v>
      </c>
      <c r="C431" s="427" t="s">
        <v>2289</v>
      </c>
      <c r="D431" s="309" t="s">
        <v>1227</v>
      </c>
      <c r="E431" s="492" t="s">
        <v>2290</v>
      </c>
      <c r="F431" s="750">
        <v>2</v>
      </c>
      <c r="G431" s="750" t="s">
        <v>1724</v>
      </c>
      <c r="H431" s="750">
        <v>50</v>
      </c>
      <c r="I431" s="881">
        <v>736693</v>
      </c>
      <c r="J431" s="461">
        <v>742734</v>
      </c>
      <c r="K431" s="938">
        <f t="shared" si="22"/>
        <v>190.89999999999998</v>
      </c>
      <c r="L431" s="910">
        <v>166</v>
      </c>
      <c r="M431" s="910">
        <v>1.1499999999999999</v>
      </c>
      <c r="N431" s="462"/>
      <c r="O431" s="463" t="str">
        <f t="shared" si="21"/>
        <v/>
      </c>
      <c r="P431" s="750">
        <v>150</v>
      </c>
      <c r="Q431" s="470">
        <v>4601887323020</v>
      </c>
      <c r="R431" s="257"/>
      <c r="S431" s="257"/>
      <c r="T431" s="257"/>
    </row>
    <row r="432" spans="1:20" ht="32.25" x14ac:dyDescent="0.3">
      <c r="A432" s="517"/>
      <c r="B432" s="427" t="s">
        <v>3011</v>
      </c>
      <c r="C432" s="427" t="s">
        <v>3012</v>
      </c>
      <c r="D432" s="309" t="s">
        <v>1227</v>
      </c>
      <c r="E432" s="458" t="s">
        <v>3013</v>
      </c>
      <c r="F432" s="521">
        <v>2</v>
      </c>
      <c r="G432" s="750" t="s">
        <v>1724</v>
      </c>
      <c r="H432" s="750">
        <v>40</v>
      </c>
      <c r="I432" s="881">
        <v>800987</v>
      </c>
      <c r="J432" s="523">
        <v>800763</v>
      </c>
      <c r="K432" s="938">
        <f t="shared" si="22"/>
        <v>158.69999999999999</v>
      </c>
      <c r="L432" s="910">
        <v>138</v>
      </c>
      <c r="M432" s="910">
        <v>1.1499999999999999</v>
      </c>
      <c r="N432" s="462"/>
      <c r="O432" s="463" t="str">
        <f t="shared" si="21"/>
        <v/>
      </c>
      <c r="P432" s="750">
        <v>135</v>
      </c>
      <c r="Q432" s="470">
        <v>4601887385547</v>
      </c>
      <c r="R432" s="257"/>
      <c r="S432" s="257"/>
      <c r="T432" s="257"/>
    </row>
    <row r="433" spans="1:53" ht="57" customHeight="1" x14ac:dyDescent="0.35">
      <c r="A433" s="514"/>
      <c r="B433" s="427" t="s">
        <v>2291</v>
      </c>
      <c r="C433" s="427" t="s">
        <v>3779</v>
      </c>
      <c r="D433" s="309" t="s">
        <v>1227</v>
      </c>
      <c r="E433" s="492" t="s">
        <v>2292</v>
      </c>
      <c r="F433" s="750">
        <v>2</v>
      </c>
      <c r="G433" s="750" t="s">
        <v>1724</v>
      </c>
      <c r="H433" s="750">
        <v>50</v>
      </c>
      <c r="I433" s="881">
        <v>736696</v>
      </c>
      <c r="J433" s="461">
        <v>742737</v>
      </c>
      <c r="K433" s="938">
        <f t="shared" si="22"/>
        <v>146.04999999999998</v>
      </c>
      <c r="L433" s="910">
        <v>127</v>
      </c>
      <c r="M433" s="910">
        <v>1.1499999999999999</v>
      </c>
      <c r="N433" s="462"/>
      <c r="O433" s="463" t="str">
        <f t="shared" si="21"/>
        <v/>
      </c>
      <c r="P433" s="750" t="s">
        <v>1967</v>
      </c>
      <c r="Q433" s="470">
        <v>4601887323068</v>
      </c>
      <c r="R433" s="257"/>
      <c r="S433" s="257"/>
      <c r="T433" s="257"/>
    </row>
    <row r="434" spans="1:53" ht="75.75" customHeight="1" x14ac:dyDescent="0.3">
      <c r="A434" s="514"/>
      <c r="B434" s="427" t="s">
        <v>4554</v>
      </c>
      <c r="C434" s="427" t="s">
        <v>4555</v>
      </c>
      <c r="D434" s="309" t="s">
        <v>1227</v>
      </c>
      <c r="E434" s="492" t="s">
        <v>4556</v>
      </c>
      <c r="F434" s="750">
        <v>2</v>
      </c>
      <c r="G434" s="750" t="s">
        <v>1724</v>
      </c>
      <c r="H434" s="750">
        <v>50</v>
      </c>
      <c r="I434" s="881">
        <v>736661</v>
      </c>
      <c r="J434" s="461">
        <v>742753</v>
      </c>
      <c r="K434" s="938">
        <f t="shared" si="22"/>
        <v>158.69999999999999</v>
      </c>
      <c r="L434" s="910">
        <v>138</v>
      </c>
      <c r="M434" s="910">
        <v>1.1499999999999999</v>
      </c>
      <c r="N434" s="462"/>
      <c r="O434" s="463" t="str">
        <f t="shared" si="21"/>
        <v/>
      </c>
      <c r="P434" s="750" t="s">
        <v>2296</v>
      </c>
      <c r="Q434" s="470">
        <v>4601887323082</v>
      </c>
      <c r="R434" s="257"/>
      <c r="S434" s="257"/>
      <c r="T434" s="257"/>
    </row>
    <row r="435" spans="1:53" ht="66" customHeight="1" x14ac:dyDescent="0.3">
      <c r="A435" s="514"/>
      <c r="B435" s="427" t="s">
        <v>2297</v>
      </c>
      <c r="C435" s="427" t="s">
        <v>2298</v>
      </c>
      <c r="D435" s="309" t="s">
        <v>1227</v>
      </c>
      <c r="E435" s="492" t="s">
        <v>2299</v>
      </c>
      <c r="F435" s="750">
        <v>2</v>
      </c>
      <c r="G435" s="750" t="s">
        <v>1724</v>
      </c>
      <c r="H435" s="750">
        <v>50</v>
      </c>
      <c r="I435" s="881">
        <v>736668</v>
      </c>
      <c r="J435" s="461">
        <v>742710</v>
      </c>
      <c r="K435" s="938">
        <f t="shared" si="22"/>
        <v>146.04999999999998</v>
      </c>
      <c r="L435" s="910">
        <v>127</v>
      </c>
      <c r="M435" s="910">
        <v>1.1499999999999999</v>
      </c>
      <c r="N435" s="462"/>
      <c r="O435" s="463" t="str">
        <f t="shared" si="21"/>
        <v/>
      </c>
      <c r="P435" s="750" t="s">
        <v>2296</v>
      </c>
      <c r="Q435" s="470">
        <v>4601887323112</v>
      </c>
      <c r="R435" s="257"/>
      <c r="S435" s="257"/>
      <c r="T435" s="257"/>
    </row>
    <row r="436" spans="1:53" ht="27.75" customHeight="1" x14ac:dyDescent="0.3">
      <c r="A436" s="105"/>
      <c r="B436" s="520" t="s">
        <v>3014</v>
      </c>
      <c r="C436" s="427" t="s">
        <v>3015</v>
      </c>
      <c r="D436" s="309" t="s">
        <v>1227</v>
      </c>
      <c r="E436" s="492" t="s">
        <v>3016</v>
      </c>
      <c r="F436" s="750">
        <v>2</v>
      </c>
      <c r="G436" s="750" t="s">
        <v>1724</v>
      </c>
      <c r="H436" s="750">
        <v>50</v>
      </c>
      <c r="I436" s="881">
        <v>340847</v>
      </c>
      <c r="J436" s="461">
        <v>742702</v>
      </c>
      <c r="K436" s="938">
        <f t="shared" si="22"/>
        <v>190.89999999999998</v>
      </c>
      <c r="L436" s="910">
        <v>166</v>
      </c>
      <c r="M436" s="910">
        <v>1.1499999999999999</v>
      </c>
      <c r="N436" s="462"/>
      <c r="O436" s="463" t="str">
        <f t="shared" ref="O436:O441" si="23">IF(N436&gt;0,N436*K436,"")</f>
        <v/>
      </c>
      <c r="P436" s="750">
        <v>120</v>
      </c>
      <c r="Q436" s="464">
        <v>4601887151692</v>
      </c>
      <c r="R436" s="257"/>
      <c r="S436" s="257"/>
      <c r="T436" s="257"/>
    </row>
    <row r="437" spans="1:53" ht="66" customHeight="1" x14ac:dyDescent="0.3">
      <c r="A437" s="514"/>
      <c r="B437" s="427" t="s">
        <v>4557</v>
      </c>
      <c r="C437" s="427" t="s">
        <v>4558</v>
      </c>
      <c r="D437" s="309" t="s">
        <v>1227</v>
      </c>
      <c r="E437" s="492" t="s">
        <v>4559</v>
      </c>
      <c r="F437" s="750">
        <v>2</v>
      </c>
      <c r="G437" s="750" t="s">
        <v>1724</v>
      </c>
      <c r="H437" s="750">
        <v>50</v>
      </c>
      <c r="I437" s="881">
        <v>736670</v>
      </c>
      <c r="J437" s="461">
        <v>742712</v>
      </c>
      <c r="K437" s="938">
        <f t="shared" si="22"/>
        <v>146.04999999999998</v>
      </c>
      <c r="L437" s="910">
        <v>127</v>
      </c>
      <c r="M437" s="910">
        <v>1.1499999999999999</v>
      </c>
      <c r="N437" s="462"/>
      <c r="O437" s="463" t="str">
        <f t="shared" si="23"/>
        <v/>
      </c>
      <c r="P437" s="750" t="s">
        <v>4560</v>
      </c>
      <c r="Q437" s="470">
        <v>4601887323037</v>
      </c>
      <c r="R437" s="257"/>
      <c r="S437" s="257"/>
      <c r="T437" s="257"/>
    </row>
    <row r="438" spans="1:53" ht="25.5" customHeight="1" x14ac:dyDescent="0.3">
      <c r="A438" s="105"/>
      <c r="B438" s="456" t="s">
        <v>94</v>
      </c>
      <c r="C438" s="427" t="s">
        <v>4561</v>
      </c>
      <c r="D438" s="309" t="s">
        <v>1227</v>
      </c>
      <c r="E438" s="492" t="s">
        <v>4562</v>
      </c>
      <c r="F438" s="750">
        <v>2</v>
      </c>
      <c r="G438" s="750" t="s">
        <v>1724</v>
      </c>
      <c r="H438" s="750">
        <v>50</v>
      </c>
      <c r="I438" s="881">
        <v>340851</v>
      </c>
      <c r="J438" s="461">
        <v>742703</v>
      </c>
      <c r="K438" s="938">
        <f t="shared" si="22"/>
        <v>146.04999999999998</v>
      </c>
      <c r="L438" s="910">
        <v>127</v>
      </c>
      <c r="M438" s="910">
        <v>1.1499999999999999</v>
      </c>
      <c r="N438" s="462"/>
      <c r="O438" s="463" t="str">
        <f t="shared" si="23"/>
        <v/>
      </c>
      <c r="P438" s="750">
        <v>90</v>
      </c>
      <c r="Q438" s="474" t="s">
        <v>5511</v>
      </c>
      <c r="R438" s="257"/>
      <c r="S438" s="257"/>
      <c r="T438" s="257"/>
    </row>
    <row r="439" spans="1:53" ht="20.100000000000001" customHeight="1" x14ac:dyDescent="0.3">
      <c r="A439" s="105"/>
      <c r="B439" s="427" t="s">
        <v>4563</v>
      </c>
      <c r="C439" s="427" t="s">
        <v>4564</v>
      </c>
      <c r="D439" s="309" t="s">
        <v>1227</v>
      </c>
      <c r="E439" s="492" t="s">
        <v>4565</v>
      </c>
      <c r="F439" s="750">
        <v>2</v>
      </c>
      <c r="G439" s="750" t="s">
        <v>1724</v>
      </c>
      <c r="H439" s="750">
        <v>50</v>
      </c>
      <c r="I439" s="881">
        <v>340854</v>
      </c>
      <c r="J439" s="461">
        <v>742704</v>
      </c>
      <c r="K439" s="938">
        <f t="shared" si="22"/>
        <v>158.69999999999999</v>
      </c>
      <c r="L439" s="910">
        <v>138</v>
      </c>
      <c r="M439" s="910">
        <v>1.1499999999999999</v>
      </c>
      <c r="N439" s="462"/>
      <c r="O439" s="463" t="str">
        <f t="shared" si="23"/>
        <v/>
      </c>
      <c r="P439" s="750">
        <v>95</v>
      </c>
      <c r="Q439" s="464">
        <v>4601887155614</v>
      </c>
      <c r="R439" s="257"/>
      <c r="S439" s="257"/>
      <c r="T439" s="257"/>
    </row>
    <row r="440" spans="1:53" ht="20.100000000000001" customHeight="1" x14ac:dyDescent="0.35">
      <c r="A440" s="105"/>
      <c r="B440" s="427" t="s">
        <v>3017</v>
      </c>
      <c r="C440" s="427" t="s">
        <v>3018</v>
      </c>
      <c r="D440" s="309" t="s">
        <v>1227</v>
      </c>
      <c r="E440" s="492" t="s">
        <v>3019</v>
      </c>
      <c r="F440" s="750">
        <v>2</v>
      </c>
      <c r="G440" s="750" t="s">
        <v>1724</v>
      </c>
      <c r="H440" s="750">
        <v>50</v>
      </c>
      <c r="I440" s="881">
        <v>340860</v>
      </c>
      <c r="J440" s="461">
        <v>742705</v>
      </c>
      <c r="K440" s="938">
        <f t="shared" si="22"/>
        <v>190.89999999999998</v>
      </c>
      <c r="L440" s="910">
        <v>166</v>
      </c>
      <c r="M440" s="910">
        <v>1.1499999999999999</v>
      </c>
      <c r="N440" s="462"/>
      <c r="O440" s="463" t="str">
        <f t="shared" si="23"/>
        <v/>
      </c>
      <c r="P440" s="750">
        <v>110</v>
      </c>
      <c r="Q440" s="464">
        <v>4601887146582</v>
      </c>
      <c r="R440" s="257"/>
      <c r="S440" s="257"/>
      <c r="T440" s="257"/>
    </row>
    <row r="441" spans="1:53" ht="20.100000000000001" customHeight="1" x14ac:dyDescent="0.3">
      <c r="A441" s="105"/>
      <c r="B441" s="427" t="s">
        <v>3780</v>
      </c>
      <c r="C441" s="427" t="s">
        <v>3781</v>
      </c>
      <c r="D441" s="309" t="s">
        <v>1227</v>
      </c>
      <c r="E441" s="492" t="s">
        <v>3782</v>
      </c>
      <c r="F441" s="750">
        <v>2</v>
      </c>
      <c r="G441" s="750" t="s">
        <v>1724</v>
      </c>
      <c r="H441" s="750">
        <v>50</v>
      </c>
      <c r="I441" s="881">
        <v>340866</v>
      </c>
      <c r="J441" s="461">
        <v>742707</v>
      </c>
      <c r="K441" s="938">
        <f t="shared" si="22"/>
        <v>185.14999999999998</v>
      </c>
      <c r="L441" s="910">
        <v>161</v>
      </c>
      <c r="M441" s="910">
        <v>1.1499999999999999</v>
      </c>
      <c r="N441" s="462"/>
      <c r="O441" s="463" t="str">
        <f t="shared" si="23"/>
        <v/>
      </c>
      <c r="P441" s="750">
        <v>100</v>
      </c>
      <c r="Q441" s="474" t="s">
        <v>3783</v>
      </c>
      <c r="R441" s="257"/>
      <c r="S441" s="257"/>
      <c r="T441" s="257"/>
    </row>
    <row r="442" spans="1:53" ht="20.100000000000001" customHeight="1" x14ac:dyDescent="0.3">
      <c r="A442" s="105"/>
      <c r="B442" s="489" t="s">
        <v>2300</v>
      </c>
      <c r="C442" s="452" t="s">
        <v>38</v>
      </c>
      <c r="D442" s="479" t="s">
        <v>366</v>
      </c>
      <c r="E442" s="477" t="s">
        <v>366</v>
      </c>
      <c r="F442" s="476" t="s">
        <v>366</v>
      </c>
      <c r="G442" s="476" t="s">
        <v>366</v>
      </c>
      <c r="H442" s="476" t="s">
        <v>366</v>
      </c>
      <c r="I442" s="682"/>
      <c r="J442" s="479"/>
      <c r="K442" s="497"/>
      <c r="L442" s="479"/>
      <c r="M442" s="479"/>
      <c r="N442" s="481" t="s">
        <v>366</v>
      </c>
      <c r="O442" s="480" t="s">
        <v>366</v>
      </c>
      <c r="P442" s="497" t="s">
        <v>366</v>
      </c>
      <c r="Q442" s="497" t="s">
        <v>366</v>
      </c>
      <c r="R442" s="873"/>
      <c r="S442" s="873"/>
      <c r="T442" s="564"/>
      <c r="U442" s="484"/>
      <c r="V442" s="484"/>
      <c r="W442" s="484"/>
      <c r="X442" s="484"/>
      <c r="Y442" s="484"/>
      <c r="Z442" s="484"/>
      <c r="AA442" s="484"/>
      <c r="AB442" s="484"/>
      <c r="AC442" s="484"/>
      <c r="AD442" s="484"/>
      <c r="AE442" s="484"/>
      <c r="AF442" s="484"/>
      <c r="AG442" s="484"/>
      <c r="AH442" s="484"/>
      <c r="AI442" s="484"/>
      <c r="AJ442" s="484"/>
      <c r="AK442" s="484"/>
      <c r="AL442" s="484"/>
      <c r="AM442" s="484"/>
      <c r="AN442" s="484"/>
      <c r="AO442" s="484"/>
      <c r="AP442" s="484"/>
      <c r="AQ442" s="484"/>
      <c r="AR442" s="484"/>
      <c r="AS442" s="484"/>
      <c r="AT442" s="484"/>
      <c r="AU442" s="484"/>
      <c r="AV442" s="484"/>
      <c r="AW442" s="484"/>
      <c r="AX442" s="484"/>
      <c r="AY442" s="484"/>
      <c r="AZ442" s="484"/>
      <c r="BA442" s="484"/>
    </row>
    <row r="443" spans="1:53" ht="60.75" customHeight="1" x14ac:dyDescent="0.35">
      <c r="A443" s="519"/>
      <c r="B443" s="427" t="s">
        <v>3020</v>
      </c>
      <c r="C443" s="427" t="s">
        <v>3021</v>
      </c>
      <c r="D443" s="309" t="s">
        <v>1227</v>
      </c>
      <c r="E443" s="458" t="s">
        <v>3022</v>
      </c>
      <c r="F443" s="750">
        <v>2</v>
      </c>
      <c r="G443" s="750" t="s">
        <v>1724</v>
      </c>
      <c r="H443" s="750">
        <v>50</v>
      </c>
      <c r="I443" s="881">
        <v>340908</v>
      </c>
      <c r="J443" s="461">
        <v>742659</v>
      </c>
      <c r="K443" s="938">
        <f t="shared" si="22"/>
        <v>193.2</v>
      </c>
      <c r="L443" s="910">
        <v>168</v>
      </c>
      <c r="M443" s="910">
        <v>1.1499999999999999</v>
      </c>
      <c r="N443" s="462"/>
      <c r="O443" s="463" t="str">
        <f t="shared" ref="O443:O450" si="24">IF(N443&gt;0,N443*K443,"")</f>
        <v/>
      </c>
      <c r="P443" s="750">
        <v>120</v>
      </c>
      <c r="Q443" s="464">
        <v>4601887151753</v>
      </c>
      <c r="R443" s="257"/>
      <c r="S443" s="257"/>
      <c r="T443" s="257"/>
    </row>
    <row r="444" spans="1:53" ht="41.25" customHeight="1" x14ac:dyDescent="0.35">
      <c r="A444" s="515"/>
      <c r="B444" s="427" t="s">
        <v>2301</v>
      </c>
      <c r="C444" s="530" t="s">
        <v>5512</v>
      </c>
      <c r="D444" s="309" t="s">
        <v>1227</v>
      </c>
      <c r="E444" s="458" t="s">
        <v>2302</v>
      </c>
      <c r="F444" s="750">
        <v>2</v>
      </c>
      <c r="G444" s="750" t="s">
        <v>1724</v>
      </c>
      <c r="H444" s="750">
        <v>50</v>
      </c>
      <c r="I444" s="881">
        <v>707289</v>
      </c>
      <c r="J444" s="461">
        <v>742668</v>
      </c>
      <c r="K444" s="938">
        <f t="shared" si="22"/>
        <v>193.2</v>
      </c>
      <c r="L444" s="910">
        <v>168</v>
      </c>
      <c r="M444" s="910">
        <v>1.1499999999999999</v>
      </c>
      <c r="N444" s="462"/>
      <c r="O444" s="463" t="str">
        <f t="shared" si="24"/>
        <v/>
      </c>
      <c r="P444" s="750">
        <v>120</v>
      </c>
      <c r="Q444" s="531">
        <v>4601887237464</v>
      </c>
      <c r="R444" s="257"/>
      <c r="S444" s="257"/>
      <c r="T444" s="257"/>
    </row>
    <row r="445" spans="1:53" ht="41.25" customHeight="1" x14ac:dyDescent="0.3">
      <c r="A445" s="105"/>
      <c r="B445" s="427" t="s">
        <v>2303</v>
      </c>
      <c r="C445" s="427" t="s">
        <v>2304</v>
      </c>
      <c r="D445" s="309" t="s">
        <v>1227</v>
      </c>
      <c r="E445" s="458" t="s">
        <v>2305</v>
      </c>
      <c r="F445" s="750">
        <v>2</v>
      </c>
      <c r="G445" s="750" t="s">
        <v>1724</v>
      </c>
      <c r="H445" s="750">
        <v>50</v>
      </c>
      <c r="I445" s="881">
        <v>340914</v>
      </c>
      <c r="J445" s="461">
        <v>742660</v>
      </c>
      <c r="K445" s="938">
        <f t="shared" si="22"/>
        <v>193.2</v>
      </c>
      <c r="L445" s="910">
        <v>168</v>
      </c>
      <c r="M445" s="910">
        <v>1.1499999999999999</v>
      </c>
      <c r="N445" s="462"/>
      <c r="O445" s="463" t="str">
        <f t="shared" si="24"/>
        <v/>
      </c>
      <c r="P445" s="750">
        <v>100</v>
      </c>
      <c r="Q445" s="464">
        <v>4601887146605</v>
      </c>
      <c r="R445" s="257"/>
      <c r="S445" s="257"/>
      <c r="T445" s="257"/>
    </row>
    <row r="446" spans="1:53" ht="33.75" customHeight="1" x14ac:dyDescent="0.3">
      <c r="A446" s="515"/>
      <c r="B446" s="427" t="s">
        <v>3023</v>
      </c>
      <c r="C446" s="530" t="s">
        <v>3024</v>
      </c>
      <c r="D446" s="309" t="s">
        <v>1227</v>
      </c>
      <c r="E446" s="458" t="s">
        <v>3025</v>
      </c>
      <c r="F446" s="750">
        <v>2</v>
      </c>
      <c r="G446" s="750" t="s">
        <v>1724</v>
      </c>
      <c r="H446" s="750">
        <v>50</v>
      </c>
      <c r="I446" s="881">
        <v>707290</v>
      </c>
      <c r="J446" s="461">
        <v>742669</v>
      </c>
      <c r="K446" s="938">
        <f t="shared" si="22"/>
        <v>193.2</v>
      </c>
      <c r="L446" s="910">
        <v>168</v>
      </c>
      <c r="M446" s="910">
        <v>1.1499999999999999</v>
      </c>
      <c r="N446" s="462"/>
      <c r="O446" s="463" t="str">
        <f t="shared" si="24"/>
        <v/>
      </c>
      <c r="P446" s="750">
        <v>120</v>
      </c>
      <c r="Q446" s="531">
        <v>4601887237471</v>
      </c>
      <c r="R446" s="257"/>
      <c r="S446" s="257"/>
      <c r="T446" s="257"/>
    </row>
    <row r="447" spans="1:53" ht="41.25" customHeight="1" x14ac:dyDescent="0.35">
      <c r="A447" s="105"/>
      <c r="B447" s="427" t="s">
        <v>3784</v>
      </c>
      <c r="C447" s="427" t="s">
        <v>3785</v>
      </c>
      <c r="D447" s="309" t="s">
        <v>1227</v>
      </c>
      <c r="E447" s="458" t="s">
        <v>3786</v>
      </c>
      <c r="F447" s="750">
        <v>2</v>
      </c>
      <c r="G447" s="750" t="s">
        <v>1724</v>
      </c>
      <c r="H447" s="750">
        <v>50</v>
      </c>
      <c r="I447" s="881">
        <v>340925</v>
      </c>
      <c r="J447" s="461">
        <v>742661</v>
      </c>
      <c r="K447" s="938">
        <f t="shared" si="22"/>
        <v>193.2</v>
      </c>
      <c r="L447" s="910">
        <v>168</v>
      </c>
      <c r="M447" s="910">
        <v>1.1499999999999999</v>
      </c>
      <c r="N447" s="462"/>
      <c r="O447" s="463" t="str">
        <f t="shared" si="24"/>
        <v/>
      </c>
      <c r="P447" s="750">
        <v>120</v>
      </c>
      <c r="Q447" s="464">
        <v>4601887125228</v>
      </c>
      <c r="R447" s="257"/>
      <c r="S447" s="257"/>
      <c r="T447" s="257"/>
    </row>
    <row r="448" spans="1:53" ht="41.25" customHeight="1" x14ac:dyDescent="0.35">
      <c r="A448" s="516"/>
      <c r="B448" s="427" t="s">
        <v>2306</v>
      </c>
      <c r="C448" s="530" t="s">
        <v>3787</v>
      </c>
      <c r="D448" s="309" t="s">
        <v>1227</v>
      </c>
      <c r="E448" s="458" t="s">
        <v>2307</v>
      </c>
      <c r="F448" s="750">
        <v>2</v>
      </c>
      <c r="G448" s="750" t="s">
        <v>1724</v>
      </c>
      <c r="H448" s="750">
        <v>50</v>
      </c>
      <c r="I448" s="881">
        <v>707291</v>
      </c>
      <c r="J448" s="461">
        <v>742670</v>
      </c>
      <c r="K448" s="938">
        <f t="shared" si="22"/>
        <v>193.2</v>
      </c>
      <c r="L448" s="910">
        <v>168</v>
      </c>
      <c r="M448" s="910">
        <v>1.1499999999999999</v>
      </c>
      <c r="N448" s="462"/>
      <c r="O448" s="463" t="str">
        <f t="shared" si="24"/>
        <v/>
      </c>
      <c r="P448" s="750">
        <v>120</v>
      </c>
      <c r="Q448" s="531">
        <v>4601887237440</v>
      </c>
      <c r="R448" s="257"/>
      <c r="S448" s="257"/>
      <c r="T448" s="257"/>
    </row>
    <row r="449" spans="1:54" ht="60" customHeight="1" x14ac:dyDescent="0.35">
      <c r="A449" s="516"/>
      <c r="B449" s="467" t="s">
        <v>3026</v>
      </c>
      <c r="C449" s="530" t="s">
        <v>3027</v>
      </c>
      <c r="D449" s="309" t="s">
        <v>1227</v>
      </c>
      <c r="E449" s="458" t="s">
        <v>3028</v>
      </c>
      <c r="F449" s="750">
        <v>2</v>
      </c>
      <c r="G449" s="750" t="s">
        <v>1724</v>
      </c>
      <c r="H449" s="750">
        <v>50</v>
      </c>
      <c r="I449" s="881">
        <v>707292</v>
      </c>
      <c r="J449" s="461">
        <v>742671</v>
      </c>
      <c r="K449" s="938">
        <f t="shared" si="22"/>
        <v>193.2</v>
      </c>
      <c r="L449" s="910">
        <v>168</v>
      </c>
      <c r="M449" s="910">
        <v>1.1499999999999999</v>
      </c>
      <c r="N449" s="462"/>
      <c r="O449" s="463" t="str">
        <f t="shared" si="24"/>
        <v/>
      </c>
      <c r="P449" s="750">
        <v>120</v>
      </c>
      <c r="Q449" s="531">
        <v>4601887237457</v>
      </c>
      <c r="R449" s="257"/>
      <c r="S449" s="257"/>
      <c r="T449" s="257"/>
    </row>
    <row r="450" spans="1:54" ht="41.25" customHeight="1" x14ac:dyDescent="0.35">
      <c r="A450" s="519"/>
      <c r="B450" s="427" t="s">
        <v>2308</v>
      </c>
      <c r="C450" s="427" t="s">
        <v>3788</v>
      </c>
      <c r="D450" s="309" t="s">
        <v>1227</v>
      </c>
      <c r="E450" s="469" t="s">
        <v>2310</v>
      </c>
      <c r="F450" s="750">
        <v>2</v>
      </c>
      <c r="G450" s="750" t="s">
        <v>860</v>
      </c>
      <c r="H450" s="750">
        <v>50</v>
      </c>
      <c r="I450" s="881">
        <v>340961</v>
      </c>
      <c r="J450" s="461">
        <v>742662</v>
      </c>
      <c r="K450" s="938">
        <f t="shared" si="22"/>
        <v>193.2</v>
      </c>
      <c r="L450" s="910">
        <v>168</v>
      </c>
      <c r="M450" s="910">
        <v>1.1499999999999999</v>
      </c>
      <c r="N450" s="462"/>
      <c r="O450" s="463" t="str">
        <f t="shared" si="24"/>
        <v/>
      </c>
      <c r="P450" s="750">
        <v>80</v>
      </c>
      <c r="Q450" s="560">
        <v>4601887076711</v>
      </c>
      <c r="R450" s="257"/>
      <c r="S450" s="257"/>
      <c r="T450" s="257"/>
    </row>
    <row r="451" spans="1:54" s="443" customFormat="1" ht="20.100000000000001" customHeight="1" x14ac:dyDescent="0.3">
      <c r="A451" s="794"/>
      <c r="B451" s="445" t="s">
        <v>1719</v>
      </c>
      <c r="C451" s="452" t="s">
        <v>1720</v>
      </c>
      <c r="D451" s="447"/>
      <c r="E451" s="453"/>
      <c r="F451" s="454"/>
      <c r="G451" s="299" t="s">
        <v>366</v>
      </c>
      <c r="H451" s="299" t="s">
        <v>366</v>
      </c>
      <c r="I451" s="270"/>
      <c r="J451" s="299"/>
      <c r="K451" s="300"/>
      <c r="L451" s="299"/>
      <c r="M451" s="299"/>
      <c r="N451" s="449" t="s">
        <v>366</v>
      </c>
      <c r="O451" s="450"/>
      <c r="P451" s="299" t="s">
        <v>366</v>
      </c>
      <c r="Q451" s="300"/>
      <c r="R451" s="451"/>
      <c r="S451" s="451"/>
      <c r="T451" s="451"/>
      <c r="U451" s="451"/>
      <c r="V451" s="451"/>
      <c r="W451" s="451"/>
      <c r="X451" s="451"/>
      <c r="Y451" s="451"/>
      <c r="Z451" s="451"/>
      <c r="AA451" s="451"/>
      <c r="AB451" s="451"/>
      <c r="AC451" s="451"/>
      <c r="AD451" s="451"/>
      <c r="AE451" s="451"/>
      <c r="AF451" s="451"/>
      <c r="AG451" s="451"/>
      <c r="AH451" s="451"/>
      <c r="AI451" s="451"/>
      <c r="AJ451" s="451"/>
      <c r="AK451" s="451"/>
      <c r="AL451" s="451"/>
      <c r="AM451" s="451"/>
      <c r="AN451" s="451"/>
      <c r="AO451" s="451"/>
      <c r="AP451" s="451"/>
      <c r="AQ451" s="451"/>
      <c r="AR451" s="451"/>
      <c r="AS451" s="451"/>
      <c r="AT451" s="451"/>
      <c r="AU451" s="451"/>
      <c r="AV451" s="451"/>
      <c r="AW451" s="451"/>
      <c r="AX451" s="451"/>
      <c r="AY451" s="451"/>
      <c r="AZ451" s="451"/>
      <c r="BA451" s="451"/>
    </row>
    <row r="452" spans="1:54" s="465" customFormat="1" ht="37.5" customHeight="1" x14ac:dyDescent="0.3">
      <c r="A452" s="799" t="s">
        <v>3049</v>
      </c>
      <c r="B452" s="456" t="s">
        <v>3594</v>
      </c>
      <c r="C452" s="457" t="s">
        <v>3595</v>
      </c>
      <c r="D452" s="384" t="s">
        <v>1227</v>
      </c>
      <c r="E452" s="458" t="s">
        <v>3596</v>
      </c>
      <c r="F452" s="459">
        <v>1</v>
      </c>
      <c r="G452" s="459" t="s">
        <v>1488</v>
      </c>
      <c r="H452" s="459">
        <v>50</v>
      </c>
      <c r="I452" s="460">
        <v>811415</v>
      </c>
      <c r="J452" s="461">
        <v>811383</v>
      </c>
      <c r="K452" s="938">
        <f t="shared" si="22"/>
        <v>86.25</v>
      </c>
      <c r="L452" s="665">
        <v>75</v>
      </c>
      <c r="M452" s="910">
        <v>1.1499999999999999</v>
      </c>
      <c r="N452" s="462"/>
      <c r="O452" s="463" t="str">
        <f t="shared" ref="O452:O458" si="25">IF(N452&gt;0,N452*K452,"")</f>
        <v/>
      </c>
      <c r="P452" s="459">
        <v>90</v>
      </c>
      <c r="Q452" s="464">
        <v>4601887193210</v>
      </c>
    </row>
    <row r="453" spans="1:54" ht="42.75" customHeight="1" x14ac:dyDescent="0.3">
      <c r="A453" s="799" t="s">
        <v>3049</v>
      </c>
      <c r="B453" s="456" t="s">
        <v>3597</v>
      </c>
      <c r="C453" s="457" t="s">
        <v>3598</v>
      </c>
      <c r="D453" s="384" t="s">
        <v>1227</v>
      </c>
      <c r="E453" s="466" t="s">
        <v>3599</v>
      </c>
      <c r="F453" s="459">
        <v>1</v>
      </c>
      <c r="G453" s="459" t="s">
        <v>1488</v>
      </c>
      <c r="H453" s="459">
        <v>50</v>
      </c>
      <c r="I453" s="460">
        <v>811417</v>
      </c>
      <c r="J453" s="461">
        <v>811384</v>
      </c>
      <c r="K453" s="938">
        <f t="shared" si="22"/>
        <v>86.25</v>
      </c>
      <c r="L453" s="665">
        <v>75</v>
      </c>
      <c r="M453" s="910">
        <v>1.1499999999999999</v>
      </c>
      <c r="N453" s="462"/>
      <c r="O453" s="463" t="str">
        <f t="shared" si="25"/>
        <v/>
      </c>
      <c r="P453" s="459">
        <v>100</v>
      </c>
      <c r="Q453" s="464">
        <v>4601887193227</v>
      </c>
      <c r="R453" s="467"/>
    </row>
    <row r="454" spans="1:54" ht="52.5" customHeight="1" x14ac:dyDescent="0.3">
      <c r="A454" s="799" t="s">
        <v>3049</v>
      </c>
      <c r="B454" s="468" t="s">
        <v>3600</v>
      </c>
      <c r="C454" s="427" t="s">
        <v>3601</v>
      </c>
      <c r="D454" s="384" t="s">
        <v>1227</v>
      </c>
      <c r="E454" s="469" t="s">
        <v>3602</v>
      </c>
      <c r="F454" s="459">
        <v>1</v>
      </c>
      <c r="G454" s="459" t="s">
        <v>1488</v>
      </c>
      <c r="H454" s="459">
        <v>50</v>
      </c>
      <c r="I454" s="460">
        <v>811418</v>
      </c>
      <c r="J454" s="461">
        <v>811412</v>
      </c>
      <c r="K454" s="938">
        <f t="shared" si="22"/>
        <v>109.24999999999999</v>
      </c>
      <c r="L454" s="665">
        <v>95</v>
      </c>
      <c r="M454" s="910">
        <v>1.1499999999999999</v>
      </c>
      <c r="N454" s="462"/>
      <c r="O454" s="463" t="str">
        <f t="shared" si="25"/>
        <v/>
      </c>
      <c r="P454" s="459" t="s">
        <v>1967</v>
      </c>
      <c r="Q454" s="470">
        <v>4601887067528</v>
      </c>
      <c r="R454" s="467"/>
    </row>
    <row r="455" spans="1:54" ht="47.45" customHeight="1" x14ac:dyDescent="0.3">
      <c r="A455" s="799" t="s">
        <v>3049</v>
      </c>
      <c r="B455" s="468" t="s">
        <v>3603</v>
      </c>
      <c r="C455" s="427" t="s">
        <v>3604</v>
      </c>
      <c r="D455" s="384" t="s">
        <v>1227</v>
      </c>
      <c r="E455" s="458" t="s">
        <v>3605</v>
      </c>
      <c r="F455" s="459">
        <v>1</v>
      </c>
      <c r="G455" s="459" t="s">
        <v>1488</v>
      </c>
      <c r="H455" s="459">
        <v>50</v>
      </c>
      <c r="I455" s="460">
        <v>811420</v>
      </c>
      <c r="J455" s="461">
        <v>811385</v>
      </c>
      <c r="K455" s="938">
        <f t="shared" si="22"/>
        <v>86.25</v>
      </c>
      <c r="L455" s="665">
        <v>75</v>
      </c>
      <c r="M455" s="910">
        <v>1.1499999999999999</v>
      </c>
      <c r="N455" s="462"/>
      <c r="O455" s="463" t="str">
        <f t="shared" si="25"/>
        <v/>
      </c>
      <c r="P455" s="459" t="s">
        <v>867</v>
      </c>
      <c r="Q455" s="470">
        <v>4601887067511</v>
      </c>
      <c r="R455" s="467"/>
    </row>
    <row r="456" spans="1:54" ht="35.1" customHeight="1" x14ac:dyDescent="0.3">
      <c r="A456" s="799" t="s">
        <v>3049</v>
      </c>
      <c r="B456" s="471" t="s">
        <v>3606</v>
      </c>
      <c r="C456" s="427" t="s">
        <v>3607</v>
      </c>
      <c r="D456" s="384" t="s">
        <v>1227</v>
      </c>
      <c r="E456" s="458" t="s">
        <v>3608</v>
      </c>
      <c r="F456" s="459">
        <v>1</v>
      </c>
      <c r="G456" s="459" t="s">
        <v>1488</v>
      </c>
      <c r="H456" s="459">
        <v>50</v>
      </c>
      <c r="I456" s="460">
        <v>811421</v>
      </c>
      <c r="J456" s="461">
        <v>811386</v>
      </c>
      <c r="K456" s="938">
        <f t="shared" si="22"/>
        <v>86.25</v>
      </c>
      <c r="L456" s="665">
        <v>75</v>
      </c>
      <c r="M456" s="910">
        <v>1.1499999999999999</v>
      </c>
      <c r="N456" s="462"/>
      <c r="O456" s="463" t="str">
        <f t="shared" si="25"/>
        <v/>
      </c>
      <c r="P456" s="459">
        <v>90</v>
      </c>
      <c r="Q456" s="472">
        <v>4601887067504</v>
      </c>
      <c r="R456" s="467"/>
    </row>
    <row r="457" spans="1:54" ht="35.1" customHeight="1" x14ac:dyDescent="0.3">
      <c r="A457" s="799" t="s">
        <v>3049</v>
      </c>
      <c r="B457" s="473" t="s">
        <v>3609</v>
      </c>
      <c r="C457" s="457" t="s">
        <v>3610</v>
      </c>
      <c r="D457" s="384" t="s">
        <v>1227</v>
      </c>
      <c r="E457" s="458" t="s">
        <v>3611</v>
      </c>
      <c r="F457" s="459">
        <v>1</v>
      </c>
      <c r="G457" s="459" t="s">
        <v>1488</v>
      </c>
      <c r="H457" s="459">
        <v>50</v>
      </c>
      <c r="I457" s="460">
        <v>811422</v>
      </c>
      <c r="J457" s="461">
        <v>811387</v>
      </c>
      <c r="K457" s="938">
        <f t="shared" si="22"/>
        <v>109.24999999999999</v>
      </c>
      <c r="L457" s="665">
        <v>95</v>
      </c>
      <c r="M457" s="910">
        <v>1.1499999999999999</v>
      </c>
      <c r="N457" s="462"/>
      <c r="O457" s="463" t="str">
        <f t="shared" si="25"/>
        <v/>
      </c>
      <c r="P457" s="459" t="s">
        <v>867</v>
      </c>
      <c r="Q457" s="464">
        <v>4601887067498</v>
      </c>
      <c r="R457" s="467"/>
    </row>
    <row r="458" spans="1:54" ht="35.1" customHeight="1" x14ac:dyDescent="0.3">
      <c r="A458" s="799" t="s">
        <v>3049</v>
      </c>
      <c r="B458" s="471" t="s">
        <v>3612</v>
      </c>
      <c r="C458" s="427" t="s">
        <v>3613</v>
      </c>
      <c r="D458" s="384" t="s">
        <v>1227</v>
      </c>
      <c r="E458" s="469" t="s">
        <v>3614</v>
      </c>
      <c r="F458" s="459">
        <v>1</v>
      </c>
      <c r="G458" s="459" t="s">
        <v>1488</v>
      </c>
      <c r="H458" s="459">
        <v>50</v>
      </c>
      <c r="I458" s="460">
        <v>811423</v>
      </c>
      <c r="J458" s="461">
        <v>811388</v>
      </c>
      <c r="K458" s="938">
        <f t="shared" si="22"/>
        <v>109.24999999999999</v>
      </c>
      <c r="L458" s="665">
        <v>95</v>
      </c>
      <c r="M458" s="910">
        <v>1.1499999999999999</v>
      </c>
      <c r="N458" s="462"/>
      <c r="O458" s="463" t="str">
        <f t="shared" si="25"/>
        <v/>
      </c>
      <c r="P458" s="459">
        <v>100</v>
      </c>
      <c r="Q458" s="474">
        <v>4601887067566</v>
      </c>
      <c r="R458" s="467"/>
    </row>
    <row r="459" spans="1:54" ht="20.100000000000001" customHeight="1" x14ac:dyDescent="0.3">
      <c r="B459" s="475" t="s">
        <v>1912</v>
      </c>
      <c r="C459" s="452" t="s">
        <v>1913</v>
      </c>
      <c r="D459" s="476" t="s">
        <v>366</v>
      </c>
      <c r="E459" s="477" t="s">
        <v>366</v>
      </c>
      <c r="F459" s="476" t="s">
        <v>366</v>
      </c>
      <c r="G459" s="476" t="s">
        <v>366</v>
      </c>
      <c r="H459" s="476" t="s">
        <v>366</v>
      </c>
      <c r="I459" s="478"/>
      <c r="J459" s="479"/>
      <c r="K459" s="497"/>
      <c r="L459" s="479"/>
      <c r="M459" s="479"/>
      <c r="N459" s="481" t="s">
        <v>366</v>
      </c>
      <c r="O459" s="490"/>
      <c r="P459" s="476" t="s">
        <v>366</v>
      </c>
      <c r="Q459" s="482"/>
      <c r="R459" s="483"/>
      <c r="S459" s="484"/>
      <c r="T459" s="484"/>
      <c r="U459" s="484"/>
      <c r="V459" s="484"/>
      <c r="W459" s="484"/>
      <c r="X459" s="484"/>
      <c r="Y459" s="484"/>
      <c r="Z459" s="484"/>
      <c r="AA459" s="484"/>
      <c r="AB459" s="484"/>
      <c r="AC459" s="484"/>
      <c r="AD459" s="484"/>
      <c r="AE459" s="484"/>
      <c r="AF459" s="484"/>
      <c r="AG459" s="484"/>
      <c r="AH459" s="484"/>
      <c r="AI459" s="484"/>
      <c r="AJ459" s="484"/>
      <c r="AK459" s="484"/>
      <c r="AL459" s="484"/>
      <c r="AM459" s="484"/>
      <c r="AN459" s="484"/>
      <c r="AO459" s="484"/>
      <c r="AP459" s="484"/>
      <c r="AQ459" s="484"/>
      <c r="AR459" s="484"/>
      <c r="AS459" s="484"/>
      <c r="AT459" s="484"/>
      <c r="AU459" s="484"/>
      <c r="AV459" s="484"/>
      <c r="AW459" s="484"/>
      <c r="AX459" s="484"/>
      <c r="AY459" s="484"/>
      <c r="AZ459" s="484"/>
      <c r="BA459" s="484"/>
      <c r="BB459" s="484"/>
    </row>
    <row r="460" spans="1:54" ht="53.25" customHeight="1" x14ac:dyDescent="0.3">
      <c r="A460" s="799" t="s">
        <v>3049</v>
      </c>
      <c r="B460" s="485" t="s">
        <v>915</v>
      </c>
      <c r="C460" s="427" t="s">
        <v>916</v>
      </c>
      <c r="D460" s="319" t="s">
        <v>1227</v>
      </c>
      <c r="E460" s="469" t="s">
        <v>2815</v>
      </c>
      <c r="F460" s="459">
        <v>1</v>
      </c>
      <c r="G460" s="459" t="s">
        <v>1488</v>
      </c>
      <c r="H460" s="459">
        <v>50</v>
      </c>
      <c r="I460" s="487">
        <v>811427</v>
      </c>
      <c r="J460" s="461">
        <v>811391</v>
      </c>
      <c r="K460" s="938">
        <f t="shared" si="22"/>
        <v>109.24999999999999</v>
      </c>
      <c r="L460" s="539">
        <v>95</v>
      </c>
      <c r="M460" s="910">
        <v>1.1499999999999999</v>
      </c>
      <c r="N460" s="462"/>
      <c r="O460" s="463" t="str">
        <f>IF(N460&gt;0,N460*K460,"")</f>
        <v/>
      </c>
      <c r="P460" s="459">
        <v>95</v>
      </c>
      <c r="Q460" s="488">
        <v>4601887067559</v>
      </c>
      <c r="R460" s="467"/>
    </row>
    <row r="461" spans="1:54" ht="20.100000000000001" customHeight="1" x14ac:dyDescent="0.3">
      <c r="B461" s="489" t="s">
        <v>1965</v>
      </c>
      <c r="C461" s="452" t="s">
        <v>1966</v>
      </c>
      <c r="D461" s="476" t="s">
        <v>366</v>
      </c>
      <c r="E461" s="477" t="s">
        <v>366</v>
      </c>
      <c r="F461" s="476" t="s">
        <v>366</v>
      </c>
      <c r="G461" s="476" t="s">
        <v>366</v>
      </c>
      <c r="H461" s="476" t="s">
        <v>366</v>
      </c>
      <c r="I461" s="478"/>
      <c r="J461" s="479"/>
      <c r="K461" s="497"/>
      <c r="L461" s="479"/>
      <c r="M461" s="479"/>
      <c r="N461" s="481" t="s">
        <v>366</v>
      </c>
      <c r="O461" s="490"/>
      <c r="P461" s="476" t="s">
        <v>366</v>
      </c>
      <c r="Q461" s="482"/>
      <c r="R461" s="483"/>
      <c r="S461" s="484"/>
      <c r="T461" s="484"/>
      <c r="U461" s="484"/>
      <c r="V461" s="484"/>
      <c r="W461" s="484"/>
      <c r="X461" s="484"/>
      <c r="Y461" s="484"/>
      <c r="Z461" s="484"/>
      <c r="AA461" s="484"/>
      <c r="AB461" s="484"/>
      <c r="AC461" s="484"/>
      <c r="AD461" s="484"/>
      <c r="AE461" s="484"/>
      <c r="AF461" s="484"/>
      <c r="AG461" s="484"/>
      <c r="AH461" s="484"/>
      <c r="AI461" s="484"/>
      <c r="AJ461" s="484"/>
      <c r="AK461" s="484"/>
      <c r="AL461" s="484"/>
      <c r="AM461" s="484"/>
      <c r="AN461" s="484"/>
      <c r="AO461" s="484"/>
      <c r="AP461" s="484"/>
      <c r="AQ461" s="484"/>
      <c r="AR461" s="484"/>
      <c r="AS461" s="484"/>
      <c r="AT461" s="484"/>
      <c r="AU461" s="484"/>
      <c r="AV461" s="484"/>
      <c r="AW461" s="484"/>
      <c r="AX461" s="484"/>
      <c r="AY461" s="484"/>
      <c r="AZ461" s="484"/>
      <c r="BA461" s="484"/>
      <c r="BB461" s="484"/>
    </row>
    <row r="462" spans="1:54" ht="46.5" customHeight="1" x14ac:dyDescent="0.3">
      <c r="A462" s="799" t="s">
        <v>3049</v>
      </c>
      <c r="B462" s="491" t="s">
        <v>3615</v>
      </c>
      <c r="C462" s="457" t="s">
        <v>3616</v>
      </c>
      <c r="D462" s="384" t="s">
        <v>1227</v>
      </c>
      <c r="E462" s="492" t="s">
        <v>3617</v>
      </c>
      <c r="F462" s="459">
        <v>1</v>
      </c>
      <c r="G462" s="459" t="s">
        <v>1488</v>
      </c>
      <c r="H462" s="459">
        <v>50</v>
      </c>
      <c r="I462" s="460">
        <v>811428</v>
      </c>
      <c r="J462" s="461">
        <v>811392</v>
      </c>
      <c r="K462" s="938">
        <f t="shared" si="22"/>
        <v>109.24999999999999</v>
      </c>
      <c r="L462" s="665">
        <v>95</v>
      </c>
      <c r="M462" s="910">
        <v>1.1499999999999999</v>
      </c>
      <c r="N462" s="462"/>
      <c r="O462" s="463" t="str">
        <f>IF(N462&gt;0,N462*K462,"")</f>
        <v/>
      </c>
      <c r="P462" s="459" t="s">
        <v>3618</v>
      </c>
      <c r="Q462" s="464">
        <v>4601887067542</v>
      </c>
      <c r="R462" s="467"/>
    </row>
    <row r="463" spans="1:54" ht="46.5" customHeight="1" x14ac:dyDescent="0.3">
      <c r="A463" s="799" t="s">
        <v>3049</v>
      </c>
      <c r="B463" s="491" t="s">
        <v>3619</v>
      </c>
      <c r="C463" s="457" t="s">
        <v>3620</v>
      </c>
      <c r="D463" s="384" t="s">
        <v>1227</v>
      </c>
      <c r="E463" s="492" t="s">
        <v>3621</v>
      </c>
      <c r="F463" s="459">
        <v>1</v>
      </c>
      <c r="G463" s="459" t="s">
        <v>1488</v>
      </c>
      <c r="H463" s="459">
        <v>50</v>
      </c>
      <c r="I463" s="460">
        <v>811429</v>
      </c>
      <c r="J463" s="461">
        <v>811393</v>
      </c>
      <c r="K463" s="938">
        <f t="shared" si="22"/>
        <v>111.55</v>
      </c>
      <c r="L463" s="665">
        <v>97</v>
      </c>
      <c r="M463" s="910">
        <v>1.1499999999999999</v>
      </c>
      <c r="N463" s="462"/>
      <c r="O463" s="463" t="str">
        <f>IF(N463&gt;0,N463*K463,"")</f>
        <v/>
      </c>
      <c r="P463" s="459" t="s">
        <v>1728</v>
      </c>
      <c r="Q463" s="464">
        <v>4601887067535</v>
      </c>
      <c r="R463" s="467"/>
    </row>
    <row r="464" spans="1:54" ht="72.75" customHeight="1" x14ac:dyDescent="0.3">
      <c r="A464" s="799" t="s">
        <v>3049</v>
      </c>
      <c r="B464" s="468" t="s">
        <v>2840</v>
      </c>
      <c r="C464" s="457" t="s">
        <v>2841</v>
      </c>
      <c r="D464" s="309" t="s">
        <v>1227</v>
      </c>
      <c r="E464" s="492" t="s">
        <v>2842</v>
      </c>
      <c r="F464" s="459">
        <v>1</v>
      </c>
      <c r="G464" s="459" t="s">
        <v>1488</v>
      </c>
      <c r="H464" s="459">
        <v>50</v>
      </c>
      <c r="I464" s="493">
        <v>811430</v>
      </c>
      <c r="J464" s="461">
        <v>811394</v>
      </c>
      <c r="K464" s="938">
        <f t="shared" si="22"/>
        <v>109.24999999999999</v>
      </c>
      <c r="L464" s="665">
        <v>95</v>
      </c>
      <c r="M464" s="910">
        <v>1.1499999999999999</v>
      </c>
      <c r="N464" s="462"/>
      <c r="O464" s="463" t="str">
        <f>IF(N464&gt;0,N464*K464,"")</f>
        <v/>
      </c>
      <c r="P464" s="459">
        <v>120</v>
      </c>
      <c r="Q464" s="470">
        <v>4601887067603</v>
      </c>
      <c r="R464" s="467"/>
    </row>
    <row r="465" spans="1:54" ht="25.9" customHeight="1" x14ac:dyDescent="0.3">
      <c r="A465" s="799" t="s">
        <v>3049</v>
      </c>
      <c r="B465" s="427" t="s">
        <v>3622</v>
      </c>
      <c r="C465" s="427" t="s">
        <v>3623</v>
      </c>
      <c r="D465" s="384" t="s">
        <v>1227</v>
      </c>
      <c r="E465" s="492" t="s">
        <v>3624</v>
      </c>
      <c r="F465" s="459">
        <v>1</v>
      </c>
      <c r="G465" s="459" t="s">
        <v>1488</v>
      </c>
      <c r="H465" s="459">
        <v>50</v>
      </c>
      <c r="I465" s="460">
        <v>811431</v>
      </c>
      <c r="J465" s="461">
        <v>811395</v>
      </c>
      <c r="K465" s="938">
        <f t="shared" si="22"/>
        <v>109.24999999999999</v>
      </c>
      <c r="L465" s="665">
        <v>95</v>
      </c>
      <c r="M465" s="910">
        <v>1.1499999999999999</v>
      </c>
      <c r="N465" s="462"/>
      <c r="O465" s="463" t="str">
        <f>IF(N465&gt;0,N465*K465,"")</f>
        <v/>
      </c>
      <c r="P465" s="459" t="s">
        <v>3618</v>
      </c>
      <c r="Q465" s="474">
        <v>4601887067597</v>
      </c>
      <c r="R465" s="467"/>
    </row>
    <row r="466" spans="1:54" ht="20.100000000000001" customHeight="1" x14ac:dyDescent="0.3">
      <c r="B466" s="489" t="s">
        <v>2056</v>
      </c>
      <c r="C466" s="452" t="s">
        <v>2057</v>
      </c>
      <c r="D466" s="476" t="s">
        <v>366</v>
      </c>
      <c r="E466" s="477" t="s">
        <v>366</v>
      </c>
      <c r="F466" s="476" t="s">
        <v>366</v>
      </c>
      <c r="G466" s="476" t="s">
        <v>366</v>
      </c>
      <c r="H466" s="476" t="s">
        <v>366</v>
      </c>
      <c r="I466" s="478"/>
      <c r="J466" s="479"/>
      <c r="K466" s="497"/>
      <c r="L466" s="479"/>
      <c r="M466" s="479"/>
      <c r="N466" s="481" t="s">
        <v>366</v>
      </c>
      <c r="O466" s="450"/>
      <c r="P466" s="476" t="s">
        <v>366</v>
      </c>
      <c r="Q466" s="482"/>
      <c r="R466" s="484"/>
      <c r="S466" s="484"/>
      <c r="T466" s="484"/>
      <c r="U466" s="484"/>
      <c r="V466" s="484"/>
      <c r="W466" s="484"/>
      <c r="X466" s="484"/>
      <c r="Y466" s="484"/>
      <c r="Z466" s="484"/>
      <c r="AA466" s="484"/>
      <c r="AB466" s="484"/>
      <c r="AC466" s="484"/>
      <c r="AD466" s="484"/>
      <c r="AE466" s="484"/>
      <c r="AF466" s="484"/>
      <c r="AG466" s="484"/>
      <c r="AH466" s="484"/>
      <c r="AI466" s="484"/>
      <c r="AJ466" s="484"/>
      <c r="AK466" s="484"/>
      <c r="AL466" s="484"/>
      <c r="AM466" s="484"/>
      <c r="AN466" s="484"/>
      <c r="AO466" s="484"/>
      <c r="AP466" s="484"/>
      <c r="AQ466" s="484"/>
      <c r="AR466" s="484"/>
      <c r="AS466" s="484"/>
      <c r="AT466" s="484"/>
      <c r="AU466" s="484"/>
      <c r="AV466" s="484"/>
      <c r="AW466" s="484"/>
      <c r="AX466" s="484"/>
      <c r="AY466" s="484"/>
      <c r="AZ466" s="484"/>
      <c r="BA466" s="484"/>
      <c r="BB466" s="484"/>
    </row>
    <row r="467" spans="1:54" ht="33.6" customHeight="1" x14ac:dyDescent="0.3">
      <c r="A467" s="799" t="s">
        <v>3049</v>
      </c>
      <c r="B467" s="427" t="s">
        <v>3625</v>
      </c>
      <c r="C467" s="457" t="s">
        <v>3626</v>
      </c>
      <c r="D467" s="384" t="s">
        <v>1227</v>
      </c>
      <c r="E467" s="492" t="s">
        <v>478</v>
      </c>
      <c r="F467" s="459">
        <v>1</v>
      </c>
      <c r="G467" s="459" t="s">
        <v>1488</v>
      </c>
      <c r="H467" s="459">
        <v>50</v>
      </c>
      <c r="I467" s="460">
        <v>811437</v>
      </c>
      <c r="J467" s="461">
        <v>811401</v>
      </c>
      <c r="K467" s="938">
        <f t="shared" si="22"/>
        <v>83.949999999999989</v>
      </c>
      <c r="L467" s="665">
        <v>73</v>
      </c>
      <c r="M467" s="910">
        <v>1.1499999999999999</v>
      </c>
      <c r="N467" s="462"/>
      <c r="O467" s="463" t="str">
        <f>IF(N467&gt;0,N467*K467,"")</f>
        <v/>
      </c>
      <c r="P467" s="459" t="s">
        <v>3627</v>
      </c>
      <c r="Q467" s="494">
        <v>4601887067580</v>
      </c>
      <c r="R467" s="467"/>
    </row>
    <row r="468" spans="1:54" ht="40.15" customHeight="1" x14ac:dyDescent="0.3">
      <c r="A468" s="799" t="s">
        <v>3049</v>
      </c>
      <c r="B468" s="427" t="s">
        <v>3628</v>
      </c>
      <c r="C468" s="457" t="s">
        <v>3629</v>
      </c>
      <c r="D468" s="384" t="s">
        <v>1227</v>
      </c>
      <c r="E468" s="492" t="s">
        <v>3630</v>
      </c>
      <c r="F468" s="459">
        <v>1</v>
      </c>
      <c r="G468" s="459" t="s">
        <v>1488</v>
      </c>
      <c r="H468" s="459">
        <v>50</v>
      </c>
      <c r="I468" s="460">
        <v>811439</v>
      </c>
      <c r="J468" s="461">
        <v>811403</v>
      </c>
      <c r="K468" s="938">
        <f t="shared" si="22"/>
        <v>83.949999999999989</v>
      </c>
      <c r="L468" s="665">
        <v>73</v>
      </c>
      <c r="M468" s="910">
        <v>1.1499999999999999</v>
      </c>
      <c r="N468" s="462"/>
      <c r="O468" s="463" t="str">
        <f>IF(N468&gt;0,N468*K468,"")</f>
        <v/>
      </c>
      <c r="P468" s="459">
        <v>95</v>
      </c>
      <c r="Q468" s="494">
        <v>4601887067573</v>
      </c>
      <c r="R468" s="467"/>
    </row>
    <row r="469" spans="1:54" ht="43.15" customHeight="1" x14ac:dyDescent="0.3">
      <c r="A469" s="799" t="s">
        <v>3049</v>
      </c>
      <c r="B469" s="427" t="s">
        <v>3631</v>
      </c>
      <c r="C469" s="427" t="s">
        <v>3632</v>
      </c>
      <c r="D469" s="384" t="s">
        <v>1227</v>
      </c>
      <c r="E469" s="495" t="s">
        <v>3633</v>
      </c>
      <c r="F469" s="459">
        <v>1</v>
      </c>
      <c r="G469" s="459" t="s">
        <v>1488</v>
      </c>
      <c r="H469" s="459">
        <v>50</v>
      </c>
      <c r="I469" s="460">
        <v>811440</v>
      </c>
      <c r="J469" s="461">
        <v>811404</v>
      </c>
      <c r="K469" s="938">
        <f t="shared" si="22"/>
        <v>83.949999999999989</v>
      </c>
      <c r="L469" s="665">
        <v>73</v>
      </c>
      <c r="M469" s="910">
        <v>1.1499999999999999</v>
      </c>
      <c r="N469" s="462"/>
      <c r="O469" s="463" t="str">
        <f>IF(N469&gt;0,N469*K469,"")</f>
        <v/>
      </c>
      <c r="P469" s="459">
        <v>95</v>
      </c>
      <c r="Q469" s="464">
        <v>4601887067467</v>
      </c>
      <c r="R469" s="467"/>
    </row>
    <row r="470" spans="1:54" s="499" customFormat="1" ht="20.100000000000001" customHeight="1" x14ac:dyDescent="0.3">
      <c r="A470" s="794"/>
      <c r="B470" s="489" t="s">
        <v>2167</v>
      </c>
      <c r="C470" s="452" t="s">
        <v>2168</v>
      </c>
      <c r="D470" s="479" t="s">
        <v>366</v>
      </c>
      <c r="E470" s="496"/>
      <c r="F470" s="479" t="s">
        <v>366</v>
      </c>
      <c r="G470" s="479" t="s">
        <v>366</v>
      </c>
      <c r="H470" s="479" t="s">
        <v>366</v>
      </c>
      <c r="I470" s="478"/>
      <c r="J470" s="479"/>
      <c r="K470" s="497"/>
      <c r="L470" s="479"/>
      <c r="M470" s="479"/>
      <c r="N470" s="481" t="s">
        <v>366</v>
      </c>
      <c r="O470" s="480" t="s">
        <v>366</v>
      </c>
      <c r="P470" s="497" t="s">
        <v>366</v>
      </c>
      <c r="Q470" s="497" t="s">
        <v>366</v>
      </c>
      <c r="R470" s="498"/>
      <c r="S470" s="498"/>
      <c r="T470" s="498"/>
      <c r="U470" s="498"/>
      <c r="V470" s="498"/>
      <c r="W470" s="498"/>
      <c r="X470" s="498"/>
      <c r="Y470" s="498"/>
      <c r="Z470" s="498"/>
      <c r="AA470" s="498"/>
      <c r="AB470" s="498"/>
      <c r="AC470" s="498"/>
      <c r="AD470" s="498"/>
      <c r="AE470" s="498"/>
      <c r="AF470" s="498"/>
      <c r="AG470" s="498"/>
      <c r="AH470" s="498"/>
      <c r="AI470" s="498"/>
      <c r="AJ470" s="498"/>
      <c r="AK470" s="498"/>
      <c r="AL470" s="498"/>
      <c r="AM470" s="498"/>
      <c r="AN470" s="498"/>
      <c r="AO470" s="498"/>
      <c r="AP470" s="498"/>
      <c r="AQ470" s="498"/>
      <c r="AR470" s="498"/>
      <c r="AS470" s="498"/>
      <c r="AT470" s="498"/>
      <c r="AU470" s="498"/>
      <c r="AV470" s="498"/>
      <c r="AW470" s="498"/>
      <c r="AX470" s="498"/>
      <c r="AY470" s="498"/>
      <c r="AZ470" s="498"/>
      <c r="BA470" s="498"/>
      <c r="BB470" s="498"/>
    </row>
    <row r="471" spans="1:54" ht="33" customHeight="1" x14ac:dyDescent="0.3">
      <c r="A471" s="799" t="s">
        <v>3049</v>
      </c>
      <c r="B471" s="427" t="s">
        <v>3634</v>
      </c>
      <c r="C471" s="427" t="s">
        <v>3635</v>
      </c>
      <c r="D471" s="384" t="s">
        <v>1227</v>
      </c>
      <c r="E471" s="458" t="s">
        <v>3636</v>
      </c>
      <c r="F471" s="459">
        <v>1</v>
      </c>
      <c r="G471" s="459" t="s">
        <v>1488</v>
      </c>
      <c r="H471" s="459">
        <v>50</v>
      </c>
      <c r="I471" s="460">
        <v>811442</v>
      </c>
      <c r="J471" s="461">
        <v>811406</v>
      </c>
      <c r="K471" s="938">
        <f t="shared" si="22"/>
        <v>83.949999999999989</v>
      </c>
      <c r="L471" s="539">
        <v>73</v>
      </c>
      <c r="M471" s="910">
        <v>1.1499999999999999</v>
      </c>
      <c r="N471" s="462"/>
      <c r="O471" s="463" t="str">
        <f>IF(N471&gt;0,N471*K471,"")</f>
        <v/>
      </c>
      <c r="P471" s="459" t="s">
        <v>1967</v>
      </c>
      <c r="Q471" s="494">
        <v>4601887067474</v>
      </c>
      <c r="R471" s="467"/>
    </row>
    <row r="472" spans="1:54" s="499" customFormat="1" ht="20.100000000000001" customHeight="1" x14ac:dyDescent="0.3">
      <c r="A472" s="794"/>
      <c r="B472" s="489" t="s">
        <v>2177</v>
      </c>
      <c r="C472" s="452" t="s">
        <v>2178</v>
      </c>
      <c r="D472" s="479" t="s">
        <v>366</v>
      </c>
      <c r="E472" s="496"/>
      <c r="F472" s="479" t="s">
        <v>366</v>
      </c>
      <c r="G472" s="479" t="s">
        <v>366</v>
      </c>
      <c r="H472" s="479" t="s">
        <v>366</v>
      </c>
      <c r="I472" s="478"/>
      <c r="J472" s="479"/>
      <c r="K472" s="497"/>
      <c r="L472" s="479"/>
      <c r="M472" s="479"/>
      <c r="N472" s="481" t="s">
        <v>366</v>
      </c>
      <c r="O472" s="480" t="s">
        <v>366</v>
      </c>
      <c r="P472" s="497" t="s">
        <v>366</v>
      </c>
      <c r="Q472" s="497" t="s">
        <v>366</v>
      </c>
      <c r="R472" s="498"/>
      <c r="S472" s="498"/>
      <c r="T472" s="498"/>
      <c r="U472" s="498"/>
      <c r="V472" s="498"/>
      <c r="W472" s="498"/>
      <c r="X472" s="498"/>
      <c r="Y472" s="498"/>
      <c r="Z472" s="498"/>
      <c r="AA472" s="498"/>
      <c r="AB472" s="498"/>
      <c r="AC472" s="498"/>
      <c r="AD472" s="498"/>
      <c r="AE472" s="498"/>
      <c r="AF472" s="498"/>
      <c r="AG472" s="498"/>
      <c r="AH472" s="498"/>
      <c r="AI472" s="498"/>
      <c r="AJ472" s="498"/>
      <c r="AK472" s="498"/>
      <c r="AL472" s="498"/>
      <c r="AM472" s="498"/>
      <c r="AN472" s="498"/>
      <c r="AO472" s="498"/>
      <c r="AP472" s="498"/>
      <c r="AQ472" s="498"/>
      <c r="AR472" s="498"/>
      <c r="AS472" s="498"/>
      <c r="AT472" s="498"/>
      <c r="AU472" s="498"/>
      <c r="AV472" s="498"/>
      <c r="AW472" s="498"/>
      <c r="AX472" s="498"/>
      <c r="AY472" s="498"/>
      <c r="AZ472" s="498"/>
      <c r="BA472" s="498"/>
      <c r="BB472" s="498"/>
    </row>
    <row r="473" spans="1:54" ht="71.25" customHeight="1" x14ac:dyDescent="0.3">
      <c r="A473" s="799" t="s">
        <v>3049</v>
      </c>
      <c r="B473" s="485" t="s">
        <v>2181</v>
      </c>
      <c r="C473" s="427" t="s">
        <v>2182</v>
      </c>
      <c r="D473" s="319" t="s">
        <v>1227</v>
      </c>
      <c r="E473" s="469" t="s">
        <v>2183</v>
      </c>
      <c r="F473" s="459">
        <v>1</v>
      </c>
      <c r="G473" s="459" t="s">
        <v>1488</v>
      </c>
      <c r="H473" s="459">
        <v>50</v>
      </c>
      <c r="I473" s="500">
        <v>811446</v>
      </c>
      <c r="J473" s="461">
        <v>811408</v>
      </c>
      <c r="K473" s="938">
        <f t="shared" si="22"/>
        <v>111.55</v>
      </c>
      <c r="L473" s="665">
        <v>97</v>
      </c>
      <c r="M473" s="910">
        <v>1.1499999999999999</v>
      </c>
      <c r="N473" s="501"/>
      <c r="O473" s="463" t="str">
        <f>IF(N473&gt;0,N473*K473,"")</f>
        <v/>
      </c>
      <c r="P473" s="502">
        <v>110</v>
      </c>
      <c r="Q473" s="503">
        <v>4601887067450</v>
      </c>
      <c r="R473" s="467"/>
    </row>
    <row r="474" spans="1:54" ht="42" customHeight="1" x14ac:dyDescent="0.3">
      <c r="A474" s="799" t="s">
        <v>3049</v>
      </c>
      <c r="B474" s="456" t="s">
        <v>3637</v>
      </c>
      <c r="C474" s="427" t="s">
        <v>3638</v>
      </c>
      <c r="D474" s="384" t="s">
        <v>1227</v>
      </c>
      <c r="E474" s="458" t="s">
        <v>3639</v>
      </c>
      <c r="F474" s="459">
        <v>1</v>
      </c>
      <c r="G474" s="459" t="s">
        <v>1488</v>
      </c>
      <c r="H474" s="459">
        <v>50</v>
      </c>
      <c r="I474" s="460">
        <v>811448</v>
      </c>
      <c r="J474" s="461">
        <v>811410</v>
      </c>
      <c r="K474" s="938">
        <f t="shared" si="22"/>
        <v>111.55</v>
      </c>
      <c r="L474" s="539">
        <v>97</v>
      </c>
      <c r="M474" s="910">
        <v>1.1499999999999999</v>
      </c>
      <c r="N474" s="462"/>
      <c r="O474" s="463" t="str">
        <f>IF(N474&gt;0,N474*K474,"")</f>
        <v/>
      </c>
      <c r="P474" s="459">
        <v>100</v>
      </c>
      <c r="Q474" s="474">
        <v>4601887122944</v>
      </c>
      <c r="R474" s="467"/>
    </row>
    <row r="475" spans="1:54" s="499" customFormat="1" ht="20.100000000000001" customHeight="1" x14ac:dyDescent="0.3">
      <c r="A475" s="794"/>
      <c r="B475" s="489" t="s">
        <v>2184</v>
      </c>
      <c r="C475" s="452" t="s">
        <v>2185</v>
      </c>
      <c r="D475" s="479" t="s">
        <v>366</v>
      </c>
      <c r="E475" s="496" t="s">
        <v>366</v>
      </c>
      <c r="F475" s="479" t="s">
        <v>366</v>
      </c>
      <c r="G475" s="479" t="s">
        <v>366</v>
      </c>
      <c r="H475" s="479" t="s">
        <v>366</v>
      </c>
      <c r="I475" s="478"/>
      <c r="J475" s="479"/>
      <c r="K475" s="497"/>
      <c r="L475" s="479"/>
      <c r="M475" s="479"/>
      <c r="N475" s="481" t="s">
        <v>366</v>
      </c>
      <c r="O475" s="480" t="s">
        <v>366</v>
      </c>
      <c r="P475" s="497" t="s">
        <v>366</v>
      </c>
      <c r="Q475" s="497" t="s">
        <v>366</v>
      </c>
      <c r="R475" s="498"/>
      <c r="S475" s="498"/>
      <c r="T475" s="498"/>
      <c r="U475" s="498"/>
      <c r="V475" s="498"/>
      <c r="W475" s="498"/>
      <c r="X475" s="498"/>
      <c r="Y475" s="498"/>
      <c r="Z475" s="498"/>
      <c r="AA475" s="498"/>
      <c r="AB475" s="498"/>
      <c r="AC475" s="498"/>
      <c r="AD475" s="498"/>
      <c r="AE475" s="498"/>
      <c r="AF475" s="498"/>
      <c r="AG475" s="498"/>
      <c r="AH475" s="498"/>
      <c r="AI475" s="498"/>
      <c r="AJ475" s="498"/>
      <c r="AK475" s="498"/>
      <c r="AL475" s="498"/>
      <c r="AM475" s="498"/>
      <c r="AN475" s="498"/>
      <c r="AO475" s="498"/>
      <c r="AP475" s="498"/>
      <c r="AQ475" s="498"/>
      <c r="AR475" s="498"/>
      <c r="AS475" s="498"/>
      <c r="AT475" s="498"/>
      <c r="AU475" s="498"/>
      <c r="AV475" s="498"/>
      <c r="AW475" s="498"/>
      <c r="AX475" s="498"/>
      <c r="AY475" s="498"/>
      <c r="AZ475" s="498"/>
      <c r="BA475" s="498"/>
      <c r="BB475" s="498"/>
    </row>
    <row r="476" spans="1:54" ht="35.450000000000003" customHeight="1" x14ac:dyDescent="0.3">
      <c r="A476" s="799" t="s">
        <v>3049</v>
      </c>
      <c r="B476" s="427" t="s">
        <v>978</v>
      </c>
      <c r="C476" s="427" t="s">
        <v>979</v>
      </c>
      <c r="D476" s="384" t="s">
        <v>1227</v>
      </c>
      <c r="E476" s="458" t="s">
        <v>3640</v>
      </c>
      <c r="F476" s="459">
        <v>1</v>
      </c>
      <c r="G476" s="459" t="s">
        <v>1488</v>
      </c>
      <c r="H476" s="459">
        <v>50</v>
      </c>
      <c r="I476" s="460">
        <v>811449</v>
      </c>
      <c r="J476" s="461">
        <v>811411</v>
      </c>
      <c r="K476" s="938">
        <f t="shared" si="22"/>
        <v>83.949999999999989</v>
      </c>
      <c r="L476" s="665">
        <v>73</v>
      </c>
      <c r="M476" s="910">
        <v>1.1499999999999999</v>
      </c>
      <c r="N476" s="462"/>
      <c r="O476" s="463" t="str">
        <f>IF(N476&gt;0,N476*K476,"")</f>
        <v/>
      </c>
      <c r="P476" s="459">
        <v>120</v>
      </c>
      <c r="Q476" s="474">
        <v>4601887122951</v>
      </c>
      <c r="R476" s="467"/>
    </row>
    <row r="477" spans="1:54" ht="23.45" customHeight="1" x14ac:dyDescent="0.3">
      <c r="A477" s="799"/>
      <c r="C477" s="434"/>
      <c r="D477" s="504"/>
      <c r="E477" s="505"/>
      <c r="F477" s="506"/>
      <c r="G477" s="506"/>
      <c r="H477" s="506"/>
      <c r="I477" s="507"/>
      <c r="J477" s="508"/>
      <c r="K477" s="939"/>
      <c r="L477" s="508"/>
      <c r="M477" s="508"/>
      <c r="N477" s="509"/>
      <c r="O477" s="510"/>
      <c r="P477" s="506"/>
      <c r="Q477" s="511"/>
      <c r="R477" s="467"/>
    </row>
    <row r="478" spans="1:54" s="443" customFormat="1" ht="20.100000000000001" customHeight="1" x14ac:dyDescent="0.3">
      <c r="A478" s="807"/>
      <c r="B478" s="434"/>
      <c r="C478" s="435" t="s">
        <v>1716</v>
      </c>
      <c r="D478" s="436"/>
      <c r="E478" s="268"/>
      <c r="F478" s="436"/>
      <c r="G478" s="436"/>
      <c r="H478" s="436"/>
      <c r="I478" s="512"/>
      <c r="J478" s="436"/>
      <c r="K478" s="440"/>
      <c r="L478" s="436"/>
      <c r="M478" s="436"/>
      <c r="N478" s="438" t="s">
        <v>366</v>
      </c>
      <c r="O478" s="439" t="s">
        <v>366</v>
      </c>
      <c r="P478" s="436"/>
      <c r="Q478" s="440"/>
      <c r="R478" s="441"/>
      <c r="S478" s="442"/>
      <c r="T478" s="442"/>
      <c r="U478" s="442"/>
      <c r="V478" s="442"/>
      <c r="W478" s="442"/>
      <c r="X478" s="442"/>
      <c r="Y478" s="442"/>
      <c r="Z478" s="442"/>
      <c r="AA478" s="442"/>
      <c r="AB478" s="442"/>
      <c r="AC478" s="442"/>
      <c r="AD478" s="442"/>
      <c r="AE478" s="442"/>
      <c r="AF478" s="442"/>
    </row>
    <row r="479" spans="1:54" s="443" customFormat="1" ht="20.100000000000001" customHeight="1" x14ac:dyDescent="0.3">
      <c r="A479" s="794"/>
      <c r="B479" s="445" t="s">
        <v>1717</v>
      </c>
      <c r="C479" s="446" t="s">
        <v>1718</v>
      </c>
      <c r="D479" s="447"/>
      <c r="E479" s="269" t="s">
        <v>366</v>
      </c>
      <c r="F479" s="299" t="s">
        <v>366</v>
      </c>
      <c r="G479" s="299" t="s">
        <v>366</v>
      </c>
      <c r="H479" s="299" t="s">
        <v>366</v>
      </c>
      <c r="I479" s="513"/>
      <c r="J479" s="299"/>
      <c r="K479" s="300"/>
      <c r="L479" s="299"/>
      <c r="M479" s="299"/>
      <c r="N479" s="449" t="s">
        <v>366</v>
      </c>
      <c r="O479" s="450"/>
      <c r="P479" s="299" t="s">
        <v>366</v>
      </c>
      <c r="Q479" s="300"/>
      <c r="R479" s="451"/>
      <c r="S479" s="451"/>
      <c r="T479" s="451"/>
      <c r="U479" s="451"/>
      <c r="V479" s="451"/>
      <c r="W479" s="451"/>
      <c r="X479" s="451"/>
      <c r="Y479" s="451"/>
      <c r="Z479" s="451"/>
      <c r="AA479" s="451"/>
      <c r="AB479" s="451"/>
      <c r="AC479" s="451"/>
      <c r="AD479" s="451"/>
      <c r="AE479" s="451"/>
      <c r="AF479" s="451"/>
      <c r="AG479" s="451"/>
      <c r="AH479" s="451"/>
      <c r="AI479" s="451"/>
      <c r="AJ479" s="451"/>
      <c r="AK479" s="451"/>
      <c r="AL479" s="451"/>
      <c r="AM479" s="451"/>
      <c r="AN479" s="451"/>
      <c r="AO479" s="451"/>
      <c r="AP479" s="451"/>
      <c r="AQ479" s="451"/>
      <c r="AR479" s="451"/>
      <c r="AS479" s="451"/>
      <c r="AT479" s="451"/>
      <c r="AU479" s="451"/>
      <c r="AV479" s="451"/>
      <c r="AW479" s="451"/>
      <c r="AX479" s="451"/>
      <c r="AY479" s="451"/>
      <c r="AZ479" s="451"/>
      <c r="BA479" s="451"/>
    </row>
    <row r="480" spans="1:54" s="443" customFormat="1" ht="20.100000000000001" customHeight="1" x14ac:dyDescent="0.3">
      <c r="A480" s="794"/>
      <c r="B480" s="445" t="s">
        <v>1719</v>
      </c>
      <c r="C480" s="452" t="s">
        <v>1720</v>
      </c>
      <c r="D480" s="447"/>
      <c r="E480" s="453"/>
      <c r="F480" s="454"/>
      <c r="G480" s="299" t="s">
        <v>366</v>
      </c>
      <c r="H480" s="299" t="s">
        <v>366</v>
      </c>
      <c r="I480" s="513"/>
      <c r="J480" s="299"/>
      <c r="K480" s="300"/>
      <c r="L480" s="299"/>
      <c r="M480" s="299"/>
      <c r="N480" s="449" t="s">
        <v>366</v>
      </c>
      <c r="O480" s="450"/>
      <c r="P480" s="299" t="s">
        <v>366</v>
      </c>
      <c r="Q480" s="300"/>
      <c r="R480" s="451"/>
      <c r="S480" s="451"/>
      <c r="T480" s="451"/>
      <c r="U480" s="451"/>
      <c r="V480" s="451"/>
      <c r="W480" s="451"/>
      <c r="X480" s="451"/>
      <c r="Y480" s="451"/>
      <c r="Z480" s="451"/>
      <c r="AA480" s="451"/>
      <c r="AB480" s="451"/>
      <c r="AC480" s="451"/>
      <c r="AD480" s="451"/>
      <c r="AE480" s="451"/>
      <c r="AF480" s="451"/>
      <c r="AG480" s="451"/>
      <c r="AH480" s="451"/>
      <c r="AI480" s="451"/>
      <c r="AJ480" s="451"/>
      <c r="AK480" s="451"/>
      <c r="AL480" s="451"/>
      <c r="AM480" s="451"/>
      <c r="AN480" s="451"/>
      <c r="AO480" s="451"/>
      <c r="AP480" s="451"/>
      <c r="AQ480" s="451"/>
      <c r="AR480" s="451"/>
      <c r="AS480" s="451"/>
      <c r="AT480" s="451"/>
      <c r="AU480" s="451"/>
      <c r="AV480" s="451"/>
      <c r="AW480" s="451"/>
      <c r="AX480" s="451"/>
      <c r="AY480" s="451"/>
      <c r="AZ480" s="451"/>
      <c r="BA480" s="451"/>
    </row>
    <row r="481" spans="1:53" s="443" customFormat="1" ht="33.75" customHeight="1" x14ac:dyDescent="0.3">
      <c r="A481" s="808"/>
      <c r="B481" s="468" t="s">
        <v>1721</v>
      </c>
      <c r="C481" s="427" t="s">
        <v>1722</v>
      </c>
      <c r="D481" s="309" t="s">
        <v>1227</v>
      </c>
      <c r="E481" s="458" t="s">
        <v>1723</v>
      </c>
      <c r="F481" s="459">
        <v>2</v>
      </c>
      <c r="G481" s="459" t="s">
        <v>1724</v>
      </c>
      <c r="H481" s="459">
        <v>50</v>
      </c>
      <c r="I481" s="460">
        <v>736528</v>
      </c>
      <c r="J481" s="461">
        <v>742251</v>
      </c>
      <c r="K481" s="938">
        <f t="shared" si="22"/>
        <v>133.39999999999998</v>
      </c>
      <c r="L481" s="665">
        <v>116</v>
      </c>
      <c r="M481" s="910">
        <v>1.1499999999999999</v>
      </c>
      <c r="N481" s="462"/>
      <c r="O481" s="463" t="str">
        <f t="shared" ref="O481:O540" si="26">IF(N481&gt;0,N481*K481,"")</f>
        <v/>
      </c>
      <c r="P481" s="459">
        <v>110</v>
      </c>
      <c r="Q481" s="470">
        <v>4601887321446</v>
      </c>
      <c r="R481" s="451"/>
      <c r="S481" s="451"/>
      <c r="T481" s="451"/>
      <c r="U481" s="451"/>
      <c r="V481" s="451"/>
      <c r="W481" s="451"/>
      <c r="X481" s="451"/>
      <c r="Y481" s="451"/>
      <c r="Z481" s="451"/>
      <c r="AA481" s="451"/>
      <c r="AB481" s="451"/>
      <c r="AC481" s="451"/>
      <c r="AD481" s="451"/>
      <c r="AE481" s="451"/>
      <c r="AF481" s="451"/>
      <c r="AG481" s="451"/>
      <c r="AH481" s="451"/>
      <c r="AI481" s="451"/>
      <c r="AJ481" s="451"/>
      <c r="AK481" s="451"/>
      <c r="AL481" s="451"/>
      <c r="AM481" s="451"/>
      <c r="AN481" s="451"/>
      <c r="AO481" s="451"/>
      <c r="AP481" s="451"/>
      <c r="AQ481" s="451"/>
      <c r="AR481" s="451"/>
      <c r="AS481" s="451"/>
      <c r="AT481" s="451"/>
      <c r="AU481" s="451"/>
      <c r="AV481" s="451"/>
      <c r="AW481" s="451"/>
      <c r="AX481" s="451"/>
      <c r="AY481" s="451"/>
      <c r="AZ481" s="451"/>
      <c r="BA481" s="451"/>
    </row>
    <row r="482" spans="1:53" s="443" customFormat="1" ht="56.25" customHeight="1" x14ac:dyDescent="0.3">
      <c r="A482" s="795"/>
      <c r="B482" s="456" t="s">
        <v>1725</v>
      </c>
      <c r="C482" s="457" t="s">
        <v>1726</v>
      </c>
      <c r="D482" s="309" t="s">
        <v>1227</v>
      </c>
      <c r="E482" s="458" t="s">
        <v>1727</v>
      </c>
      <c r="F482" s="459">
        <v>2</v>
      </c>
      <c r="G482" s="459" t="s">
        <v>1724</v>
      </c>
      <c r="H482" s="459">
        <v>50</v>
      </c>
      <c r="I482" s="460">
        <v>675744</v>
      </c>
      <c r="J482" s="461">
        <v>742273</v>
      </c>
      <c r="K482" s="938">
        <f t="shared" si="22"/>
        <v>133.39999999999998</v>
      </c>
      <c r="L482" s="665">
        <v>116</v>
      </c>
      <c r="M482" s="910">
        <v>1.1499999999999999</v>
      </c>
      <c r="N482" s="462"/>
      <c r="O482" s="463" t="str">
        <f t="shared" si="26"/>
        <v/>
      </c>
      <c r="P482" s="459">
        <v>110</v>
      </c>
      <c r="Q482" s="464">
        <v>4601887187714</v>
      </c>
      <c r="R482" s="451"/>
      <c r="S482" s="451"/>
      <c r="T482" s="451"/>
      <c r="U482" s="451"/>
      <c r="V482" s="451"/>
      <c r="W482" s="451"/>
      <c r="X482" s="451"/>
      <c r="Y482" s="451"/>
      <c r="Z482" s="451"/>
      <c r="AA482" s="451"/>
      <c r="AB482" s="451"/>
      <c r="AC482" s="451"/>
      <c r="AD482" s="451"/>
      <c r="AE482" s="451"/>
      <c r="AF482" s="451"/>
      <c r="AG482" s="451"/>
      <c r="AH482" s="451"/>
      <c r="AI482" s="451"/>
      <c r="AJ482" s="451"/>
      <c r="AK482" s="451"/>
      <c r="AL482" s="451"/>
      <c r="AM482" s="451"/>
      <c r="AN482" s="451"/>
      <c r="AO482" s="451"/>
      <c r="AP482" s="451"/>
      <c r="AQ482" s="451"/>
      <c r="AR482" s="451"/>
      <c r="AS482" s="451"/>
      <c r="AT482" s="451"/>
      <c r="AU482" s="451"/>
      <c r="AV482" s="451"/>
      <c r="AW482" s="451"/>
      <c r="AX482" s="451"/>
      <c r="AY482" s="451"/>
      <c r="AZ482" s="451"/>
      <c r="BA482" s="451"/>
    </row>
    <row r="483" spans="1:53" s="465" customFormat="1" ht="19.899999999999999" customHeight="1" x14ac:dyDescent="0.3">
      <c r="A483" s="796"/>
      <c r="B483" s="456" t="s">
        <v>2740</v>
      </c>
      <c r="C483" s="457" t="s">
        <v>2739</v>
      </c>
      <c r="D483" s="309" t="s">
        <v>1227</v>
      </c>
      <c r="E483" s="458" t="s">
        <v>3029</v>
      </c>
      <c r="F483" s="459">
        <v>2</v>
      </c>
      <c r="G483" s="459" t="s">
        <v>1724</v>
      </c>
      <c r="H483" s="459">
        <v>50</v>
      </c>
      <c r="I483" s="460">
        <v>675745</v>
      </c>
      <c r="J483" s="461">
        <v>742274</v>
      </c>
      <c r="K483" s="938">
        <f t="shared" si="22"/>
        <v>118.44999999999999</v>
      </c>
      <c r="L483" s="665">
        <v>103</v>
      </c>
      <c r="M483" s="910">
        <v>1.1499999999999999</v>
      </c>
      <c r="N483" s="462"/>
      <c r="O483" s="463" t="str">
        <f t="shared" si="26"/>
        <v/>
      </c>
      <c r="P483" s="459">
        <v>125</v>
      </c>
      <c r="Q483" s="464">
        <v>4601887187721</v>
      </c>
    </row>
    <row r="484" spans="1:53" s="465" customFormat="1" ht="38.25" customHeight="1" x14ac:dyDescent="0.35">
      <c r="A484" s="796"/>
      <c r="B484" s="456" t="s">
        <v>704</v>
      </c>
      <c r="C484" s="457" t="s">
        <v>3641</v>
      </c>
      <c r="D484" s="309" t="s">
        <v>1227</v>
      </c>
      <c r="E484" s="466" t="s">
        <v>1730</v>
      </c>
      <c r="F484" s="459">
        <v>2</v>
      </c>
      <c r="G484" s="459" t="s">
        <v>1724</v>
      </c>
      <c r="H484" s="459">
        <v>50</v>
      </c>
      <c r="I484" s="460">
        <v>675746</v>
      </c>
      <c r="J484" s="461">
        <v>742275</v>
      </c>
      <c r="K484" s="938">
        <f t="shared" ref="K484:K547" si="27">L484*M484</f>
        <v>124.19999999999999</v>
      </c>
      <c r="L484" s="665">
        <v>108</v>
      </c>
      <c r="M484" s="910">
        <v>1.1499999999999999</v>
      </c>
      <c r="N484" s="462"/>
      <c r="O484" s="463" t="str">
        <f t="shared" si="26"/>
        <v/>
      </c>
      <c r="P484" s="459">
        <v>50</v>
      </c>
      <c r="Q484" s="464">
        <v>4601887143338</v>
      </c>
    </row>
    <row r="485" spans="1:53" s="465" customFormat="1" ht="55.5" customHeight="1" x14ac:dyDescent="0.3">
      <c r="A485" s="809"/>
      <c r="B485" s="485" t="s">
        <v>1731</v>
      </c>
      <c r="C485" s="427" t="s">
        <v>1732</v>
      </c>
      <c r="D485" s="319" t="s">
        <v>1227</v>
      </c>
      <c r="E485" s="469" t="s">
        <v>1733</v>
      </c>
      <c r="F485" s="459">
        <v>2</v>
      </c>
      <c r="G485" s="459" t="s">
        <v>1724</v>
      </c>
      <c r="H485" s="459">
        <v>50</v>
      </c>
      <c r="I485" s="487">
        <v>779141</v>
      </c>
      <c r="J485" s="461">
        <v>778928</v>
      </c>
      <c r="K485" s="938">
        <f t="shared" si="27"/>
        <v>133.39999999999998</v>
      </c>
      <c r="L485" s="665">
        <v>116</v>
      </c>
      <c r="M485" s="910">
        <v>1.1499999999999999</v>
      </c>
      <c r="N485" s="462"/>
      <c r="O485" s="463" t="str">
        <f t="shared" si="26"/>
        <v/>
      </c>
      <c r="P485" s="459">
        <v>95</v>
      </c>
      <c r="Q485" s="488">
        <v>4601887351368</v>
      </c>
    </row>
    <row r="486" spans="1:53" s="465" customFormat="1" ht="42" customHeight="1" x14ac:dyDescent="0.35">
      <c r="A486" s="795"/>
      <c r="B486" s="427" t="s">
        <v>2741</v>
      </c>
      <c r="C486" s="427" t="s">
        <v>3642</v>
      </c>
      <c r="D486" s="309" t="s">
        <v>1227</v>
      </c>
      <c r="E486" s="458" t="s">
        <v>3643</v>
      </c>
      <c r="F486" s="459">
        <v>2</v>
      </c>
      <c r="G486" s="459" t="s">
        <v>1724</v>
      </c>
      <c r="H486" s="459">
        <v>50</v>
      </c>
      <c r="I486" s="500">
        <v>718027</v>
      </c>
      <c r="J486" s="461">
        <v>742262</v>
      </c>
      <c r="K486" s="938">
        <f t="shared" si="27"/>
        <v>133.39999999999998</v>
      </c>
      <c r="L486" s="665">
        <v>116</v>
      </c>
      <c r="M486" s="910">
        <v>1.1499999999999999</v>
      </c>
      <c r="N486" s="462"/>
      <c r="O486" s="463" t="str">
        <f t="shared" si="26"/>
        <v/>
      </c>
      <c r="P486" s="459" t="s">
        <v>867</v>
      </c>
      <c r="Q486" s="518">
        <v>4601887269212</v>
      </c>
    </row>
    <row r="487" spans="1:53" s="465" customFormat="1" ht="41.25" customHeight="1" x14ac:dyDescent="0.3">
      <c r="A487" s="797"/>
      <c r="B487" s="520" t="s">
        <v>1734</v>
      </c>
      <c r="C487" s="427" t="s">
        <v>1735</v>
      </c>
      <c r="D487" s="309" t="s">
        <v>1227</v>
      </c>
      <c r="E487" s="458" t="s">
        <v>1736</v>
      </c>
      <c r="F487" s="459">
        <v>2</v>
      </c>
      <c r="G487" s="459" t="s">
        <v>1724</v>
      </c>
      <c r="H487" s="459">
        <v>50</v>
      </c>
      <c r="I487" s="460">
        <v>320661</v>
      </c>
      <c r="J487" s="461">
        <v>742221</v>
      </c>
      <c r="K487" s="938">
        <f t="shared" si="27"/>
        <v>159.85</v>
      </c>
      <c r="L487" s="665">
        <v>139</v>
      </c>
      <c r="M487" s="910">
        <v>1.1499999999999999</v>
      </c>
      <c r="N487" s="462"/>
      <c r="O487" s="463" t="str">
        <f t="shared" si="26"/>
        <v/>
      </c>
      <c r="P487" s="459">
        <v>100</v>
      </c>
      <c r="Q487" s="464">
        <v>4601887033820</v>
      </c>
    </row>
    <row r="488" spans="1:53" s="465" customFormat="1" ht="39" customHeight="1" x14ac:dyDescent="0.3">
      <c r="A488" s="797"/>
      <c r="B488" s="427" t="s">
        <v>1737</v>
      </c>
      <c r="C488" s="427" t="s">
        <v>1738</v>
      </c>
      <c r="D488" s="309" t="s">
        <v>1227</v>
      </c>
      <c r="E488" s="458" t="s">
        <v>1739</v>
      </c>
      <c r="F488" s="459">
        <v>2</v>
      </c>
      <c r="G488" s="459" t="s">
        <v>1724</v>
      </c>
      <c r="H488" s="459">
        <v>50</v>
      </c>
      <c r="I488" s="460">
        <v>320761</v>
      </c>
      <c r="J488" s="461">
        <v>742222</v>
      </c>
      <c r="K488" s="938">
        <f t="shared" si="27"/>
        <v>118.44999999999999</v>
      </c>
      <c r="L488" s="665">
        <v>103</v>
      </c>
      <c r="M488" s="910">
        <v>1.1499999999999999</v>
      </c>
      <c r="N488" s="462"/>
      <c r="O488" s="463" t="str">
        <f t="shared" si="26"/>
        <v/>
      </c>
      <c r="P488" s="459">
        <v>110</v>
      </c>
      <c r="Q488" s="474" t="s">
        <v>1740</v>
      </c>
    </row>
    <row r="489" spans="1:53" s="465" customFormat="1" ht="42.75" customHeight="1" x14ac:dyDescent="0.3">
      <c r="A489" s="798"/>
      <c r="B489" s="456" t="s">
        <v>2742</v>
      </c>
      <c r="C489" s="457" t="s">
        <v>2743</v>
      </c>
      <c r="D489" s="309" t="s">
        <v>1227</v>
      </c>
      <c r="E489" s="524" t="s">
        <v>2744</v>
      </c>
      <c r="F489" s="459">
        <v>2</v>
      </c>
      <c r="G489" s="459" t="s">
        <v>1724</v>
      </c>
      <c r="H489" s="459">
        <v>50</v>
      </c>
      <c r="I489" s="460">
        <v>675748</v>
      </c>
      <c r="J489" s="461">
        <v>742277</v>
      </c>
      <c r="K489" s="938">
        <f t="shared" si="27"/>
        <v>133.39999999999998</v>
      </c>
      <c r="L489" s="665">
        <v>116</v>
      </c>
      <c r="M489" s="910">
        <v>1.1499999999999999</v>
      </c>
      <c r="N489" s="462"/>
      <c r="O489" s="463" t="str">
        <f t="shared" si="26"/>
        <v/>
      </c>
      <c r="P489" s="459">
        <v>90</v>
      </c>
      <c r="Q489" s="464">
        <v>4601887145509</v>
      </c>
    </row>
    <row r="490" spans="1:53" s="465" customFormat="1" ht="33.75" customHeight="1" x14ac:dyDescent="0.3">
      <c r="A490" s="797"/>
      <c r="B490" s="427" t="s">
        <v>2745</v>
      </c>
      <c r="C490" s="427" t="s">
        <v>2746</v>
      </c>
      <c r="D490" s="309" t="s">
        <v>1227</v>
      </c>
      <c r="E490" s="458" t="s">
        <v>2747</v>
      </c>
      <c r="F490" s="459">
        <v>2</v>
      </c>
      <c r="G490" s="459" t="s">
        <v>1724</v>
      </c>
      <c r="H490" s="459">
        <v>50</v>
      </c>
      <c r="I490" s="460">
        <v>320792</v>
      </c>
      <c r="J490" s="461">
        <v>742224</v>
      </c>
      <c r="K490" s="938">
        <f t="shared" si="27"/>
        <v>133.39999999999998</v>
      </c>
      <c r="L490" s="665">
        <v>116</v>
      </c>
      <c r="M490" s="910">
        <v>1.1499999999999999</v>
      </c>
      <c r="N490" s="462"/>
      <c r="O490" s="463" t="str">
        <f t="shared" si="26"/>
        <v/>
      </c>
      <c r="P490" s="459" t="s">
        <v>2064</v>
      </c>
      <c r="Q490" s="464">
        <v>4601887125747</v>
      </c>
    </row>
    <row r="491" spans="1:53" s="465" customFormat="1" ht="38.25" customHeight="1" x14ac:dyDescent="0.3">
      <c r="A491" s="795"/>
      <c r="B491" s="456" t="s">
        <v>1741</v>
      </c>
      <c r="C491" s="457" t="s">
        <v>1742</v>
      </c>
      <c r="D491" s="309" t="s">
        <v>1227</v>
      </c>
      <c r="E491" s="458" t="s">
        <v>1743</v>
      </c>
      <c r="F491" s="459">
        <v>2</v>
      </c>
      <c r="G491" s="459" t="s">
        <v>1724</v>
      </c>
      <c r="H491" s="459">
        <v>50</v>
      </c>
      <c r="I491" s="460">
        <v>675749</v>
      </c>
      <c r="J491" s="461">
        <v>742278</v>
      </c>
      <c r="K491" s="938">
        <f t="shared" si="27"/>
        <v>111.55</v>
      </c>
      <c r="L491" s="665">
        <v>97</v>
      </c>
      <c r="M491" s="910">
        <v>1.1499999999999999</v>
      </c>
      <c r="N491" s="462"/>
      <c r="O491" s="463" t="str">
        <f t="shared" si="26"/>
        <v/>
      </c>
      <c r="P491" s="459">
        <v>110</v>
      </c>
      <c r="Q491" s="464">
        <v>4601887187745</v>
      </c>
    </row>
    <row r="492" spans="1:53" s="465" customFormat="1" ht="73.5" customHeight="1" x14ac:dyDescent="0.3">
      <c r="A492" s="808"/>
      <c r="B492" s="468" t="s">
        <v>1744</v>
      </c>
      <c r="C492" s="427" t="s">
        <v>1745</v>
      </c>
      <c r="D492" s="309" t="s">
        <v>1227</v>
      </c>
      <c r="E492" s="458" t="s">
        <v>1746</v>
      </c>
      <c r="F492" s="459">
        <v>2</v>
      </c>
      <c r="G492" s="459" t="s">
        <v>1724</v>
      </c>
      <c r="H492" s="459">
        <v>50</v>
      </c>
      <c r="I492" s="460">
        <v>736530</v>
      </c>
      <c r="J492" s="461">
        <v>742253</v>
      </c>
      <c r="K492" s="938">
        <f t="shared" si="27"/>
        <v>159.85</v>
      </c>
      <c r="L492" s="665">
        <v>139</v>
      </c>
      <c r="M492" s="910">
        <v>1.1499999999999999</v>
      </c>
      <c r="N492" s="462"/>
      <c r="O492" s="463" t="str">
        <f t="shared" si="26"/>
        <v/>
      </c>
      <c r="P492" s="459">
        <v>35</v>
      </c>
      <c r="Q492" s="470">
        <v>4601887321453</v>
      </c>
    </row>
    <row r="493" spans="1:53" s="465" customFormat="1" ht="55.5" customHeight="1" x14ac:dyDescent="0.3">
      <c r="A493" s="809"/>
      <c r="B493" s="468" t="s">
        <v>2748</v>
      </c>
      <c r="C493" s="457" t="s">
        <v>2749</v>
      </c>
      <c r="D493" s="309" t="s">
        <v>1227</v>
      </c>
      <c r="E493" s="458" t="s">
        <v>2750</v>
      </c>
      <c r="F493" s="459">
        <v>2</v>
      </c>
      <c r="G493" s="459" t="s">
        <v>1724</v>
      </c>
      <c r="H493" s="459">
        <v>50</v>
      </c>
      <c r="I493" s="493">
        <v>737325</v>
      </c>
      <c r="J493" s="461">
        <v>742266</v>
      </c>
      <c r="K493" s="938">
        <f t="shared" si="27"/>
        <v>187.45</v>
      </c>
      <c r="L493" s="665">
        <v>163</v>
      </c>
      <c r="M493" s="910">
        <v>1.1499999999999999</v>
      </c>
      <c r="N493" s="462"/>
      <c r="O493" s="463" t="str">
        <f t="shared" si="26"/>
        <v/>
      </c>
      <c r="P493" s="459" t="s">
        <v>1967</v>
      </c>
      <c r="Q493" s="472">
        <v>4601887322054</v>
      </c>
    </row>
    <row r="494" spans="1:53" s="465" customFormat="1" ht="20.100000000000001" customHeight="1" x14ac:dyDescent="0.35">
      <c r="A494" s="797"/>
      <c r="B494" s="520" t="s">
        <v>1749</v>
      </c>
      <c r="C494" s="427" t="s">
        <v>3644</v>
      </c>
      <c r="D494" s="309" t="s">
        <v>1227</v>
      </c>
      <c r="E494" s="458" t="s">
        <v>1751</v>
      </c>
      <c r="F494" s="459">
        <v>2</v>
      </c>
      <c r="G494" s="459" t="s">
        <v>1724</v>
      </c>
      <c r="H494" s="459">
        <v>50</v>
      </c>
      <c r="I494" s="460">
        <v>320821</v>
      </c>
      <c r="J494" s="461">
        <v>742241</v>
      </c>
      <c r="K494" s="938">
        <f t="shared" si="27"/>
        <v>124.19999999999999</v>
      </c>
      <c r="L494" s="665">
        <v>108</v>
      </c>
      <c r="M494" s="910">
        <v>1.1499999999999999</v>
      </c>
      <c r="N494" s="462"/>
      <c r="O494" s="463" t="str">
        <f t="shared" si="26"/>
        <v/>
      </c>
      <c r="P494" s="459">
        <v>110</v>
      </c>
      <c r="Q494" s="464">
        <v>4601887151722</v>
      </c>
    </row>
    <row r="495" spans="1:53" x14ac:dyDescent="0.3">
      <c r="A495" s="809">
        <v>2020</v>
      </c>
      <c r="B495" s="427" t="s">
        <v>2751</v>
      </c>
      <c r="C495" s="427" t="s">
        <v>2752</v>
      </c>
      <c r="D495" s="309" t="s">
        <v>1227</v>
      </c>
      <c r="E495" s="458" t="s">
        <v>3645</v>
      </c>
      <c r="F495" s="459">
        <v>2</v>
      </c>
      <c r="G495" s="459" t="s">
        <v>1724</v>
      </c>
      <c r="H495" s="459">
        <v>50</v>
      </c>
      <c r="I495" s="522">
        <v>800931</v>
      </c>
      <c r="J495" s="523">
        <v>800736</v>
      </c>
      <c r="K495" s="938">
        <f t="shared" si="27"/>
        <v>177.1</v>
      </c>
      <c r="L495" s="539">
        <v>154</v>
      </c>
      <c r="M495" s="910">
        <v>1.1499999999999999</v>
      </c>
      <c r="N495" s="462"/>
      <c r="O495" s="463" t="str">
        <f t="shared" si="26"/>
        <v/>
      </c>
      <c r="P495" s="459">
        <v>90</v>
      </c>
      <c r="Q495" s="464">
        <v>4601887385363</v>
      </c>
      <c r="R495" s="467"/>
    </row>
    <row r="496" spans="1:53" ht="32.25" x14ac:dyDescent="0.3">
      <c r="A496" s="809">
        <v>2020</v>
      </c>
      <c r="B496" s="427" t="s">
        <v>2753</v>
      </c>
      <c r="C496" s="427" t="s">
        <v>2754</v>
      </c>
      <c r="D496" s="309" t="s">
        <v>1227</v>
      </c>
      <c r="E496" s="458" t="s">
        <v>3646</v>
      </c>
      <c r="F496" s="459">
        <v>2</v>
      </c>
      <c r="G496" s="459" t="s">
        <v>1724</v>
      </c>
      <c r="H496" s="459">
        <v>50</v>
      </c>
      <c r="I496" s="522">
        <v>800930</v>
      </c>
      <c r="J496" s="523">
        <v>800737</v>
      </c>
      <c r="K496" s="938">
        <f t="shared" si="27"/>
        <v>177.1</v>
      </c>
      <c r="L496" s="539">
        <v>154</v>
      </c>
      <c r="M496" s="910">
        <v>1.1499999999999999</v>
      </c>
      <c r="N496" s="462"/>
      <c r="O496" s="463" t="str">
        <f t="shared" si="26"/>
        <v/>
      </c>
      <c r="P496" s="459">
        <v>100</v>
      </c>
      <c r="Q496" s="464">
        <v>4601887385370</v>
      </c>
      <c r="R496" s="467"/>
    </row>
    <row r="497" spans="1:18" ht="31.9" customHeight="1" x14ac:dyDescent="0.3">
      <c r="A497" s="799" t="s">
        <v>3049</v>
      </c>
      <c r="B497" s="427" t="s">
        <v>3647</v>
      </c>
      <c r="C497" s="427" t="s">
        <v>3648</v>
      </c>
      <c r="D497" s="384" t="s">
        <v>1227</v>
      </c>
      <c r="E497" s="458" t="s">
        <v>3649</v>
      </c>
      <c r="F497" s="459">
        <v>2</v>
      </c>
      <c r="G497" s="459" t="s">
        <v>1724</v>
      </c>
      <c r="H497" s="459">
        <v>50</v>
      </c>
      <c r="I497" s="522">
        <v>811413</v>
      </c>
      <c r="J497" s="523">
        <v>811381</v>
      </c>
      <c r="K497" s="938">
        <f t="shared" si="27"/>
        <v>177.1</v>
      </c>
      <c r="L497" s="539">
        <v>154</v>
      </c>
      <c r="M497" s="910">
        <v>1.1499999999999999</v>
      </c>
      <c r="N497" s="462"/>
      <c r="O497" s="463" t="str">
        <f t="shared" si="26"/>
        <v/>
      </c>
      <c r="P497" s="459" t="s">
        <v>3262</v>
      </c>
      <c r="Q497" s="464">
        <v>4601887119654</v>
      </c>
      <c r="R497" s="467"/>
    </row>
    <row r="498" spans="1:18" ht="31.9" customHeight="1" x14ac:dyDescent="0.3">
      <c r="A498" s="799" t="s">
        <v>3049</v>
      </c>
      <c r="B498" s="427" t="s">
        <v>3650</v>
      </c>
      <c r="C498" s="427" t="s">
        <v>3651</v>
      </c>
      <c r="D498" s="384" t="s">
        <v>1227</v>
      </c>
      <c r="E498" s="458" t="s">
        <v>3652</v>
      </c>
      <c r="F498" s="459">
        <v>2</v>
      </c>
      <c r="G498" s="459" t="s">
        <v>1724</v>
      </c>
      <c r="H498" s="459">
        <v>50</v>
      </c>
      <c r="I498" s="522">
        <v>811414</v>
      </c>
      <c r="J498" s="523">
        <v>811382</v>
      </c>
      <c r="K498" s="938">
        <f t="shared" si="27"/>
        <v>177.1</v>
      </c>
      <c r="L498" s="539">
        <v>154</v>
      </c>
      <c r="M498" s="910">
        <v>1.1499999999999999</v>
      </c>
      <c r="N498" s="462"/>
      <c r="O498" s="463" t="str">
        <f t="shared" si="26"/>
        <v/>
      </c>
      <c r="P498" s="459" t="s">
        <v>867</v>
      </c>
      <c r="Q498" s="464">
        <v>4601887119661</v>
      </c>
      <c r="R498" s="467"/>
    </row>
    <row r="499" spans="1:18" s="465" customFormat="1" ht="71.25" customHeight="1" x14ac:dyDescent="0.3">
      <c r="A499" s="796"/>
      <c r="B499" s="456" t="s">
        <v>1747</v>
      </c>
      <c r="C499" s="457" t="s">
        <v>1748</v>
      </c>
      <c r="D499" s="309" t="s">
        <v>1227</v>
      </c>
      <c r="E499" s="458" t="s">
        <v>3653</v>
      </c>
      <c r="F499" s="459">
        <v>2</v>
      </c>
      <c r="G499" s="459" t="s">
        <v>1724</v>
      </c>
      <c r="H499" s="459">
        <v>50</v>
      </c>
      <c r="I499" s="460">
        <v>726426</v>
      </c>
      <c r="J499" s="461">
        <v>742267</v>
      </c>
      <c r="K499" s="938">
        <f t="shared" si="27"/>
        <v>177.1</v>
      </c>
      <c r="L499" s="665">
        <v>154</v>
      </c>
      <c r="M499" s="910">
        <v>1.1499999999999999</v>
      </c>
      <c r="N499" s="462"/>
      <c r="O499" s="463" t="str">
        <f t="shared" si="26"/>
        <v/>
      </c>
      <c r="P499" s="459">
        <v>100</v>
      </c>
      <c r="Q499" s="472">
        <v>4601887290797</v>
      </c>
    </row>
    <row r="500" spans="1:18" ht="48" x14ac:dyDescent="0.3">
      <c r="A500" s="809">
        <v>2020</v>
      </c>
      <c r="B500" s="427" t="s">
        <v>2757</v>
      </c>
      <c r="C500" s="427" t="s">
        <v>2758</v>
      </c>
      <c r="D500" s="309" t="s">
        <v>1227</v>
      </c>
      <c r="E500" s="458" t="s">
        <v>3654</v>
      </c>
      <c r="F500" s="521">
        <v>2</v>
      </c>
      <c r="G500" s="459" t="s">
        <v>1724</v>
      </c>
      <c r="H500" s="459">
        <v>40</v>
      </c>
      <c r="I500" s="522">
        <v>800925</v>
      </c>
      <c r="J500" s="523">
        <v>800739</v>
      </c>
      <c r="K500" s="938">
        <f t="shared" si="27"/>
        <v>177.1</v>
      </c>
      <c r="L500" s="539">
        <v>154</v>
      </c>
      <c r="M500" s="910">
        <v>1.1499999999999999</v>
      </c>
      <c r="N500" s="462"/>
      <c r="O500" s="463" t="str">
        <f t="shared" si="26"/>
        <v/>
      </c>
      <c r="P500" s="459">
        <v>100</v>
      </c>
      <c r="Q500" s="472">
        <v>4601887385394</v>
      </c>
      <c r="R500" s="467"/>
    </row>
    <row r="501" spans="1:18" ht="51" customHeight="1" x14ac:dyDescent="0.3">
      <c r="A501" s="797"/>
      <c r="B501" s="427" t="s">
        <v>2759</v>
      </c>
      <c r="C501" s="427" t="s">
        <v>2760</v>
      </c>
      <c r="D501" s="309" t="s">
        <v>1227</v>
      </c>
      <c r="E501" s="492" t="s">
        <v>2761</v>
      </c>
      <c r="F501" s="459">
        <v>2</v>
      </c>
      <c r="G501" s="459" t="s">
        <v>1724</v>
      </c>
      <c r="H501" s="459">
        <v>50</v>
      </c>
      <c r="I501" s="460">
        <v>320812</v>
      </c>
      <c r="J501" s="461">
        <v>742225</v>
      </c>
      <c r="K501" s="938">
        <f t="shared" si="27"/>
        <v>139.14999999999998</v>
      </c>
      <c r="L501" s="665">
        <v>121</v>
      </c>
      <c r="M501" s="910">
        <v>1.1499999999999999</v>
      </c>
      <c r="N501" s="462"/>
      <c r="O501" s="463" t="str">
        <f t="shared" si="26"/>
        <v/>
      </c>
      <c r="P501" s="459" t="s">
        <v>2762</v>
      </c>
      <c r="Q501" s="474" t="s">
        <v>2763</v>
      </c>
      <c r="R501" s="467"/>
    </row>
    <row r="502" spans="1:18" s="465" customFormat="1" ht="20.100000000000001" customHeight="1" x14ac:dyDescent="0.3">
      <c r="A502" s="796"/>
      <c r="B502" s="427" t="s">
        <v>3655</v>
      </c>
      <c r="C502" s="427" t="s">
        <v>3656</v>
      </c>
      <c r="D502" s="309" t="s">
        <v>1227</v>
      </c>
      <c r="E502" s="458" t="s">
        <v>3657</v>
      </c>
      <c r="F502" s="459">
        <v>2</v>
      </c>
      <c r="G502" s="459" t="s">
        <v>1724</v>
      </c>
      <c r="H502" s="459">
        <v>50</v>
      </c>
      <c r="I502" s="460">
        <v>675892</v>
      </c>
      <c r="J502" s="461">
        <v>742292</v>
      </c>
      <c r="K502" s="938">
        <f t="shared" si="27"/>
        <v>118.44999999999999</v>
      </c>
      <c r="L502" s="665">
        <v>103</v>
      </c>
      <c r="M502" s="910">
        <v>1.1499999999999999</v>
      </c>
      <c r="N502" s="462"/>
      <c r="O502" s="463" t="str">
        <f t="shared" si="26"/>
        <v/>
      </c>
      <c r="P502" s="459">
        <v>95</v>
      </c>
      <c r="Q502" s="472">
        <v>4601887213505</v>
      </c>
    </row>
    <row r="503" spans="1:18" ht="32.25" x14ac:dyDescent="0.3">
      <c r="A503" s="809">
        <v>2020</v>
      </c>
      <c r="B503" s="427" t="s">
        <v>1147</v>
      </c>
      <c r="C503" s="427" t="s">
        <v>1167</v>
      </c>
      <c r="D503" s="309" t="s">
        <v>1227</v>
      </c>
      <c r="E503" s="458" t="s">
        <v>2764</v>
      </c>
      <c r="F503" s="521">
        <v>2</v>
      </c>
      <c r="G503" s="459" t="s">
        <v>1724</v>
      </c>
      <c r="H503" s="459">
        <v>40</v>
      </c>
      <c r="I503" s="522">
        <v>800917</v>
      </c>
      <c r="J503" s="523">
        <v>800740</v>
      </c>
      <c r="K503" s="938">
        <f t="shared" si="27"/>
        <v>177.1</v>
      </c>
      <c r="L503" s="539">
        <v>154</v>
      </c>
      <c r="M503" s="910">
        <v>1.1499999999999999</v>
      </c>
      <c r="N503" s="462"/>
      <c r="O503" s="463" t="str">
        <f t="shared" si="26"/>
        <v/>
      </c>
      <c r="P503" s="459">
        <v>80</v>
      </c>
      <c r="Q503" s="474">
        <v>4601887385400</v>
      </c>
      <c r="R503" s="467"/>
    </row>
    <row r="504" spans="1:18" s="465" customFormat="1" ht="42" customHeight="1" x14ac:dyDescent="0.3">
      <c r="A504" s="809"/>
      <c r="B504" s="468" t="s">
        <v>1752</v>
      </c>
      <c r="C504" s="427" t="s">
        <v>1753</v>
      </c>
      <c r="D504" s="309" t="s">
        <v>1227</v>
      </c>
      <c r="E504" s="458" t="s">
        <v>1754</v>
      </c>
      <c r="F504" s="459">
        <v>2</v>
      </c>
      <c r="G504" s="459" t="s">
        <v>1724</v>
      </c>
      <c r="H504" s="459">
        <v>50</v>
      </c>
      <c r="I504" s="460">
        <v>736526</v>
      </c>
      <c r="J504" s="461">
        <v>742249</v>
      </c>
      <c r="K504" s="938">
        <f t="shared" si="27"/>
        <v>177.1</v>
      </c>
      <c r="L504" s="665">
        <v>154</v>
      </c>
      <c r="M504" s="910">
        <v>1.1499999999999999</v>
      </c>
      <c r="N504" s="462"/>
      <c r="O504" s="463" t="str">
        <f t="shared" si="26"/>
        <v/>
      </c>
      <c r="P504" s="459">
        <v>60</v>
      </c>
      <c r="Q504" s="470">
        <v>4601887321477</v>
      </c>
    </row>
    <row r="505" spans="1:18" s="465" customFormat="1" ht="62.25" customHeight="1" x14ac:dyDescent="0.3">
      <c r="A505" s="809"/>
      <c r="B505" s="468" t="s">
        <v>1755</v>
      </c>
      <c r="C505" s="427" t="s">
        <v>1756</v>
      </c>
      <c r="D505" s="309" t="s">
        <v>1227</v>
      </c>
      <c r="E505" s="458" t="s">
        <v>1757</v>
      </c>
      <c r="F505" s="459">
        <v>2</v>
      </c>
      <c r="G505" s="459" t="s">
        <v>1724</v>
      </c>
      <c r="H505" s="459">
        <v>50</v>
      </c>
      <c r="I505" s="460">
        <v>736523</v>
      </c>
      <c r="J505" s="461">
        <v>742246</v>
      </c>
      <c r="K505" s="938">
        <f t="shared" si="27"/>
        <v>159.85</v>
      </c>
      <c r="L505" s="665">
        <v>139</v>
      </c>
      <c r="M505" s="910">
        <v>1.1499999999999999</v>
      </c>
      <c r="N505" s="462"/>
      <c r="O505" s="463" t="str">
        <f t="shared" si="26"/>
        <v/>
      </c>
      <c r="P505" s="459">
        <v>100</v>
      </c>
      <c r="Q505" s="470">
        <v>4601887321484</v>
      </c>
    </row>
    <row r="506" spans="1:18" s="465" customFormat="1" ht="60.75" customHeight="1" x14ac:dyDescent="0.3">
      <c r="A506" s="809"/>
      <c r="B506" s="468" t="s">
        <v>1758</v>
      </c>
      <c r="C506" s="427" t="s">
        <v>1759</v>
      </c>
      <c r="D506" s="309" t="s">
        <v>1227</v>
      </c>
      <c r="E506" s="458" t="s">
        <v>1760</v>
      </c>
      <c r="F506" s="459">
        <v>2</v>
      </c>
      <c r="G506" s="459" t="s">
        <v>1724</v>
      </c>
      <c r="H506" s="459">
        <v>50</v>
      </c>
      <c r="I506" s="460">
        <v>736527</v>
      </c>
      <c r="J506" s="461">
        <v>742250</v>
      </c>
      <c r="K506" s="938">
        <f t="shared" si="27"/>
        <v>151.79999999999998</v>
      </c>
      <c r="L506" s="665">
        <v>132</v>
      </c>
      <c r="M506" s="910">
        <v>1.1499999999999999</v>
      </c>
      <c r="N506" s="462"/>
      <c r="O506" s="463" t="str">
        <f t="shared" si="26"/>
        <v/>
      </c>
      <c r="P506" s="459">
        <v>45</v>
      </c>
      <c r="Q506" s="470">
        <v>4601887321491</v>
      </c>
    </row>
    <row r="507" spans="1:18" s="465" customFormat="1" ht="40.5" customHeight="1" x14ac:dyDescent="0.3">
      <c r="A507" s="798"/>
      <c r="B507" s="471" t="s">
        <v>1761</v>
      </c>
      <c r="C507" s="471" t="s">
        <v>1762</v>
      </c>
      <c r="D507" s="309" t="s">
        <v>1227</v>
      </c>
      <c r="E507" s="458" t="s">
        <v>1763</v>
      </c>
      <c r="F507" s="459">
        <v>2</v>
      </c>
      <c r="G507" s="459" t="s">
        <v>1724</v>
      </c>
      <c r="H507" s="459">
        <v>50</v>
      </c>
      <c r="I507" s="460">
        <v>320863</v>
      </c>
      <c r="J507" s="461">
        <v>742227</v>
      </c>
      <c r="K507" s="938">
        <f t="shared" si="27"/>
        <v>139.14999999999998</v>
      </c>
      <c r="L507" s="665">
        <v>121</v>
      </c>
      <c r="M507" s="910">
        <v>1.1499999999999999</v>
      </c>
      <c r="N507" s="462"/>
      <c r="O507" s="463" t="str">
        <f t="shared" si="26"/>
        <v/>
      </c>
      <c r="P507" s="459">
        <v>120</v>
      </c>
      <c r="Q507" s="474" t="s">
        <v>1764</v>
      </c>
    </row>
    <row r="508" spans="1:18" s="465" customFormat="1" ht="53.25" customHeight="1" x14ac:dyDescent="0.3">
      <c r="A508" s="808"/>
      <c r="B508" s="468" t="s">
        <v>1765</v>
      </c>
      <c r="C508" s="427" t="s">
        <v>1766</v>
      </c>
      <c r="D508" s="309" t="s">
        <v>1227</v>
      </c>
      <c r="E508" s="458" t="s">
        <v>1767</v>
      </c>
      <c r="F508" s="459">
        <v>2</v>
      </c>
      <c r="G508" s="459" t="s">
        <v>1724</v>
      </c>
      <c r="H508" s="459">
        <v>50</v>
      </c>
      <c r="I508" s="460">
        <v>736531</v>
      </c>
      <c r="J508" s="461">
        <v>742254</v>
      </c>
      <c r="K508" s="938">
        <f t="shared" si="27"/>
        <v>133.39999999999998</v>
      </c>
      <c r="L508" s="665">
        <v>116</v>
      </c>
      <c r="M508" s="910">
        <v>1.1499999999999999</v>
      </c>
      <c r="N508" s="462"/>
      <c r="O508" s="463" t="str">
        <f t="shared" si="26"/>
        <v/>
      </c>
      <c r="P508" s="459">
        <v>100</v>
      </c>
      <c r="Q508" s="470">
        <v>4601887321507</v>
      </c>
    </row>
    <row r="509" spans="1:18" s="465" customFormat="1" ht="42.75" customHeight="1" x14ac:dyDescent="0.3">
      <c r="A509" s="797"/>
      <c r="B509" s="456" t="s">
        <v>1768</v>
      </c>
      <c r="C509" s="457" t="s">
        <v>1769</v>
      </c>
      <c r="D509" s="309" t="s">
        <v>1227</v>
      </c>
      <c r="E509" s="458" t="s">
        <v>1770</v>
      </c>
      <c r="F509" s="459">
        <v>2</v>
      </c>
      <c r="G509" s="459" t="s">
        <v>1724</v>
      </c>
      <c r="H509" s="459">
        <v>50</v>
      </c>
      <c r="I509" s="460">
        <v>675752</v>
      </c>
      <c r="J509" s="461">
        <v>742281</v>
      </c>
      <c r="K509" s="938">
        <f t="shared" si="27"/>
        <v>151.79999999999998</v>
      </c>
      <c r="L509" s="665">
        <v>132</v>
      </c>
      <c r="M509" s="910">
        <v>1.1499999999999999</v>
      </c>
      <c r="N509" s="462"/>
      <c r="O509" s="463" t="str">
        <f t="shared" si="26"/>
        <v/>
      </c>
      <c r="P509" s="459">
        <v>80</v>
      </c>
      <c r="Q509" s="464">
        <v>4601887155010</v>
      </c>
    </row>
    <row r="510" spans="1:18" s="465" customFormat="1" ht="20.100000000000001" customHeight="1" x14ac:dyDescent="0.3">
      <c r="A510" s="797"/>
      <c r="B510" s="427" t="s">
        <v>1771</v>
      </c>
      <c r="C510" s="427" t="s">
        <v>1772</v>
      </c>
      <c r="D510" s="309" t="s">
        <v>1227</v>
      </c>
      <c r="E510" s="458" t="s">
        <v>1773</v>
      </c>
      <c r="F510" s="459">
        <v>2</v>
      </c>
      <c r="G510" s="459" t="s">
        <v>1724</v>
      </c>
      <c r="H510" s="459">
        <v>50</v>
      </c>
      <c r="I510" s="460">
        <v>320899</v>
      </c>
      <c r="J510" s="461">
        <v>742230</v>
      </c>
      <c r="K510" s="938">
        <f t="shared" si="27"/>
        <v>151.79999999999998</v>
      </c>
      <c r="L510" s="665">
        <v>132</v>
      </c>
      <c r="M510" s="910">
        <v>1.1499999999999999</v>
      </c>
      <c r="N510" s="462"/>
      <c r="O510" s="463" t="str">
        <f t="shared" si="26"/>
        <v/>
      </c>
      <c r="P510" s="459">
        <v>70</v>
      </c>
      <c r="Q510" s="474" t="s">
        <v>1774</v>
      </c>
    </row>
    <row r="511" spans="1:18" s="465" customFormat="1" ht="39" customHeight="1" x14ac:dyDescent="0.3">
      <c r="A511" s="809"/>
      <c r="B511" s="468" t="s">
        <v>1775</v>
      </c>
      <c r="C511" s="427" t="s">
        <v>1776</v>
      </c>
      <c r="D511" s="309" t="s">
        <v>1227</v>
      </c>
      <c r="E511" s="458" t="s">
        <v>1777</v>
      </c>
      <c r="F511" s="459">
        <v>2</v>
      </c>
      <c r="G511" s="459" t="s">
        <v>1724</v>
      </c>
      <c r="H511" s="459">
        <v>50</v>
      </c>
      <c r="I511" s="460">
        <v>736532</v>
      </c>
      <c r="J511" s="461">
        <v>742255</v>
      </c>
      <c r="K511" s="938">
        <f t="shared" si="27"/>
        <v>151.79999999999998</v>
      </c>
      <c r="L511" s="665">
        <v>132</v>
      </c>
      <c r="M511" s="910">
        <v>1.1499999999999999</v>
      </c>
      <c r="N511" s="462"/>
      <c r="O511" s="463" t="str">
        <f t="shared" si="26"/>
        <v/>
      </c>
      <c r="P511" s="459">
        <v>40</v>
      </c>
      <c r="Q511" s="470">
        <v>4601887321514</v>
      </c>
    </row>
    <row r="512" spans="1:18" s="465" customFormat="1" ht="60.75" customHeight="1" x14ac:dyDescent="0.3">
      <c r="A512" s="796"/>
      <c r="B512" s="457" t="s">
        <v>3658</v>
      </c>
      <c r="C512" s="457" t="s">
        <v>3659</v>
      </c>
      <c r="D512" s="309" t="s">
        <v>1227</v>
      </c>
      <c r="E512" s="466" t="s">
        <v>3660</v>
      </c>
      <c r="F512" s="459">
        <v>2</v>
      </c>
      <c r="G512" s="459" t="s">
        <v>1724</v>
      </c>
      <c r="H512" s="459">
        <v>50</v>
      </c>
      <c r="I512" s="460">
        <v>675754</v>
      </c>
      <c r="J512" s="461">
        <v>742283</v>
      </c>
      <c r="K512" s="938">
        <f t="shared" si="27"/>
        <v>133.39999999999998</v>
      </c>
      <c r="L512" s="665">
        <v>116</v>
      </c>
      <c r="M512" s="910">
        <v>1.1499999999999999</v>
      </c>
      <c r="N512" s="462"/>
      <c r="O512" s="463" t="str">
        <f t="shared" si="26"/>
        <v/>
      </c>
      <c r="P512" s="459" t="s">
        <v>699</v>
      </c>
      <c r="Q512" s="464">
        <v>4601887187769</v>
      </c>
    </row>
    <row r="513" spans="1:18" s="465" customFormat="1" ht="44.25" customHeight="1" x14ac:dyDescent="0.3">
      <c r="A513" s="795"/>
      <c r="B513" s="457" t="s">
        <v>2311</v>
      </c>
      <c r="C513" s="457" t="s">
        <v>2312</v>
      </c>
      <c r="D513" s="309" t="s">
        <v>1227</v>
      </c>
      <c r="E513" s="458" t="s">
        <v>2313</v>
      </c>
      <c r="F513" s="459">
        <v>2</v>
      </c>
      <c r="G513" s="459" t="s">
        <v>1724</v>
      </c>
      <c r="H513" s="459">
        <v>50</v>
      </c>
      <c r="I513" s="460">
        <v>675755</v>
      </c>
      <c r="J513" s="461">
        <v>742284</v>
      </c>
      <c r="K513" s="938">
        <f t="shared" si="27"/>
        <v>133.39999999999998</v>
      </c>
      <c r="L513" s="665">
        <v>116</v>
      </c>
      <c r="M513" s="910">
        <v>1.1499999999999999</v>
      </c>
      <c r="N513" s="462"/>
      <c r="O513" s="463" t="str">
        <f t="shared" si="26"/>
        <v/>
      </c>
      <c r="P513" s="459">
        <v>90</v>
      </c>
      <c r="Q513" s="464">
        <v>4601887187776</v>
      </c>
    </row>
    <row r="514" spans="1:18" s="465" customFormat="1" ht="49.5" customHeight="1" x14ac:dyDescent="0.35">
      <c r="A514" s="808"/>
      <c r="B514" s="468" t="s">
        <v>2765</v>
      </c>
      <c r="C514" s="427" t="s">
        <v>2766</v>
      </c>
      <c r="D514" s="309" t="s">
        <v>1227</v>
      </c>
      <c r="E514" s="458" t="s">
        <v>2767</v>
      </c>
      <c r="F514" s="459">
        <v>2</v>
      </c>
      <c r="G514" s="459" t="s">
        <v>1724</v>
      </c>
      <c r="H514" s="459">
        <v>50</v>
      </c>
      <c r="I514" s="460">
        <v>736533</v>
      </c>
      <c r="J514" s="461">
        <v>742256</v>
      </c>
      <c r="K514" s="938">
        <f t="shared" si="27"/>
        <v>151.79999999999998</v>
      </c>
      <c r="L514" s="665">
        <v>132</v>
      </c>
      <c r="M514" s="910">
        <v>1.1499999999999999</v>
      </c>
      <c r="N514" s="462"/>
      <c r="O514" s="463" t="str">
        <f t="shared" si="26"/>
        <v/>
      </c>
      <c r="P514" s="459" t="s">
        <v>1967</v>
      </c>
      <c r="Q514" s="470">
        <v>4601887321521</v>
      </c>
    </row>
    <row r="515" spans="1:18" s="465" customFormat="1" ht="49.5" customHeight="1" x14ac:dyDescent="0.3">
      <c r="A515" s="808"/>
      <c r="B515" s="468" t="s">
        <v>1484</v>
      </c>
      <c r="C515" s="427" t="s">
        <v>1485</v>
      </c>
      <c r="D515" s="309" t="s">
        <v>1227</v>
      </c>
      <c r="E515" s="458" t="s">
        <v>1778</v>
      </c>
      <c r="F515" s="459">
        <v>2</v>
      </c>
      <c r="G515" s="459" t="s">
        <v>1724</v>
      </c>
      <c r="H515" s="459">
        <v>50</v>
      </c>
      <c r="I515" s="460">
        <v>736520</v>
      </c>
      <c r="J515" s="461">
        <v>742243</v>
      </c>
      <c r="K515" s="938">
        <f t="shared" si="27"/>
        <v>133.39999999999998</v>
      </c>
      <c r="L515" s="665">
        <v>116</v>
      </c>
      <c r="M515" s="910">
        <v>1.1499999999999999</v>
      </c>
      <c r="N515" s="462"/>
      <c r="O515" s="463" t="str">
        <f t="shared" si="26"/>
        <v/>
      </c>
      <c r="P515" s="459">
        <v>100</v>
      </c>
      <c r="Q515" s="470">
        <v>4601887321538</v>
      </c>
    </row>
    <row r="516" spans="1:18" ht="49.5" customHeight="1" x14ac:dyDescent="0.3">
      <c r="A516" s="808"/>
      <c r="B516" s="468" t="s">
        <v>1779</v>
      </c>
      <c r="C516" s="427" t="s">
        <v>1780</v>
      </c>
      <c r="D516" s="309" t="s">
        <v>1227</v>
      </c>
      <c r="E516" s="458" t="s">
        <v>1781</v>
      </c>
      <c r="F516" s="459">
        <v>2</v>
      </c>
      <c r="G516" s="459" t="s">
        <v>1724</v>
      </c>
      <c r="H516" s="459">
        <v>50</v>
      </c>
      <c r="I516" s="460">
        <v>736521</v>
      </c>
      <c r="J516" s="461">
        <v>742244</v>
      </c>
      <c r="K516" s="938">
        <f t="shared" si="27"/>
        <v>133.39999999999998</v>
      </c>
      <c r="L516" s="665">
        <v>116</v>
      </c>
      <c r="M516" s="910">
        <v>1.1499999999999999</v>
      </c>
      <c r="N516" s="462"/>
      <c r="O516" s="463" t="str">
        <f t="shared" si="26"/>
        <v/>
      </c>
      <c r="P516" s="459">
        <v>95</v>
      </c>
      <c r="Q516" s="470">
        <v>4601887321545</v>
      </c>
      <c r="R516" s="467"/>
    </row>
    <row r="517" spans="1:18" ht="49.5" customHeight="1" x14ac:dyDescent="0.3">
      <c r="A517" s="808"/>
      <c r="B517" s="468" t="s">
        <v>1782</v>
      </c>
      <c r="C517" s="427" t="s">
        <v>1783</v>
      </c>
      <c r="D517" s="309" t="s">
        <v>1227</v>
      </c>
      <c r="E517" s="458" t="s">
        <v>1784</v>
      </c>
      <c r="F517" s="459">
        <v>2</v>
      </c>
      <c r="G517" s="459" t="s">
        <v>1724</v>
      </c>
      <c r="H517" s="459">
        <v>50</v>
      </c>
      <c r="I517" s="460">
        <v>736521</v>
      </c>
      <c r="J517" s="461">
        <v>742257</v>
      </c>
      <c r="K517" s="938">
        <f t="shared" si="27"/>
        <v>151.79999999999998</v>
      </c>
      <c r="L517" s="665">
        <v>132</v>
      </c>
      <c r="M517" s="910">
        <v>1.1499999999999999</v>
      </c>
      <c r="N517" s="462"/>
      <c r="O517" s="463" t="str">
        <f t="shared" si="26"/>
        <v/>
      </c>
      <c r="P517" s="459">
        <v>100</v>
      </c>
      <c r="Q517" s="470">
        <v>4601887321552</v>
      </c>
      <c r="R517" s="467"/>
    </row>
    <row r="518" spans="1:18" ht="42.75" customHeight="1" x14ac:dyDescent="0.3">
      <c r="A518" s="795"/>
      <c r="B518" s="456" t="s">
        <v>3661</v>
      </c>
      <c r="C518" s="457" t="s">
        <v>3662</v>
      </c>
      <c r="D518" s="309" t="s">
        <v>1227</v>
      </c>
      <c r="E518" s="458" t="s">
        <v>3663</v>
      </c>
      <c r="F518" s="459">
        <v>2</v>
      </c>
      <c r="G518" s="459" t="s">
        <v>1724</v>
      </c>
      <c r="H518" s="459">
        <v>50</v>
      </c>
      <c r="I518" s="460">
        <v>675756</v>
      </c>
      <c r="J518" s="461">
        <v>742285</v>
      </c>
      <c r="K518" s="938">
        <f t="shared" si="27"/>
        <v>133.39999999999998</v>
      </c>
      <c r="L518" s="665">
        <v>116</v>
      </c>
      <c r="M518" s="910">
        <v>1.1499999999999999</v>
      </c>
      <c r="N518" s="462"/>
      <c r="O518" s="463" t="str">
        <f t="shared" si="26"/>
        <v/>
      </c>
      <c r="P518" s="459">
        <v>110</v>
      </c>
      <c r="Q518" s="464">
        <v>4601887187783</v>
      </c>
      <c r="R518" s="467"/>
    </row>
    <row r="519" spans="1:18" ht="42.75" customHeight="1" x14ac:dyDescent="0.35">
      <c r="A519" s="797"/>
      <c r="B519" s="427" t="s">
        <v>2768</v>
      </c>
      <c r="C519" s="427" t="s">
        <v>2769</v>
      </c>
      <c r="D519" s="309" t="s">
        <v>1227</v>
      </c>
      <c r="E519" s="458" t="s">
        <v>2770</v>
      </c>
      <c r="F519" s="459">
        <v>2</v>
      </c>
      <c r="G519" s="459" t="s">
        <v>1724</v>
      </c>
      <c r="H519" s="459">
        <v>50</v>
      </c>
      <c r="I519" s="460">
        <v>330014</v>
      </c>
      <c r="J519" s="461">
        <v>742232</v>
      </c>
      <c r="K519" s="938">
        <f t="shared" si="27"/>
        <v>116.14999999999999</v>
      </c>
      <c r="L519" s="665">
        <v>101</v>
      </c>
      <c r="M519" s="910">
        <v>1.1499999999999999</v>
      </c>
      <c r="N519" s="462"/>
      <c r="O519" s="463" t="str">
        <f t="shared" si="26"/>
        <v/>
      </c>
      <c r="P519" s="459">
        <v>100</v>
      </c>
      <c r="Q519" s="474" t="s">
        <v>2771</v>
      </c>
      <c r="R519" s="467"/>
    </row>
    <row r="520" spans="1:18" ht="42.75" customHeight="1" x14ac:dyDescent="0.3">
      <c r="A520" s="795"/>
      <c r="B520" s="457" t="s">
        <v>1785</v>
      </c>
      <c r="C520" s="457" t="s">
        <v>1786</v>
      </c>
      <c r="D520" s="309" t="s">
        <v>1227</v>
      </c>
      <c r="E520" s="469" t="s">
        <v>1787</v>
      </c>
      <c r="F520" s="459">
        <v>2</v>
      </c>
      <c r="G520" s="459" t="s">
        <v>1724</v>
      </c>
      <c r="H520" s="459">
        <v>50</v>
      </c>
      <c r="I520" s="500">
        <v>718028</v>
      </c>
      <c r="J520" s="461">
        <v>742263</v>
      </c>
      <c r="K520" s="938">
        <f t="shared" si="27"/>
        <v>177.1</v>
      </c>
      <c r="L520" s="665">
        <v>154</v>
      </c>
      <c r="M520" s="910">
        <v>1.1499999999999999</v>
      </c>
      <c r="N520" s="462"/>
      <c r="O520" s="463" t="str">
        <f t="shared" si="26"/>
        <v/>
      </c>
      <c r="P520" s="459">
        <v>90</v>
      </c>
      <c r="Q520" s="518">
        <v>4601887269229</v>
      </c>
      <c r="R520" s="467"/>
    </row>
    <row r="521" spans="1:18" ht="48" x14ac:dyDescent="0.3">
      <c r="A521" s="809">
        <v>2020</v>
      </c>
      <c r="B521" s="427" t="s">
        <v>2772</v>
      </c>
      <c r="C521" s="427" t="s">
        <v>2773</v>
      </c>
      <c r="D521" s="309" t="s">
        <v>1227</v>
      </c>
      <c r="E521" s="458" t="s">
        <v>2774</v>
      </c>
      <c r="F521" s="521">
        <v>2</v>
      </c>
      <c r="G521" s="459" t="s">
        <v>1724</v>
      </c>
      <c r="H521" s="459">
        <v>40</v>
      </c>
      <c r="I521" s="522">
        <v>800918</v>
      </c>
      <c r="J521" s="523">
        <v>800742</v>
      </c>
      <c r="K521" s="938">
        <f t="shared" si="27"/>
        <v>179.39999999999998</v>
      </c>
      <c r="L521" s="539">
        <v>156</v>
      </c>
      <c r="M521" s="910">
        <v>1.1499999999999999</v>
      </c>
      <c r="N521" s="462"/>
      <c r="O521" s="463" t="str">
        <f t="shared" si="26"/>
        <v/>
      </c>
      <c r="P521" s="459">
        <v>100</v>
      </c>
      <c r="Q521" s="518">
        <v>4601887385417</v>
      </c>
      <c r="R521" s="467"/>
    </row>
    <row r="522" spans="1:18" ht="42.75" customHeight="1" x14ac:dyDescent="0.3">
      <c r="A522" s="796"/>
      <c r="B522" s="456" t="s">
        <v>1788</v>
      </c>
      <c r="C522" s="457" t="s">
        <v>1789</v>
      </c>
      <c r="D522" s="309" t="s">
        <v>1227</v>
      </c>
      <c r="E522" s="466" t="s">
        <v>1790</v>
      </c>
      <c r="F522" s="459">
        <v>2</v>
      </c>
      <c r="G522" s="459" t="s">
        <v>1724</v>
      </c>
      <c r="H522" s="459">
        <v>50</v>
      </c>
      <c r="I522" s="460">
        <v>675757</v>
      </c>
      <c r="J522" s="461">
        <v>742286</v>
      </c>
      <c r="K522" s="938">
        <f t="shared" si="27"/>
        <v>151.79999999999998</v>
      </c>
      <c r="L522" s="665">
        <v>132</v>
      </c>
      <c r="M522" s="910">
        <v>1.1499999999999999</v>
      </c>
      <c r="N522" s="462"/>
      <c r="O522" s="463" t="str">
        <f t="shared" si="26"/>
        <v/>
      </c>
      <c r="P522" s="459" t="s">
        <v>1791</v>
      </c>
      <c r="Q522" s="464">
        <v>4601887187790</v>
      </c>
      <c r="R522" s="467"/>
    </row>
    <row r="523" spans="1:18" ht="42.75" customHeight="1" x14ac:dyDescent="0.3">
      <c r="A523" s="797"/>
      <c r="B523" s="427" t="s">
        <v>1792</v>
      </c>
      <c r="C523" s="427" t="s">
        <v>1793</v>
      </c>
      <c r="D523" s="309" t="s">
        <v>1227</v>
      </c>
      <c r="E523" s="458" t="s">
        <v>1794</v>
      </c>
      <c r="F523" s="459">
        <v>2</v>
      </c>
      <c r="G523" s="459" t="s">
        <v>1724</v>
      </c>
      <c r="H523" s="459">
        <v>50</v>
      </c>
      <c r="I523" s="460">
        <v>330047</v>
      </c>
      <c r="J523" s="461">
        <v>742234</v>
      </c>
      <c r="K523" s="938">
        <f t="shared" si="27"/>
        <v>151.79999999999998</v>
      </c>
      <c r="L523" s="665">
        <v>132</v>
      </c>
      <c r="M523" s="910">
        <v>1.1499999999999999</v>
      </c>
      <c r="N523" s="462"/>
      <c r="O523" s="463" t="str">
        <f t="shared" si="26"/>
        <v/>
      </c>
      <c r="P523" s="459">
        <v>100</v>
      </c>
      <c r="Q523" s="474">
        <v>4601887154969</v>
      </c>
      <c r="R523" s="467"/>
    </row>
    <row r="524" spans="1:18" ht="42.75" customHeight="1" x14ac:dyDescent="0.3">
      <c r="B524" s="456" t="s">
        <v>2314</v>
      </c>
      <c r="C524" s="457" t="s">
        <v>2315</v>
      </c>
      <c r="D524" s="309" t="s">
        <v>1227</v>
      </c>
      <c r="E524" s="458" t="s">
        <v>2316</v>
      </c>
      <c r="F524" s="459">
        <v>2</v>
      </c>
      <c r="G524" s="459" t="s">
        <v>1724</v>
      </c>
      <c r="H524" s="459">
        <v>50</v>
      </c>
      <c r="I524" s="460">
        <v>675758</v>
      </c>
      <c r="J524" s="461">
        <v>742287</v>
      </c>
      <c r="K524" s="938">
        <f t="shared" si="27"/>
        <v>124.19999999999999</v>
      </c>
      <c r="L524" s="665">
        <v>108</v>
      </c>
      <c r="M524" s="910">
        <v>1.1499999999999999</v>
      </c>
      <c r="N524" s="462"/>
      <c r="O524" s="463" t="str">
        <f t="shared" si="26"/>
        <v/>
      </c>
      <c r="P524" s="459">
        <v>115</v>
      </c>
      <c r="Q524" s="464">
        <v>4601887033837</v>
      </c>
      <c r="R524" s="467"/>
    </row>
    <row r="525" spans="1:18" ht="52.5" customHeight="1" x14ac:dyDescent="0.3">
      <c r="A525" s="808"/>
      <c r="B525" s="468" t="s">
        <v>2775</v>
      </c>
      <c r="C525" s="427" t="s">
        <v>2776</v>
      </c>
      <c r="D525" s="309" t="s">
        <v>1227</v>
      </c>
      <c r="E525" s="458" t="s">
        <v>2777</v>
      </c>
      <c r="F525" s="459">
        <v>2</v>
      </c>
      <c r="G525" s="459" t="s">
        <v>1724</v>
      </c>
      <c r="H525" s="459">
        <v>50</v>
      </c>
      <c r="I525" s="460">
        <v>736522</v>
      </c>
      <c r="J525" s="461">
        <v>742245</v>
      </c>
      <c r="K525" s="938">
        <f t="shared" si="27"/>
        <v>133.39999999999998</v>
      </c>
      <c r="L525" s="665">
        <v>116</v>
      </c>
      <c r="M525" s="910">
        <v>1.1499999999999999</v>
      </c>
      <c r="N525" s="462"/>
      <c r="O525" s="463" t="str">
        <f t="shared" si="26"/>
        <v/>
      </c>
      <c r="P525" s="459" t="s">
        <v>699</v>
      </c>
      <c r="Q525" s="470">
        <v>4601887321569</v>
      </c>
      <c r="R525" s="467"/>
    </row>
    <row r="526" spans="1:18" ht="75.75" customHeight="1" x14ac:dyDescent="0.3">
      <c r="A526" s="810"/>
      <c r="B526" s="468" t="s">
        <v>1795</v>
      </c>
      <c r="C526" s="427" t="s">
        <v>1796</v>
      </c>
      <c r="D526" s="309" t="s">
        <v>1227</v>
      </c>
      <c r="E526" s="458" t="s">
        <v>1797</v>
      </c>
      <c r="F526" s="459">
        <v>2</v>
      </c>
      <c r="G526" s="459" t="s">
        <v>1724</v>
      </c>
      <c r="H526" s="459">
        <v>50</v>
      </c>
      <c r="I526" s="460">
        <v>736524</v>
      </c>
      <c r="J526" s="461">
        <v>742247</v>
      </c>
      <c r="K526" s="938">
        <f t="shared" si="27"/>
        <v>133.39999999999998</v>
      </c>
      <c r="L526" s="665">
        <v>116</v>
      </c>
      <c r="M526" s="910">
        <v>1.1499999999999999</v>
      </c>
      <c r="N526" s="462"/>
      <c r="O526" s="463" t="str">
        <f t="shared" si="26"/>
        <v/>
      </c>
      <c r="P526" s="459">
        <v>100</v>
      </c>
      <c r="Q526" s="470">
        <v>4601887321576</v>
      </c>
      <c r="R526" s="467"/>
    </row>
    <row r="527" spans="1:18" ht="52.5" customHeight="1" x14ac:dyDescent="0.3">
      <c r="A527" s="810"/>
      <c r="B527" s="468" t="s">
        <v>1798</v>
      </c>
      <c r="C527" s="427" t="s">
        <v>1799</v>
      </c>
      <c r="D527" s="309" t="s">
        <v>1227</v>
      </c>
      <c r="E527" s="458" t="s">
        <v>1800</v>
      </c>
      <c r="F527" s="459">
        <v>2</v>
      </c>
      <c r="G527" s="459" t="s">
        <v>1724</v>
      </c>
      <c r="H527" s="459">
        <v>50</v>
      </c>
      <c r="I527" s="460">
        <v>736535</v>
      </c>
      <c r="J527" s="461">
        <v>742258</v>
      </c>
      <c r="K527" s="938">
        <f t="shared" si="27"/>
        <v>151.79999999999998</v>
      </c>
      <c r="L527" s="665">
        <v>132</v>
      </c>
      <c r="M527" s="910">
        <v>1.1499999999999999</v>
      </c>
      <c r="N527" s="462"/>
      <c r="O527" s="463" t="str">
        <f t="shared" si="26"/>
        <v/>
      </c>
      <c r="P527" s="459">
        <v>70</v>
      </c>
      <c r="Q527" s="470">
        <v>4601887321583</v>
      </c>
      <c r="R527" s="467"/>
    </row>
    <row r="528" spans="1:18" ht="35.1" customHeight="1" x14ac:dyDescent="0.3">
      <c r="A528" s="808"/>
      <c r="B528" s="526" t="s">
        <v>1801</v>
      </c>
      <c r="C528" s="427" t="s">
        <v>1802</v>
      </c>
      <c r="D528" s="319" t="s">
        <v>1227</v>
      </c>
      <c r="E528" s="469" t="s">
        <v>1803</v>
      </c>
      <c r="F528" s="459">
        <v>2</v>
      </c>
      <c r="G528" s="459" t="s">
        <v>1724</v>
      </c>
      <c r="H528" s="459">
        <v>50</v>
      </c>
      <c r="I528" s="487">
        <v>779142</v>
      </c>
      <c r="J528" s="461">
        <v>777792</v>
      </c>
      <c r="K528" s="938">
        <f t="shared" si="27"/>
        <v>133.39999999999998</v>
      </c>
      <c r="L528" s="665">
        <v>116</v>
      </c>
      <c r="M528" s="910">
        <v>1.1499999999999999</v>
      </c>
      <c r="N528" s="462"/>
      <c r="O528" s="463" t="str">
        <f t="shared" si="26"/>
        <v/>
      </c>
      <c r="P528" s="459" t="s">
        <v>838</v>
      </c>
      <c r="Q528" s="488">
        <v>4601887351412</v>
      </c>
      <c r="R528" s="467"/>
    </row>
    <row r="529" spans="1:18" ht="35.1" customHeight="1" x14ac:dyDescent="0.3">
      <c r="B529" s="471" t="s">
        <v>1804</v>
      </c>
      <c r="C529" s="427" t="s">
        <v>1805</v>
      </c>
      <c r="D529" s="309" t="s">
        <v>1227</v>
      </c>
      <c r="E529" s="458" t="s">
        <v>1806</v>
      </c>
      <c r="F529" s="459">
        <v>2</v>
      </c>
      <c r="G529" s="459" t="s">
        <v>1724</v>
      </c>
      <c r="H529" s="459">
        <v>50</v>
      </c>
      <c r="I529" s="460">
        <v>330081</v>
      </c>
      <c r="J529" s="461">
        <v>742235</v>
      </c>
      <c r="K529" s="938">
        <f t="shared" si="27"/>
        <v>133.39999999999998</v>
      </c>
      <c r="L529" s="665">
        <v>116</v>
      </c>
      <c r="M529" s="910">
        <v>1.1499999999999999</v>
      </c>
      <c r="N529" s="462"/>
      <c r="O529" s="463" t="str">
        <f t="shared" si="26"/>
        <v/>
      </c>
      <c r="P529" s="459">
        <v>80</v>
      </c>
      <c r="Q529" s="464">
        <v>4601887151739</v>
      </c>
      <c r="R529" s="467"/>
    </row>
    <row r="530" spans="1:18" ht="35.1" customHeight="1" x14ac:dyDescent="0.3">
      <c r="A530" s="795"/>
      <c r="B530" s="471" t="s">
        <v>2778</v>
      </c>
      <c r="C530" s="427" t="s">
        <v>2779</v>
      </c>
      <c r="D530" s="309" t="s">
        <v>1227</v>
      </c>
      <c r="E530" s="458" t="s">
        <v>2780</v>
      </c>
      <c r="F530" s="459">
        <v>2</v>
      </c>
      <c r="G530" s="459" t="s">
        <v>1724</v>
      </c>
      <c r="H530" s="459">
        <v>50</v>
      </c>
      <c r="I530" s="460">
        <v>726428</v>
      </c>
      <c r="J530" s="461">
        <v>742268</v>
      </c>
      <c r="K530" s="938">
        <f t="shared" si="27"/>
        <v>133.39999999999998</v>
      </c>
      <c r="L530" s="665">
        <v>116</v>
      </c>
      <c r="M530" s="910">
        <v>1.1499999999999999</v>
      </c>
      <c r="N530" s="462"/>
      <c r="O530" s="463" t="str">
        <f t="shared" si="26"/>
        <v/>
      </c>
      <c r="P530" s="459">
        <v>100</v>
      </c>
      <c r="Q530" s="472">
        <v>4601887290803</v>
      </c>
      <c r="R530" s="467"/>
    </row>
    <row r="531" spans="1:18" ht="35.1" customHeight="1" x14ac:dyDescent="0.3">
      <c r="A531" s="795"/>
      <c r="B531" s="473" t="s">
        <v>1807</v>
      </c>
      <c r="C531" s="457" t="s">
        <v>1808</v>
      </c>
      <c r="D531" s="309" t="s">
        <v>1227</v>
      </c>
      <c r="E531" s="458" t="s">
        <v>1809</v>
      </c>
      <c r="F531" s="459">
        <v>2</v>
      </c>
      <c r="G531" s="459" t="s">
        <v>1724</v>
      </c>
      <c r="H531" s="459">
        <v>50</v>
      </c>
      <c r="I531" s="460">
        <v>675761</v>
      </c>
      <c r="J531" s="461">
        <v>742290</v>
      </c>
      <c r="K531" s="938">
        <f t="shared" si="27"/>
        <v>133.39999999999998</v>
      </c>
      <c r="L531" s="665">
        <v>116</v>
      </c>
      <c r="M531" s="910">
        <v>1.1499999999999999</v>
      </c>
      <c r="N531" s="462"/>
      <c r="O531" s="463" t="str">
        <f t="shared" si="26"/>
        <v/>
      </c>
      <c r="P531" s="459">
        <v>90</v>
      </c>
      <c r="Q531" s="464">
        <v>4601887187820</v>
      </c>
      <c r="R531" s="467"/>
    </row>
    <row r="532" spans="1:18" ht="50.25" customHeight="1" x14ac:dyDescent="0.3">
      <c r="B532" s="527" t="s">
        <v>1810</v>
      </c>
      <c r="C532" s="457" t="s">
        <v>1811</v>
      </c>
      <c r="D532" s="309" t="s">
        <v>1227</v>
      </c>
      <c r="E532" s="458" t="s">
        <v>1812</v>
      </c>
      <c r="F532" s="459">
        <v>2</v>
      </c>
      <c r="G532" s="459" t="s">
        <v>1724</v>
      </c>
      <c r="H532" s="459">
        <v>50</v>
      </c>
      <c r="I532" s="460">
        <v>675762</v>
      </c>
      <c r="J532" s="461">
        <v>742291</v>
      </c>
      <c r="K532" s="938">
        <f t="shared" si="27"/>
        <v>146.04999999999998</v>
      </c>
      <c r="L532" s="665">
        <v>127</v>
      </c>
      <c r="M532" s="910">
        <v>1.1499999999999999</v>
      </c>
      <c r="N532" s="462"/>
      <c r="O532" s="463" t="str">
        <f t="shared" si="26"/>
        <v/>
      </c>
      <c r="P532" s="459">
        <v>100</v>
      </c>
      <c r="Q532" s="464">
        <v>4601887067641</v>
      </c>
      <c r="R532" s="467"/>
    </row>
    <row r="533" spans="1:18" ht="35.1" customHeight="1" x14ac:dyDescent="0.3">
      <c r="A533" s="808"/>
      <c r="B533" s="528" t="s">
        <v>1813</v>
      </c>
      <c r="C533" s="427" t="s">
        <v>1814</v>
      </c>
      <c r="D533" s="309" t="s">
        <v>1227</v>
      </c>
      <c r="E533" s="458" t="s">
        <v>1815</v>
      </c>
      <c r="F533" s="459">
        <v>2</v>
      </c>
      <c r="G533" s="459" t="s">
        <v>1724</v>
      </c>
      <c r="H533" s="459">
        <v>50</v>
      </c>
      <c r="I533" s="460">
        <v>736537</v>
      </c>
      <c r="J533" s="461">
        <v>742260</v>
      </c>
      <c r="K533" s="938">
        <f t="shared" si="27"/>
        <v>151.79999999999998</v>
      </c>
      <c r="L533" s="665">
        <v>132</v>
      </c>
      <c r="M533" s="910">
        <v>1.1499999999999999</v>
      </c>
      <c r="N533" s="462"/>
      <c r="O533" s="463" t="str">
        <f t="shared" si="26"/>
        <v/>
      </c>
      <c r="P533" s="459">
        <v>100</v>
      </c>
      <c r="Q533" s="470">
        <v>4601887321590</v>
      </c>
      <c r="R533" s="467"/>
    </row>
    <row r="534" spans="1:18" ht="35.1" customHeight="1" x14ac:dyDescent="0.3">
      <c r="A534" s="808"/>
      <c r="B534" s="528" t="s">
        <v>1816</v>
      </c>
      <c r="C534" s="427" t="s">
        <v>1817</v>
      </c>
      <c r="D534" s="309" t="s">
        <v>1227</v>
      </c>
      <c r="E534" s="458" t="s">
        <v>1818</v>
      </c>
      <c r="F534" s="459">
        <v>2</v>
      </c>
      <c r="G534" s="459" t="s">
        <v>1724</v>
      </c>
      <c r="H534" s="459">
        <v>50</v>
      </c>
      <c r="I534" s="460">
        <v>736538</v>
      </c>
      <c r="J534" s="461">
        <v>742261</v>
      </c>
      <c r="K534" s="938">
        <f t="shared" si="27"/>
        <v>151.79999999999998</v>
      </c>
      <c r="L534" s="665">
        <v>132</v>
      </c>
      <c r="M534" s="910">
        <v>1.1499999999999999</v>
      </c>
      <c r="N534" s="462"/>
      <c r="O534" s="463" t="str">
        <f t="shared" si="26"/>
        <v/>
      </c>
      <c r="P534" s="459">
        <v>90</v>
      </c>
      <c r="Q534" s="470">
        <v>4601887321606</v>
      </c>
      <c r="R534" s="467"/>
    </row>
    <row r="535" spans="1:18" ht="35.1" customHeight="1" x14ac:dyDescent="0.3">
      <c r="A535" s="808"/>
      <c r="B535" s="528" t="s">
        <v>1819</v>
      </c>
      <c r="C535" s="427" t="s">
        <v>1820</v>
      </c>
      <c r="D535" s="309" t="s">
        <v>1227</v>
      </c>
      <c r="E535" s="458" t="s">
        <v>1821</v>
      </c>
      <c r="F535" s="459">
        <v>2</v>
      </c>
      <c r="G535" s="459" t="s">
        <v>1724</v>
      </c>
      <c r="H535" s="459">
        <v>50</v>
      </c>
      <c r="I535" s="460">
        <v>736525</v>
      </c>
      <c r="J535" s="461">
        <v>742248</v>
      </c>
      <c r="K535" s="938">
        <f t="shared" si="27"/>
        <v>111.55</v>
      </c>
      <c r="L535" s="665">
        <v>97</v>
      </c>
      <c r="M535" s="910">
        <v>1.1499999999999999</v>
      </c>
      <c r="N535" s="462"/>
      <c r="O535" s="463" t="str">
        <f t="shared" si="26"/>
        <v/>
      </c>
      <c r="P535" s="459" t="s">
        <v>1822</v>
      </c>
      <c r="Q535" s="470">
        <v>4601887321613</v>
      </c>
      <c r="R535" s="467"/>
    </row>
    <row r="536" spans="1:18" ht="35.1" customHeight="1" x14ac:dyDescent="0.3">
      <c r="B536" s="471" t="s">
        <v>1823</v>
      </c>
      <c r="C536" s="427" t="s">
        <v>1824</v>
      </c>
      <c r="D536" s="309" t="s">
        <v>1227</v>
      </c>
      <c r="E536" s="458" t="s">
        <v>1825</v>
      </c>
      <c r="F536" s="459">
        <v>2</v>
      </c>
      <c r="G536" s="459" t="s">
        <v>1724</v>
      </c>
      <c r="H536" s="459">
        <v>50</v>
      </c>
      <c r="I536" s="460">
        <v>330211</v>
      </c>
      <c r="J536" s="461">
        <v>742238</v>
      </c>
      <c r="K536" s="938">
        <f t="shared" si="27"/>
        <v>151.79999999999998</v>
      </c>
      <c r="L536" s="665">
        <v>132</v>
      </c>
      <c r="M536" s="910">
        <v>1.1499999999999999</v>
      </c>
      <c r="N536" s="462"/>
      <c r="O536" s="463" t="str">
        <f t="shared" si="26"/>
        <v/>
      </c>
      <c r="P536" s="459">
        <v>80</v>
      </c>
      <c r="Q536" s="474" t="s">
        <v>1826</v>
      </c>
      <c r="R536" s="467"/>
    </row>
    <row r="537" spans="1:18" ht="35.1" customHeight="1" x14ac:dyDescent="0.3">
      <c r="A537" s="808"/>
      <c r="B537" s="528" t="s">
        <v>1827</v>
      </c>
      <c r="C537" s="427" t="s">
        <v>1828</v>
      </c>
      <c r="D537" s="309" t="s">
        <v>1227</v>
      </c>
      <c r="E537" s="458" t="s">
        <v>1829</v>
      </c>
      <c r="F537" s="459">
        <v>2</v>
      </c>
      <c r="G537" s="459" t="s">
        <v>1724</v>
      </c>
      <c r="H537" s="459">
        <v>50</v>
      </c>
      <c r="I537" s="460">
        <v>736519</v>
      </c>
      <c r="J537" s="461">
        <v>742242</v>
      </c>
      <c r="K537" s="938">
        <f t="shared" si="27"/>
        <v>133.39999999999998</v>
      </c>
      <c r="L537" s="665">
        <v>116</v>
      </c>
      <c r="M537" s="910">
        <v>1.1499999999999999</v>
      </c>
      <c r="N537" s="462"/>
      <c r="O537" s="463" t="str">
        <f t="shared" si="26"/>
        <v/>
      </c>
      <c r="P537" s="459" t="s">
        <v>1830</v>
      </c>
      <c r="Q537" s="470">
        <v>4601887321620</v>
      </c>
      <c r="R537" s="467"/>
    </row>
    <row r="538" spans="1:18" ht="35.1" customHeight="1" x14ac:dyDescent="0.3">
      <c r="A538" s="795"/>
      <c r="B538" s="529" t="s">
        <v>1831</v>
      </c>
      <c r="C538" s="530" t="s">
        <v>1832</v>
      </c>
      <c r="D538" s="309" t="s">
        <v>1227</v>
      </c>
      <c r="E538" s="458" t="s">
        <v>1833</v>
      </c>
      <c r="F538" s="459">
        <v>2</v>
      </c>
      <c r="G538" s="459" t="s">
        <v>1724</v>
      </c>
      <c r="H538" s="459">
        <v>50</v>
      </c>
      <c r="I538" s="493">
        <v>707279</v>
      </c>
      <c r="J538" s="461">
        <v>742264</v>
      </c>
      <c r="K538" s="938">
        <f t="shared" si="27"/>
        <v>151.79999999999998</v>
      </c>
      <c r="L538" s="665">
        <v>132</v>
      </c>
      <c r="M538" s="910">
        <v>1.1499999999999999</v>
      </c>
      <c r="N538" s="462"/>
      <c r="O538" s="463" t="str">
        <f t="shared" si="26"/>
        <v/>
      </c>
      <c r="P538" s="459">
        <v>80</v>
      </c>
      <c r="Q538" s="531">
        <v>4601887237358</v>
      </c>
      <c r="R538" s="467"/>
    </row>
    <row r="539" spans="1:18" ht="32.25" x14ac:dyDescent="0.3">
      <c r="A539" s="809">
        <v>2020</v>
      </c>
      <c r="B539" s="427" t="s">
        <v>2784</v>
      </c>
      <c r="C539" s="427" t="s">
        <v>2785</v>
      </c>
      <c r="D539" s="309" t="s">
        <v>1227</v>
      </c>
      <c r="E539" s="458" t="s">
        <v>2786</v>
      </c>
      <c r="F539" s="521">
        <v>2</v>
      </c>
      <c r="G539" s="459" t="s">
        <v>1724</v>
      </c>
      <c r="H539" s="459">
        <v>40</v>
      </c>
      <c r="I539" s="522">
        <v>800941</v>
      </c>
      <c r="J539" s="523">
        <v>800746</v>
      </c>
      <c r="K539" s="938">
        <f t="shared" si="27"/>
        <v>146.04999999999998</v>
      </c>
      <c r="L539" s="539">
        <v>127</v>
      </c>
      <c r="M539" s="910">
        <v>1.1499999999999999</v>
      </c>
      <c r="N539" s="462"/>
      <c r="O539" s="463" t="str">
        <f t="shared" si="26"/>
        <v/>
      </c>
      <c r="P539" s="459">
        <v>45</v>
      </c>
      <c r="Q539" s="531">
        <v>4601887385462</v>
      </c>
      <c r="R539" s="467"/>
    </row>
    <row r="540" spans="1:18" ht="35.1" customHeight="1" x14ac:dyDescent="0.3">
      <c r="B540" s="471" t="s">
        <v>1834</v>
      </c>
      <c r="C540" s="427" t="s">
        <v>1835</v>
      </c>
      <c r="D540" s="309" t="s">
        <v>1227</v>
      </c>
      <c r="E540" s="458" t="s">
        <v>1836</v>
      </c>
      <c r="F540" s="459">
        <v>2</v>
      </c>
      <c r="G540" s="459" t="s">
        <v>1724</v>
      </c>
      <c r="H540" s="459">
        <v>50</v>
      </c>
      <c r="I540" s="460">
        <v>330217</v>
      </c>
      <c r="J540" s="461">
        <v>742239</v>
      </c>
      <c r="K540" s="938">
        <f t="shared" si="27"/>
        <v>146.04999999999998</v>
      </c>
      <c r="L540" s="665">
        <v>127</v>
      </c>
      <c r="M540" s="910">
        <v>1.1499999999999999</v>
      </c>
      <c r="N540" s="462"/>
      <c r="O540" s="463" t="str">
        <f t="shared" si="26"/>
        <v/>
      </c>
      <c r="P540" s="459">
        <v>100</v>
      </c>
      <c r="Q540" s="474" t="s">
        <v>1837</v>
      </c>
      <c r="R540" s="467"/>
    </row>
    <row r="541" spans="1:18" ht="20.100000000000001" customHeight="1" x14ac:dyDescent="0.3">
      <c r="B541" s="271" t="s">
        <v>1838</v>
      </c>
      <c r="C541" s="452" t="s">
        <v>3664</v>
      </c>
      <c r="D541" s="476" t="s">
        <v>366</v>
      </c>
      <c r="E541" s="477" t="s">
        <v>366</v>
      </c>
      <c r="F541" s="476" t="s">
        <v>366</v>
      </c>
      <c r="G541" s="476" t="s">
        <v>366</v>
      </c>
      <c r="H541" s="476" t="s">
        <v>366</v>
      </c>
      <c r="I541" s="478"/>
      <c r="J541" s="479"/>
      <c r="K541" s="497"/>
      <c r="L541" s="479"/>
      <c r="M541" s="479"/>
      <c r="N541" s="481" t="s">
        <v>366</v>
      </c>
      <c r="O541" s="490"/>
      <c r="P541" s="476" t="s">
        <v>366</v>
      </c>
      <c r="Q541" s="533"/>
      <c r="R541" s="467"/>
    </row>
    <row r="542" spans="1:18" ht="24" customHeight="1" x14ac:dyDescent="0.3">
      <c r="A542" s="795"/>
      <c r="B542" s="534" t="s">
        <v>3665</v>
      </c>
      <c r="C542" s="457" t="s">
        <v>3666</v>
      </c>
      <c r="D542" s="535" t="s">
        <v>1227</v>
      </c>
      <c r="E542" s="458" t="s">
        <v>3667</v>
      </c>
      <c r="F542" s="536">
        <v>2</v>
      </c>
      <c r="G542" s="537" t="s">
        <v>39</v>
      </c>
      <c r="H542" s="536">
        <v>50</v>
      </c>
      <c r="I542" s="493">
        <v>736558</v>
      </c>
      <c r="J542" s="538">
        <v>742312</v>
      </c>
      <c r="K542" s="938">
        <f t="shared" si="27"/>
        <v>113.85</v>
      </c>
      <c r="L542" s="539">
        <v>99</v>
      </c>
      <c r="M542" s="910">
        <v>1.1499999999999999</v>
      </c>
      <c r="N542" s="463"/>
      <c r="O542" s="539" t="str">
        <f t="shared" ref="O542:O551" si="28">IF(N542&gt;0,N542*K542,"")</f>
        <v/>
      </c>
      <c r="P542" s="536">
        <v>45</v>
      </c>
      <c r="Q542" s="540">
        <v>4601887321644</v>
      </c>
      <c r="R542" s="467"/>
    </row>
    <row r="543" spans="1:18" ht="32.25" customHeight="1" x14ac:dyDescent="0.3">
      <c r="A543" s="808"/>
      <c r="B543" s="468" t="s">
        <v>1839</v>
      </c>
      <c r="C543" s="457" t="s">
        <v>1840</v>
      </c>
      <c r="D543" s="309" t="s">
        <v>1227</v>
      </c>
      <c r="E543" s="458" t="s">
        <v>1841</v>
      </c>
      <c r="F543" s="459">
        <v>2</v>
      </c>
      <c r="G543" s="459" t="s">
        <v>39</v>
      </c>
      <c r="H543" s="459">
        <v>50</v>
      </c>
      <c r="I543" s="493">
        <v>736553</v>
      </c>
      <c r="J543" s="461">
        <v>742307</v>
      </c>
      <c r="K543" s="938">
        <f t="shared" si="27"/>
        <v>121.89999999999999</v>
      </c>
      <c r="L543" s="665">
        <v>106</v>
      </c>
      <c r="M543" s="910">
        <v>1.1499999999999999</v>
      </c>
      <c r="N543" s="462"/>
      <c r="O543" s="539" t="str">
        <f t="shared" si="28"/>
        <v/>
      </c>
      <c r="P543" s="459" t="s">
        <v>554</v>
      </c>
      <c r="Q543" s="470">
        <v>4601887321651</v>
      </c>
      <c r="R543" s="467"/>
    </row>
    <row r="544" spans="1:18" ht="35.1" customHeight="1" x14ac:dyDescent="0.3">
      <c r="A544" s="808"/>
      <c r="B544" s="534" t="s">
        <v>1842</v>
      </c>
      <c r="C544" s="457" t="s">
        <v>1843</v>
      </c>
      <c r="D544" s="309" t="s">
        <v>1227</v>
      </c>
      <c r="E544" s="458" t="s">
        <v>1844</v>
      </c>
      <c r="F544" s="459">
        <v>2</v>
      </c>
      <c r="G544" s="459" t="s">
        <v>39</v>
      </c>
      <c r="H544" s="459">
        <v>50</v>
      </c>
      <c r="I544" s="493">
        <v>736565</v>
      </c>
      <c r="J544" s="461">
        <v>742318</v>
      </c>
      <c r="K544" s="938">
        <f t="shared" si="27"/>
        <v>113.85</v>
      </c>
      <c r="L544" s="665">
        <v>99</v>
      </c>
      <c r="M544" s="910">
        <v>1.1499999999999999</v>
      </c>
      <c r="N544" s="462"/>
      <c r="O544" s="539" t="str">
        <f t="shared" si="28"/>
        <v/>
      </c>
      <c r="P544" s="459">
        <v>40</v>
      </c>
      <c r="Q544" s="470">
        <v>4601887321668</v>
      </c>
      <c r="R544" s="467"/>
    </row>
    <row r="545" spans="1:53" ht="35.1" customHeight="1" x14ac:dyDescent="0.3">
      <c r="A545" s="795"/>
      <c r="B545" s="491" t="s">
        <v>1845</v>
      </c>
      <c r="C545" s="530" t="s">
        <v>1846</v>
      </c>
      <c r="D545" s="309" t="s">
        <v>1227</v>
      </c>
      <c r="E545" s="458" t="s">
        <v>1847</v>
      </c>
      <c r="F545" s="459">
        <v>2</v>
      </c>
      <c r="G545" s="459" t="s">
        <v>39</v>
      </c>
      <c r="H545" s="459">
        <v>50</v>
      </c>
      <c r="I545" s="493">
        <v>736541</v>
      </c>
      <c r="J545" s="461">
        <v>742297</v>
      </c>
      <c r="K545" s="938">
        <f t="shared" si="27"/>
        <v>113.85</v>
      </c>
      <c r="L545" s="665">
        <v>99</v>
      </c>
      <c r="M545" s="910">
        <v>1.1499999999999999</v>
      </c>
      <c r="N545" s="462"/>
      <c r="O545" s="539" t="str">
        <f t="shared" si="28"/>
        <v/>
      </c>
      <c r="P545" s="459">
        <v>25</v>
      </c>
      <c r="Q545" s="531">
        <v>4601887237389</v>
      </c>
      <c r="R545" s="467"/>
    </row>
    <row r="546" spans="1:53" ht="35.1" customHeight="1" x14ac:dyDescent="0.3">
      <c r="A546" s="808"/>
      <c r="B546" s="534" t="s">
        <v>1848</v>
      </c>
      <c r="C546" s="457" t="s">
        <v>1849</v>
      </c>
      <c r="D546" s="309" t="s">
        <v>1227</v>
      </c>
      <c r="E546" s="458" t="s">
        <v>1850</v>
      </c>
      <c r="F546" s="459">
        <v>2</v>
      </c>
      <c r="G546" s="459" t="s">
        <v>39</v>
      </c>
      <c r="H546" s="459">
        <v>50</v>
      </c>
      <c r="I546" s="493">
        <v>736559</v>
      </c>
      <c r="J546" s="461">
        <v>742313</v>
      </c>
      <c r="K546" s="938">
        <f t="shared" si="27"/>
        <v>113.85</v>
      </c>
      <c r="L546" s="665">
        <v>99</v>
      </c>
      <c r="M546" s="910">
        <v>1.1499999999999999</v>
      </c>
      <c r="N546" s="462"/>
      <c r="O546" s="539" t="str">
        <f t="shared" si="28"/>
        <v/>
      </c>
      <c r="P546" s="459">
        <v>40</v>
      </c>
      <c r="Q546" s="470">
        <v>4601887321705</v>
      </c>
      <c r="R546" s="467"/>
    </row>
    <row r="547" spans="1:53" ht="35.1" customHeight="1" x14ac:dyDescent="0.3">
      <c r="A547" s="808"/>
      <c r="B547" s="427" t="s">
        <v>1851</v>
      </c>
      <c r="C547" s="457" t="s">
        <v>1852</v>
      </c>
      <c r="D547" s="309" t="s">
        <v>1227</v>
      </c>
      <c r="E547" s="458" t="s">
        <v>1853</v>
      </c>
      <c r="F547" s="459">
        <v>2</v>
      </c>
      <c r="G547" s="459" t="s">
        <v>39</v>
      </c>
      <c r="H547" s="459">
        <v>50</v>
      </c>
      <c r="I547" s="493">
        <v>736543</v>
      </c>
      <c r="J547" s="461">
        <v>742299</v>
      </c>
      <c r="K547" s="938">
        <f t="shared" si="27"/>
        <v>113.85</v>
      </c>
      <c r="L547" s="665">
        <v>99</v>
      </c>
      <c r="M547" s="910">
        <v>1.1499999999999999</v>
      </c>
      <c r="N547" s="462"/>
      <c r="O547" s="539" t="str">
        <f t="shared" si="28"/>
        <v/>
      </c>
      <c r="P547" s="459" t="s">
        <v>328</v>
      </c>
      <c r="Q547" s="470">
        <v>4601887321712</v>
      </c>
      <c r="R547" s="467"/>
    </row>
    <row r="548" spans="1:53" ht="35.1" customHeight="1" x14ac:dyDescent="0.35">
      <c r="A548" s="808"/>
      <c r="B548" s="534" t="s">
        <v>2787</v>
      </c>
      <c r="C548" s="457" t="s">
        <v>2788</v>
      </c>
      <c r="D548" s="309" t="s">
        <v>1227</v>
      </c>
      <c r="E548" s="458" t="s">
        <v>2789</v>
      </c>
      <c r="F548" s="459">
        <v>2</v>
      </c>
      <c r="G548" s="459" t="s">
        <v>39</v>
      </c>
      <c r="H548" s="459">
        <v>50</v>
      </c>
      <c r="I548" s="493">
        <v>736562</v>
      </c>
      <c r="J548" s="461">
        <v>742315</v>
      </c>
      <c r="K548" s="938">
        <f t="shared" ref="K548:K611" si="29">L548*M548</f>
        <v>113.85</v>
      </c>
      <c r="L548" s="665">
        <v>99</v>
      </c>
      <c r="M548" s="910">
        <v>1.1499999999999999</v>
      </c>
      <c r="N548" s="462"/>
      <c r="O548" s="539" t="str">
        <f t="shared" si="28"/>
        <v/>
      </c>
      <c r="P548" s="459">
        <v>60</v>
      </c>
      <c r="Q548" s="470">
        <v>4601887321743</v>
      </c>
      <c r="R548" s="467"/>
    </row>
    <row r="549" spans="1:53" ht="35.1" customHeight="1" x14ac:dyDescent="0.3">
      <c r="A549" s="808"/>
      <c r="B549" s="534" t="s">
        <v>1856</v>
      </c>
      <c r="C549" s="457" t="s">
        <v>1857</v>
      </c>
      <c r="D549" s="309" t="s">
        <v>1227</v>
      </c>
      <c r="E549" s="458" t="s">
        <v>1858</v>
      </c>
      <c r="F549" s="459">
        <v>2</v>
      </c>
      <c r="G549" s="459" t="s">
        <v>39</v>
      </c>
      <c r="H549" s="459">
        <v>50</v>
      </c>
      <c r="I549" s="493">
        <v>666813</v>
      </c>
      <c r="J549" s="461">
        <v>742320</v>
      </c>
      <c r="K549" s="938">
        <f t="shared" si="29"/>
        <v>121.89999999999999</v>
      </c>
      <c r="L549" s="665">
        <v>106</v>
      </c>
      <c r="M549" s="910">
        <v>1.1499999999999999</v>
      </c>
      <c r="N549" s="462"/>
      <c r="O549" s="539" t="str">
        <f t="shared" si="28"/>
        <v/>
      </c>
      <c r="P549" s="459">
        <v>40</v>
      </c>
      <c r="Q549" s="470">
        <v>4601887321781</v>
      </c>
      <c r="R549" s="467"/>
    </row>
    <row r="550" spans="1:53" ht="35.1" customHeight="1" x14ac:dyDescent="0.3">
      <c r="A550" s="809">
        <v>2020</v>
      </c>
      <c r="B550" s="534" t="s">
        <v>2790</v>
      </c>
      <c r="C550" s="457" t="s">
        <v>2791</v>
      </c>
      <c r="D550" s="384" t="s">
        <v>1227</v>
      </c>
      <c r="E550" s="458" t="s">
        <v>2792</v>
      </c>
      <c r="F550" s="459">
        <v>2</v>
      </c>
      <c r="G550" s="459" t="s">
        <v>39</v>
      </c>
      <c r="H550" s="459">
        <v>50</v>
      </c>
      <c r="I550" s="493">
        <v>800947</v>
      </c>
      <c r="J550" s="461">
        <v>800733</v>
      </c>
      <c r="K550" s="938">
        <f t="shared" si="29"/>
        <v>113.85</v>
      </c>
      <c r="L550" s="665">
        <v>99</v>
      </c>
      <c r="M550" s="910">
        <v>1.1499999999999999</v>
      </c>
      <c r="N550" s="462"/>
      <c r="O550" s="539" t="str">
        <f t="shared" si="28"/>
        <v/>
      </c>
      <c r="P550" s="459">
        <v>45</v>
      </c>
      <c r="Q550" s="470">
        <v>4601887385431</v>
      </c>
      <c r="R550" s="467"/>
    </row>
    <row r="551" spans="1:53" ht="30.75" customHeight="1" x14ac:dyDescent="0.3">
      <c r="A551" s="808"/>
      <c r="B551" s="534" t="s">
        <v>2793</v>
      </c>
      <c r="C551" s="457" t="s">
        <v>2794</v>
      </c>
      <c r="D551" s="309" t="s">
        <v>1227</v>
      </c>
      <c r="E551" s="458" t="s">
        <v>2795</v>
      </c>
      <c r="F551" s="459">
        <v>2</v>
      </c>
      <c r="G551" s="459" t="s">
        <v>39</v>
      </c>
      <c r="H551" s="459">
        <v>50</v>
      </c>
      <c r="I551" s="493">
        <v>736552</v>
      </c>
      <c r="J551" s="461">
        <v>742306</v>
      </c>
      <c r="K551" s="938">
        <f t="shared" si="29"/>
        <v>121.89999999999999</v>
      </c>
      <c r="L551" s="665">
        <v>106</v>
      </c>
      <c r="M551" s="910">
        <v>1.1499999999999999</v>
      </c>
      <c r="N551" s="462"/>
      <c r="O551" s="539" t="str">
        <f t="shared" si="28"/>
        <v/>
      </c>
      <c r="P551" s="459">
        <v>45</v>
      </c>
      <c r="Q551" s="470">
        <v>4601887321835</v>
      </c>
      <c r="R551" s="467"/>
    </row>
    <row r="552" spans="1:53" ht="20.100000000000001" customHeight="1" x14ac:dyDescent="0.3">
      <c r="B552" s="445" t="s">
        <v>1859</v>
      </c>
      <c r="C552" s="452" t="s">
        <v>1860</v>
      </c>
      <c r="D552" s="476" t="s">
        <v>366</v>
      </c>
      <c r="E552" s="477" t="s">
        <v>366</v>
      </c>
      <c r="F552" s="476" t="s">
        <v>366</v>
      </c>
      <c r="G552" s="476" t="s">
        <v>366</v>
      </c>
      <c r="H552" s="476" t="s">
        <v>366</v>
      </c>
      <c r="I552" s="478"/>
      <c r="J552" s="479"/>
      <c r="K552" s="497"/>
      <c r="L552" s="479"/>
      <c r="M552" s="479"/>
      <c r="N552" s="481" t="s">
        <v>366</v>
      </c>
      <c r="O552" s="490"/>
      <c r="P552" s="476" t="s">
        <v>366</v>
      </c>
      <c r="Q552" s="533"/>
      <c r="R552" s="484"/>
      <c r="S552" s="484"/>
      <c r="T552" s="484"/>
      <c r="U552" s="484"/>
      <c r="V552" s="484"/>
      <c r="W552" s="484"/>
      <c r="X552" s="484"/>
      <c r="Y552" s="484"/>
      <c r="Z552" s="484"/>
      <c r="AA552" s="484"/>
      <c r="AB552" s="484"/>
      <c r="AC552" s="484"/>
      <c r="AD552" s="484"/>
      <c r="AE552" s="484"/>
      <c r="AF552" s="484"/>
      <c r="AG552" s="484"/>
      <c r="AH552" s="484"/>
      <c r="AI552" s="484"/>
      <c r="AJ552" s="484"/>
      <c r="AK552" s="484"/>
      <c r="AL552" s="484"/>
      <c r="AM552" s="484"/>
      <c r="AN552" s="484"/>
      <c r="AO552" s="484"/>
      <c r="AP552" s="484"/>
      <c r="AQ552" s="484"/>
      <c r="AR552" s="484"/>
      <c r="AS552" s="484"/>
      <c r="AT552" s="484"/>
      <c r="AU552" s="484"/>
      <c r="AV552" s="484"/>
      <c r="AW552" s="484"/>
      <c r="AX552" s="484"/>
      <c r="AY552" s="484"/>
    </row>
    <row r="553" spans="1:53" s="443" customFormat="1" ht="48" customHeight="1" x14ac:dyDescent="0.3">
      <c r="A553" s="795"/>
      <c r="B553" s="457" t="s">
        <v>3320</v>
      </c>
      <c r="C553" s="457" t="s">
        <v>3321</v>
      </c>
      <c r="D553" s="309" t="s">
        <v>1227</v>
      </c>
      <c r="E553" s="458" t="s">
        <v>2111</v>
      </c>
      <c r="F553" s="459">
        <v>2</v>
      </c>
      <c r="G553" s="459" t="s">
        <v>1724</v>
      </c>
      <c r="H553" s="459">
        <v>50</v>
      </c>
      <c r="I553" s="460">
        <v>675764</v>
      </c>
      <c r="J553" s="461">
        <v>742440</v>
      </c>
      <c r="K553" s="938">
        <f t="shared" si="29"/>
        <v>184</v>
      </c>
      <c r="L553" s="665">
        <v>160</v>
      </c>
      <c r="M553" s="910">
        <v>1.1499999999999999</v>
      </c>
      <c r="N553" s="462"/>
      <c r="O553" s="463" t="str">
        <f t="shared" ref="O553:O579" si="30">IF(N553&gt;0,N553*K553,"")</f>
        <v/>
      </c>
      <c r="P553" s="459">
        <v>70</v>
      </c>
      <c r="Q553" s="464">
        <v>4601887187837</v>
      </c>
      <c r="R553" s="451"/>
      <c r="S553" s="451"/>
      <c r="T553" s="451"/>
      <c r="U553" s="451"/>
      <c r="V553" s="451"/>
      <c r="W553" s="451"/>
      <c r="X553" s="451"/>
      <c r="Y553" s="451"/>
      <c r="Z553" s="451"/>
      <c r="AA553" s="451"/>
      <c r="AB553" s="451"/>
      <c r="AC553" s="451"/>
      <c r="AD553" s="451"/>
      <c r="AE553" s="451"/>
      <c r="AF553" s="451"/>
      <c r="AG553" s="451"/>
      <c r="AH553" s="451"/>
      <c r="AI553" s="451"/>
      <c r="AJ553" s="451"/>
      <c r="AK553" s="451"/>
      <c r="AL553" s="451"/>
      <c r="AM553" s="451"/>
      <c r="AN553" s="451"/>
      <c r="AO553" s="451"/>
      <c r="AP553" s="451"/>
      <c r="AQ553" s="451"/>
      <c r="AR553" s="451"/>
      <c r="AS553" s="451"/>
      <c r="AT553" s="451"/>
      <c r="AU553" s="451"/>
      <c r="AV553" s="451"/>
      <c r="AW553" s="451"/>
      <c r="AX553" s="451"/>
      <c r="AY553" s="451"/>
      <c r="AZ553" s="451"/>
      <c r="BA553" s="451"/>
    </row>
    <row r="554" spans="1:53" ht="48" customHeight="1" x14ac:dyDescent="0.3">
      <c r="B554" s="427" t="s">
        <v>1861</v>
      </c>
      <c r="C554" s="427" t="s">
        <v>1862</v>
      </c>
      <c r="D554" s="309" t="s">
        <v>1227</v>
      </c>
      <c r="E554" s="492" t="s">
        <v>1863</v>
      </c>
      <c r="F554" s="459">
        <v>2</v>
      </c>
      <c r="G554" s="459" t="s">
        <v>1724</v>
      </c>
      <c r="H554" s="459">
        <v>50</v>
      </c>
      <c r="I554" s="460">
        <v>320925</v>
      </c>
      <c r="J554" s="461">
        <v>742410</v>
      </c>
      <c r="K554" s="938">
        <f t="shared" si="29"/>
        <v>184</v>
      </c>
      <c r="L554" s="665">
        <v>160</v>
      </c>
      <c r="M554" s="910">
        <v>1.1499999999999999</v>
      </c>
      <c r="N554" s="462"/>
      <c r="O554" s="463" t="str">
        <f t="shared" si="30"/>
        <v/>
      </c>
      <c r="P554" s="459" t="s">
        <v>1864</v>
      </c>
      <c r="Q554" s="464">
        <v>4601887151760</v>
      </c>
      <c r="R554" s="467"/>
    </row>
    <row r="555" spans="1:53" ht="48" customHeight="1" x14ac:dyDescent="0.3">
      <c r="A555" s="797"/>
      <c r="B555" s="427" t="s">
        <v>1865</v>
      </c>
      <c r="C555" s="427" t="s">
        <v>1866</v>
      </c>
      <c r="D555" s="309" t="s">
        <v>1227</v>
      </c>
      <c r="E555" s="492" t="s">
        <v>1867</v>
      </c>
      <c r="F555" s="459">
        <v>2</v>
      </c>
      <c r="G555" s="459" t="s">
        <v>1724</v>
      </c>
      <c r="H555" s="459">
        <v>50</v>
      </c>
      <c r="I555" s="460">
        <v>320931</v>
      </c>
      <c r="J555" s="461">
        <v>742411</v>
      </c>
      <c r="K555" s="938">
        <f t="shared" si="29"/>
        <v>192.04999999999998</v>
      </c>
      <c r="L555" s="665">
        <v>167</v>
      </c>
      <c r="M555" s="910">
        <v>1.1499999999999999</v>
      </c>
      <c r="N555" s="462"/>
      <c r="O555" s="463" t="str">
        <f t="shared" si="30"/>
        <v/>
      </c>
      <c r="P555" s="459">
        <v>110</v>
      </c>
      <c r="Q555" s="474">
        <v>4601887145554</v>
      </c>
      <c r="R555" s="467"/>
    </row>
    <row r="556" spans="1:53" ht="48" customHeight="1" x14ac:dyDescent="0.3">
      <c r="A556" s="796"/>
      <c r="B556" s="427" t="s">
        <v>1868</v>
      </c>
      <c r="C556" s="427" t="s">
        <v>1869</v>
      </c>
      <c r="D556" s="309" t="s">
        <v>1227</v>
      </c>
      <c r="E556" s="492" t="s">
        <v>1870</v>
      </c>
      <c r="F556" s="459">
        <v>2</v>
      </c>
      <c r="G556" s="459" t="s">
        <v>1724</v>
      </c>
      <c r="H556" s="459">
        <v>50</v>
      </c>
      <c r="I556" s="500">
        <v>718030</v>
      </c>
      <c r="J556" s="461">
        <v>742425</v>
      </c>
      <c r="K556" s="938">
        <f t="shared" si="29"/>
        <v>192.04999999999998</v>
      </c>
      <c r="L556" s="665">
        <v>167</v>
      </c>
      <c r="M556" s="910">
        <v>1.1499999999999999</v>
      </c>
      <c r="N556" s="462"/>
      <c r="O556" s="463" t="str">
        <f t="shared" si="30"/>
        <v/>
      </c>
      <c r="P556" s="459">
        <v>100</v>
      </c>
      <c r="Q556" s="518">
        <v>4601887269236</v>
      </c>
      <c r="R556" s="467"/>
    </row>
    <row r="557" spans="1:53" s="465" customFormat="1" ht="48" customHeight="1" x14ac:dyDescent="0.3">
      <c r="A557" s="809"/>
      <c r="B557" s="427" t="s">
        <v>2796</v>
      </c>
      <c r="C557" s="427" t="s">
        <v>2797</v>
      </c>
      <c r="D557" s="309" t="s">
        <v>1227</v>
      </c>
      <c r="E557" s="492" t="s">
        <v>2798</v>
      </c>
      <c r="F557" s="459">
        <v>2</v>
      </c>
      <c r="G557" s="459" t="s">
        <v>1724</v>
      </c>
      <c r="H557" s="459">
        <v>50</v>
      </c>
      <c r="I557" s="460">
        <v>736566</v>
      </c>
      <c r="J557" s="461">
        <v>742420</v>
      </c>
      <c r="K557" s="938">
        <f t="shared" si="29"/>
        <v>184</v>
      </c>
      <c r="L557" s="665">
        <v>160</v>
      </c>
      <c r="M557" s="910">
        <v>1.1499999999999999</v>
      </c>
      <c r="N557" s="462"/>
      <c r="O557" s="463" t="str">
        <f t="shared" si="30"/>
        <v/>
      </c>
      <c r="P557" s="459">
        <v>80</v>
      </c>
      <c r="Q557" s="470">
        <v>4601887321880</v>
      </c>
    </row>
    <row r="558" spans="1:53" ht="20.100000000000001" customHeight="1" x14ac:dyDescent="0.3">
      <c r="A558" s="809">
        <v>2020</v>
      </c>
      <c r="B558" s="427" t="s">
        <v>2799</v>
      </c>
      <c r="C558" s="427" t="s">
        <v>2800</v>
      </c>
      <c r="D558" s="309" t="s">
        <v>1227</v>
      </c>
      <c r="E558" s="458" t="s">
        <v>2801</v>
      </c>
      <c r="F558" s="459">
        <v>2</v>
      </c>
      <c r="G558" s="459" t="s">
        <v>1724</v>
      </c>
      <c r="H558" s="459">
        <v>40</v>
      </c>
      <c r="I558" s="541">
        <v>800915</v>
      </c>
      <c r="J558" s="461">
        <v>800749</v>
      </c>
      <c r="K558" s="938">
        <f t="shared" si="29"/>
        <v>184</v>
      </c>
      <c r="L558" s="665">
        <v>160</v>
      </c>
      <c r="M558" s="910">
        <v>1.1499999999999999</v>
      </c>
      <c r="N558" s="462"/>
      <c r="O558" s="463" t="str">
        <f t="shared" si="30"/>
        <v/>
      </c>
      <c r="P558" s="459">
        <v>100</v>
      </c>
      <c r="Q558" s="470">
        <v>4601887385332</v>
      </c>
      <c r="R558" s="467"/>
    </row>
    <row r="559" spans="1:53" ht="48" customHeight="1" x14ac:dyDescent="0.3">
      <c r="A559" s="795"/>
      <c r="B559" s="427" t="s">
        <v>1871</v>
      </c>
      <c r="C559" s="427" t="s">
        <v>1872</v>
      </c>
      <c r="D559" s="309" t="s">
        <v>1227</v>
      </c>
      <c r="E559" s="542" t="s">
        <v>1873</v>
      </c>
      <c r="F559" s="459">
        <v>2</v>
      </c>
      <c r="G559" s="459" t="s">
        <v>1724</v>
      </c>
      <c r="H559" s="459">
        <v>50</v>
      </c>
      <c r="I559" s="460">
        <v>696478</v>
      </c>
      <c r="J559" s="461">
        <v>742429</v>
      </c>
      <c r="K559" s="938">
        <f t="shared" si="29"/>
        <v>184</v>
      </c>
      <c r="L559" s="665">
        <v>160</v>
      </c>
      <c r="M559" s="910">
        <v>1.1499999999999999</v>
      </c>
      <c r="N559" s="462"/>
      <c r="O559" s="463" t="str">
        <f t="shared" si="30"/>
        <v/>
      </c>
      <c r="P559" s="459">
        <v>85</v>
      </c>
      <c r="Q559" s="472">
        <v>4601887213512</v>
      </c>
      <c r="R559" s="467"/>
    </row>
    <row r="560" spans="1:53" ht="48" customHeight="1" x14ac:dyDescent="0.3">
      <c r="B560" s="427" t="s">
        <v>1874</v>
      </c>
      <c r="C560" s="427" t="s">
        <v>1875</v>
      </c>
      <c r="D560" s="309" t="s">
        <v>1227</v>
      </c>
      <c r="E560" s="492" t="s">
        <v>1876</v>
      </c>
      <c r="F560" s="459">
        <v>2</v>
      </c>
      <c r="G560" s="459" t="s">
        <v>1724</v>
      </c>
      <c r="H560" s="459">
        <v>50</v>
      </c>
      <c r="I560" s="460">
        <v>320940</v>
      </c>
      <c r="J560" s="461">
        <v>742412</v>
      </c>
      <c r="K560" s="938">
        <f t="shared" si="29"/>
        <v>192.04999999999998</v>
      </c>
      <c r="L560" s="665">
        <v>167</v>
      </c>
      <c r="M560" s="910">
        <v>1.1499999999999999</v>
      </c>
      <c r="N560" s="462"/>
      <c r="O560" s="463" t="str">
        <f t="shared" si="30"/>
        <v/>
      </c>
      <c r="P560" s="459">
        <v>110</v>
      </c>
      <c r="Q560" s="474" t="s">
        <v>1877</v>
      </c>
      <c r="R560" s="467"/>
    </row>
    <row r="561" spans="1:18" ht="48" customHeight="1" x14ac:dyDescent="0.3">
      <c r="A561" s="795"/>
      <c r="B561" s="456" t="s">
        <v>1878</v>
      </c>
      <c r="C561" s="457" t="s">
        <v>1879</v>
      </c>
      <c r="D561" s="309" t="s">
        <v>1227</v>
      </c>
      <c r="E561" s="543" t="s">
        <v>1880</v>
      </c>
      <c r="F561" s="459">
        <v>2</v>
      </c>
      <c r="G561" s="459" t="s">
        <v>1724</v>
      </c>
      <c r="H561" s="459">
        <v>50</v>
      </c>
      <c r="I561" s="460">
        <v>675765</v>
      </c>
      <c r="J561" s="461">
        <v>742441</v>
      </c>
      <c r="K561" s="938">
        <f t="shared" si="29"/>
        <v>184</v>
      </c>
      <c r="L561" s="665">
        <v>160</v>
      </c>
      <c r="M561" s="910">
        <v>1.1499999999999999</v>
      </c>
      <c r="N561" s="462"/>
      <c r="O561" s="463" t="str">
        <f t="shared" si="30"/>
        <v/>
      </c>
      <c r="P561" s="459">
        <v>90</v>
      </c>
      <c r="Q561" s="464">
        <v>4601887187844</v>
      </c>
      <c r="R561" s="467"/>
    </row>
    <row r="562" spans="1:18" ht="48" customHeight="1" x14ac:dyDescent="0.3">
      <c r="A562" s="795"/>
      <c r="B562" s="544" t="s">
        <v>2802</v>
      </c>
      <c r="C562" s="530" t="s">
        <v>2803</v>
      </c>
      <c r="D562" s="309" t="s">
        <v>1227</v>
      </c>
      <c r="E562" s="543" t="s">
        <v>2804</v>
      </c>
      <c r="F562" s="459">
        <v>2</v>
      </c>
      <c r="G562" s="459" t="s">
        <v>1724</v>
      </c>
      <c r="H562" s="459">
        <v>50</v>
      </c>
      <c r="I562" s="493">
        <v>707283</v>
      </c>
      <c r="J562" s="461">
        <v>742433</v>
      </c>
      <c r="K562" s="938">
        <f t="shared" si="29"/>
        <v>184</v>
      </c>
      <c r="L562" s="665">
        <v>160</v>
      </c>
      <c r="M562" s="910">
        <v>1.1499999999999999</v>
      </c>
      <c r="N562" s="462"/>
      <c r="O562" s="463" t="str">
        <f t="shared" si="30"/>
        <v/>
      </c>
      <c r="P562" s="459">
        <v>25</v>
      </c>
      <c r="Q562" s="531">
        <v>4601887237396</v>
      </c>
      <c r="R562" s="467"/>
    </row>
    <row r="563" spans="1:18" ht="48" customHeight="1" x14ac:dyDescent="0.3">
      <c r="A563" s="795"/>
      <c r="B563" s="544" t="s">
        <v>1883</v>
      </c>
      <c r="C563" s="530" t="s">
        <v>1884</v>
      </c>
      <c r="D563" s="309" t="s">
        <v>1227</v>
      </c>
      <c r="E563" s="543" t="s">
        <v>1885</v>
      </c>
      <c r="F563" s="459">
        <v>2</v>
      </c>
      <c r="G563" s="459" t="s">
        <v>1724</v>
      </c>
      <c r="H563" s="459">
        <v>50</v>
      </c>
      <c r="I563" s="493">
        <v>726438</v>
      </c>
      <c r="J563" s="461">
        <v>742434</v>
      </c>
      <c r="K563" s="938">
        <f t="shared" si="29"/>
        <v>192.04999999999998</v>
      </c>
      <c r="L563" s="665">
        <v>167</v>
      </c>
      <c r="M563" s="910">
        <v>1.1499999999999999</v>
      </c>
      <c r="N563" s="462"/>
      <c r="O563" s="463" t="str">
        <f t="shared" si="30"/>
        <v/>
      </c>
      <c r="P563" s="459">
        <v>80</v>
      </c>
      <c r="Q563" s="472">
        <v>4601887290858</v>
      </c>
      <c r="R563" s="467"/>
    </row>
    <row r="564" spans="1:18" ht="48" customHeight="1" x14ac:dyDescent="0.3">
      <c r="A564" s="795"/>
      <c r="B564" s="544" t="s">
        <v>1886</v>
      </c>
      <c r="C564" s="530" t="s">
        <v>1887</v>
      </c>
      <c r="D564" s="309" t="s">
        <v>1227</v>
      </c>
      <c r="E564" s="543" t="s">
        <v>1888</v>
      </c>
      <c r="F564" s="459">
        <v>2</v>
      </c>
      <c r="G564" s="459" t="s">
        <v>1724</v>
      </c>
      <c r="H564" s="459">
        <v>50</v>
      </c>
      <c r="I564" s="493">
        <v>726440</v>
      </c>
      <c r="J564" s="461">
        <v>742435</v>
      </c>
      <c r="K564" s="938">
        <f t="shared" si="29"/>
        <v>192.04999999999998</v>
      </c>
      <c r="L564" s="665">
        <v>167</v>
      </c>
      <c r="M564" s="910">
        <v>1.1499999999999999</v>
      </c>
      <c r="N564" s="462"/>
      <c r="O564" s="463" t="str">
        <f t="shared" si="30"/>
        <v/>
      </c>
      <c r="P564" s="459">
        <v>90</v>
      </c>
      <c r="Q564" s="472">
        <v>4601887290865</v>
      </c>
      <c r="R564" s="467"/>
    </row>
    <row r="565" spans="1:18" ht="48" customHeight="1" x14ac:dyDescent="0.3">
      <c r="A565" s="795"/>
      <c r="B565" s="544" t="s">
        <v>1889</v>
      </c>
      <c r="C565" s="530" t="s">
        <v>1890</v>
      </c>
      <c r="D565" s="309" t="s">
        <v>1227</v>
      </c>
      <c r="E565" s="543" t="s">
        <v>1891</v>
      </c>
      <c r="F565" s="459">
        <v>2</v>
      </c>
      <c r="G565" s="459" t="s">
        <v>1724</v>
      </c>
      <c r="H565" s="459">
        <v>50</v>
      </c>
      <c r="I565" s="493">
        <v>726679</v>
      </c>
      <c r="J565" s="461">
        <v>742427</v>
      </c>
      <c r="K565" s="938">
        <f t="shared" si="29"/>
        <v>192.04999999999998</v>
      </c>
      <c r="L565" s="665">
        <v>167</v>
      </c>
      <c r="M565" s="910">
        <v>1.1499999999999999</v>
      </c>
      <c r="N565" s="462"/>
      <c r="O565" s="463" t="str">
        <f t="shared" si="30"/>
        <v/>
      </c>
      <c r="P565" s="459">
        <v>90</v>
      </c>
      <c r="Q565" s="472">
        <v>4601887290872</v>
      </c>
      <c r="R565" s="467"/>
    </row>
    <row r="566" spans="1:18" ht="48" customHeight="1" x14ac:dyDescent="0.3">
      <c r="A566" s="795"/>
      <c r="B566" s="544" t="s">
        <v>3322</v>
      </c>
      <c r="C566" s="530" t="s">
        <v>3323</v>
      </c>
      <c r="D566" s="309" t="s">
        <v>1227</v>
      </c>
      <c r="E566" s="543" t="s">
        <v>3324</v>
      </c>
      <c r="F566" s="459">
        <v>2</v>
      </c>
      <c r="G566" s="459" t="s">
        <v>1724</v>
      </c>
      <c r="H566" s="459">
        <v>50</v>
      </c>
      <c r="I566" s="493">
        <v>726443</v>
      </c>
      <c r="J566" s="461">
        <v>742436</v>
      </c>
      <c r="K566" s="938">
        <f t="shared" si="29"/>
        <v>192.04999999999998</v>
      </c>
      <c r="L566" s="665">
        <v>167</v>
      </c>
      <c r="M566" s="910">
        <v>1.1499999999999999</v>
      </c>
      <c r="N566" s="462"/>
      <c r="O566" s="463" t="str">
        <f t="shared" si="30"/>
        <v/>
      </c>
      <c r="P566" s="459">
        <v>100</v>
      </c>
      <c r="Q566" s="472">
        <v>4601887290889</v>
      </c>
      <c r="R566" s="467"/>
    </row>
    <row r="567" spans="1:18" ht="48" customHeight="1" x14ac:dyDescent="0.3">
      <c r="B567" s="427" t="s">
        <v>3668</v>
      </c>
      <c r="C567" s="427" t="s">
        <v>3669</v>
      </c>
      <c r="D567" s="309" t="s">
        <v>1227</v>
      </c>
      <c r="E567" s="486" t="s">
        <v>3670</v>
      </c>
      <c r="F567" s="459">
        <v>2</v>
      </c>
      <c r="G567" s="459" t="s">
        <v>1724</v>
      </c>
      <c r="H567" s="459">
        <v>50</v>
      </c>
      <c r="I567" s="460">
        <v>320960</v>
      </c>
      <c r="J567" s="461">
        <v>742413</v>
      </c>
      <c r="K567" s="938">
        <f t="shared" si="29"/>
        <v>184</v>
      </c>
      <c r="L567" s="665">
        <v>160</v>
      </c>
      <c r="M567" s="910">
        <v>1.1499999999999999</v>
      </c>
      <c r="N567" s="462"/>
      <c r="O567" s="463" t="str">
        <f t="shared" si="30"/>
        <v/>
      </c>
      <c r="P567" s="459">
        <v>90</v>
      </c>
      <c r="Q567" s="474">
        <v>4601887143116</v>
      </c>
      <c r="R567" s="467"/>
    </row>
    <row r="568" spans="1:18" ht="48" customHeight="1" x14ac:dyDescent="0.3">
      <c r="A568" s="809"/>
      <c r="B568" s="427" t="s">
        <v>1892</v>
      </c>
      <c r="C568" s="427" t="s">
        <v>1893</v>
      </c>
      <c r="D568" s="309" t="s">
        <v>1227</v>
      </c>
      <c r="E568" s="492" t="s">
        <v>1894</v>
      </c>
      <c r="F568" s="459">
        <v>2</v>
      </c>
      <c r="G568" s="459" t="s">
        <v>1724</v>
      </c>
      <c r="H568" s="459">
        <v>50</v>
      </c>
      <c r="I568" s="460">
        <v>736567</v>
      </c>
      <c r="J568" s="461">
        <v>742421</v>
      </c>
      <c r="K568" s="938">
        <f t="shared" si="29"/>
        <v>184</v>
      </c>
      <c r="L568" s="665">
        <v>160</v>
      </c>
      <c r="M568" s="910">
        <v>1.1499999999999999</v>
      </c>
      <c r="N568" s="462"/>
      <c r="O568" s="463" t="str">
        <f t="shared" si="30"/>
        <v/>
      </c>
      <c r="P568" s="459">
        <v>100</v>
      </c>
      <c r="Q568" s="470">
        <v>4601887321903</v>
      </c>
      <c r="R568" s="467"/>
    </row>
    <row r="569" spans="1:18" ht="48" customHeight="1" x14ac:dyDescent="0.3">
      <c r="A569" s="796"/>
      <c r="B569" s="427" t="s">
        <v>1895</v>
      </c>
      <c r="C569" s="427" t="s">
        <v>1896</v>
      </c>
      <c r="D569" s="309" t="s">
        <v>1227</v>
      </c>
      <c r="E569" s="486" t="s">
        <v>1897</v>
      </c>
      <c r="F569" s="459">
        <v>2</v>
      </c>
      <c r="G569" s="459" t="s">
        <v>1724</v>
      </c>
      <c r="H569" s="459">
        <v>50</v>
      </c>
      <c r="I569" s="460">
        <v>726445</v>
      </c>
      <c r="J569" s="461">
        <v>742437</v>
      </c>
      <c r="K569" s="938">
        <f t="shared" si="29"/>
        <v>184</v>
      </c>
      <c r="L569" s="665">
        <v>160</v>
      </c>
      <c r="M569" s="910">
        <v>1.1499999999999999</v>
      </c>
      <c r="N569" s="462"/>
      <c r="O569" s="463" t="str">
        <f t="shared" si="30"/>
        <v/>
      </c>
      <c r="P569" s="459">
        <v>100</v>
      </c>
      <c r="Q569" s="472">
        <v>4601887290896</v>
      </c>
      <c r="R569" s="467"/>
    </row>
    <row r="570" spans="1:18" ht="48" customHeight="1" x14ac:dyDescent="0.35">
      <c r="A570" s="795"/>
      <c r="B570" s="427" t="s">
        <v>1898</v>
      </c>
      <c r="C570" s="427" t="s">
        <v>3671</v>
      </c>
      <c r="D570" s="309" t="s">
        <v>1227</v>
      </c>
      <c r="E570" s="543" t="s">
        <v>1899</v>
      </c>
      <c r="F570" s="459">
        <v>1</v>
      </c>
      <c r="G570" s="459" t="s">
        <v>1724</v>
      </c>
      <c r="H570" s="459">
        <v>50</v>
      </c>
      <c r="I570" s="460">
        <v>696479</v>
      </c>
      <c r="J570" s="461">
        <v>742430</v>
      </c>
      <c r="K570" s="938">
        <f t="shared" si="29"/>
        <v>141.44999999999999</v>
      </c>
      <c r="L570" s="665">
        <v>123</v>
      </c>
      <c r="M570" s="910">
        <v>1.1499999999999999</v>
      </c>
      <c r="N570" s="462"/>
      <c r="O570" s="463" t="str">
        <f t="shared" si="30"/>
        <v/>
      </c>
      <c r="P570" s="459">
        <v>80</v>
      </c>
      <c r="Q570" s="474">
        <v>4601887213529</v>
      </c>
      <c r="R570" s="467"/>
    </row>
    <row r="571" spans="1:18" ht="48" customHeight="1" x14ac:dyDescent="0.3">
      <c r="A571" s="795"/>
      <c r="B571" s="427" t="s">
        <v>1900</v>
      </c>
      <c r="C571" s="427" t="s">
        <v>1901</v>
      </c>
      <c r="D571" s="309" t="s">
        <v>1227</v>
      </c>
      <c r="E571" s="543" t="s">
        <v>1902</v>
      </c>
      <c r="F571" s="459">
        <v>2</v>
      </c>
      <c r="G571" s="459" t="s">
        <v>1724</v>
      </c>
      <c r="H571" s="459">
        <v>50</v>
      </c>
      <c r="I571" s="460">
        <v>696480</v>
      </c>
      <c r="J571" s="461">
        <v>742431</v>
      </c>
      <c r="K571" s="938">
        <f t="shared" si="29"/>
        <v>184</v>
      </c>
      <c r="L571" s="665">
        <v>160</v>
      </c>
      <c r="M571" s="910">
        <v>1.1499999999999999</v>
      </c>
      <c r="N571" s="462"/>
      <c r="O571" s="463" t="str">
        <f t="shared" si="30"/>
        <v/>
      </c>
      <c r="P571" s="459">
        <v>85</v>
      </c>
      <c r="Q571" s="474">
        <v>4601887213536</v>
      </c>
      <c r="R571" s="467"/>
    </row>
    <row r="572" spans="1:18" ht="48" customHeight="1" x14ac:dyDescent="0.3">
      <c r="A572" s="796"/>
      <c r="B572" s="456" t="s">
        <v>1903</v>
      </c>
      <c r="C572" s="520" t="s">
        <v>3672</v>
      </c>
      <c r="D572" s="309" t="s">
        <v>1227</v>
      </c>
      <c r="E572" s="543" t="s">
        <v>1904</v>
      </c>
      <c r="F572" s="459">
        <v>2</v>
      </c>
      <c r="G572" s="459" t="s">
        <v>1724</v>
      </c>
      <c r="H572" s="459">
        <v>50</v>
      </c>
      <c r="I572" s="460">
        <v>696481</v>
      </c>
      <c r="J572" s="461">
        <v>742432</v>
      </c>
      <c r="K572" s="938">
        <f t="shared" si="29"/>
        <v>184</v>
      </c>
      <c r="L572" s="665">
        <v>160</v>
      </c>
      <c r="M572" s="910">
        <v>1.1499999999999999</v>
      </c>
      <c r="N572" s="462"/>
      <c r="O572" s="463" t="str">
        <f t="shared" si="30"/>
        <v/>
      </c>
      <c r="P572" s="459">
        <v>70</v>
      </c>
      <c r="Q572" s="474">
        <v>4601887213543</v>
      </c>
      <c r="R572" s="467"/>
    </row>
    <row r="573" spans="1:18" ht="48" customHeight="1" x14ac:dyDescent="0.3">
      <c r="A573" s="796"/>
      <c r="B573" s="427" t="s">
        <v>3673</v>
      </c>
      <c r="C573" s="520" t="s">
        <v>3674</v>
      </c>
      <c r="D573" s="309" t="s">
        <v>1227</v>
      </c>
      <c r="E573" s="543" t="s">
        <v>3675</v>
      </c>
      <c r="F573" s="459">
        <v>2</v>
      </c>
      <c r="G573" s="459" t="s">
        <v>1724</v>
      </c>
      <c r="H573" s="459">
        <v>50</v>
      </c>
      <c r="I573" s="460">
        <v>726447</v>
      </c>
      <c r="J573" s="461">
        <v>742438</v>
      </c>
      <c r="K573" s="938">
        <f t="shared" si="29"/>
        <v>184</v>
      </c>
      <c r="L573" s="665">
        <v>160</v>
      </c>
      <c r="M573" s="910">
        <v>1.1499999999999999</v>
      </c>
      <c r="N573" s="462"/>
      <c r="O573" s="463" t="str">
        <f t="shared" si="30"/>
        <v/>
      </c>
      <c r="P573" s="459">
        <v>90</v>
      </c>
      <c r="Q573" s="472">
        <v>4601887290902</v>
      </c>
      <c r="R573" s="467"/>
    </row>
    <row r="574" spans="1:18" ht="48" customHeight="1" x14ac:dyDescent="0.35">
      <c r="A574" s="796"/>
      <c r="B574" s="456" t="s">
        <v>2317</v>
      </c>
      <c r="C574" s="520" t="s">
        <v>2805</v>
      </c>
      <c r="D574" s="309" t="s">
        <v>1227</v>
      </c>
      <c r="E574" s="543" t="s">
        <v>2318</v>
      </c>
      <c r="F574" s="459">
        <v>2</v>
      </c>
      <c r="G574" s="459" t="s">
        <v>1724</v>
      </c>
      <c r="H574" s="459">
        <v>50</v>
      </c>
      <c r="I574" s="460">
        <v>726449</v>
      </c>
      <c r="J574" s="461">
        <v>742439</v>
      </c>
      <c r="K574" s="938">
        <f t="shared" si="29"/>
        <v>151.79999999999998</v>
      </c>
      <c r="L574" s="665">
        <v>132</v>
      </c>
      <c r="M574" s="910">
        <v>1.1499999999999999</v>
      </c>
      <c r="N574" s="462"/>
      <c r="O574" s="463" t="str">
        <f t="shared" si="30"/>
        <v/>
      </c>
      <c r="P574" s="459">
        <v>85</v>
      </c>
      <c r="Q574" s="472">
        <v>4601887290919</v>
      </c>
      <c r="R574" s="467"/>
    </row>
    <row r="575" spans="1:18" ht="48" customHeight="1" x14ac:dyDescent="0.3">
      <c r="A575" s="799" t="s">
        <v>3049</v>
      </c>
      <c r="B575" s="456" t="s">
        <v>3676</v>
      </c>
      <c r="C575" s="520" t="s">
        <v>3677</v>
      </c>
      <c r="D575" s="384" t="s">
        <v>1227</v>
      </c>
      <c r="E575" s="543" t="s">
        <v>3678</v>
      </c>
      <c r="F575" s="459">
        <v>2</v>
      </c>
      <c r="G575" s="459" t="s">
        <v>1724</v>
      </c>
      <c r="H575" s="459">
        <v>50</v>
      </c>
      <c r="I575" s="460">
        <v>811426</v>
      </c>
      <c r="J575" s="461">
        <v>811390</v>
      </c>
      <c r="K575" s="938">
        <f t="shared" si="29"/>
        <v>192.04999999999998</v>
      </c>
      <c r="L575" s="665">
        <v>167</v>
      </c>
      <c r="M575" s="910">
        <v>1.1499999999999999</v>
      </c>
      <c r="N575" s="462"/>
      <c r="O575" s="463" t="str">
        <f t="shared" si="30"/>
        <v/>
      </c>
      <c r="P575" s="459">
        <v>90</v>
      </c>
      <c r="Q575" s="472">
        <v>4601887119685</v>
      </c>
      <c r="R575" s="467"/>
    </row>
    <row r="576" spans="1:18" ht="48" customHeight="1" x14ac:dyDescent="0.3">
      <c r="A576" s="801"/>
      <c r="B576" s="427" t="s">
        <v>1905</v>
      </c>
      <c r="C576" s="427" t="s">
        <v>1906</v>
      </c>
      <c r="D576" s="309" t="s">
        <v>1227</v>
      </c>
      <c r="E576" s="492" t="s">
        <v>1907</v>
      </c>
      <c r="F576" s="459">
        <v>2</v>
      </c>
      <c r="G576" s="459" t="s">
        <v>1724</v>
      </c>
      <c r="H576" s="459">
        <v>50</v>
      </c>
      <c r="I576" s="460">
        <v>320963</v>
      </c>
      <c r="J576" s="461">
        <v>742414</v>
      </c>
      <c r="K576" s="938">
        <f t="shared" si="29"/>
        <v>184</v>
      </c>
      <c r="L576" s="665">
        <v>160</v>
      </c>
      <c r="M576" s="910">
        <v>1.1499999999999999</v>
      </c>
      <c r="N576" s="462"/>
      <c r="O576" s="463" t="str">
        <f t="shared" si="30"/>
        <v/>
      </c>
      <c r="P576" s="459">
        <v>60</v>
      </c>
      <c r="Q576" s="474" t="s">
        <v>1908</v>
      </c>
      <c r="R576" s="467"/>
    </row>
    <row r="577" spans="1:54" ht="48" customHeight="1" x14ac:dyDescent="0.3">
      <c r="B577" s="520" t="s">
        <v>1909</v>
      </c>
      <c r="C577" s="427" t="s">
        <v>1910</v>
      </c>
      <c r="D577" s="309" t="s">
        <v>1227</v>
      </c>
      <c r="E577" s="492" t="s">
        <v>1911</v>
      </c>
      <c r="F577" s="459">
        <v>2</v>
      </c>
      <c r="G577" s="459" t="s">
        <v>1724</v>
      </c>
      <c r="H577" s="459">
        <v>50</v>
      </c>
      <c r="I577" s="460">
        <v>320981</v>
      </c>
      <c r="J577" s="461">
        <v>742416</v>
      </c>
      <c r="K577" s="938">
        <f t="shared" si="29"/>
        <v>184</v>
      </c>
      <c r="L577" s="665">
        <v>160</v>
      </c>
      <c r="M577" s="910">
        <v>1.1499999999999999</v>
      </c>
      <c r="N577" s="462"/>
      <c r="O577" s="463" t="str">
        <f t="shared" si="30"/>
        <v/>
      </c>
      <c r="P577" s="459">
        <v>95</v>
      </c>
      <c r="Q577" s="464">
        <v>4601887034032</v>
      </c>
      <c r="R577" s="467"/>
    </row>
    <row r="578" spans="1:54" ht="48" customHeight="1" x14ac:dyDescent="0.3">
      <c r="A578" s="795"/>
      <c r="B578" s="427" t="s">
        <v>3679</v>
      </c>
      <c r="C578" s="427" t="s">
        <v>3680</v>
      </c>
      <c r="D578" s="309" t="s">
        <v>1227</v>
      </c>
      <c r="E578" s="492" t="s">
        <v>3681</v>
      </c>
      <c r="F578" s="459">
        <v>2</v>
      </c>
      <c r="G578" s="459" t="s">
        <v>1724</v>
      </c>
      <c r="H578" s="459">
        <v>50</v>
      </c>
      <c r="I578" s="500">
        <v>718031</v>
      </c>
      <c r="J578" s="461">
        <v>742426</v>
      </c>
      <c r="K578" s="938">
        <f t="shared" si="29"/>
        <v>229.99999999999997</v>
      </c>
      <c r="L578" s="665">
        <v>200</v>
      </c>
      <c r="M578" s="910">
        <v>1.1499999999999999</v>
      </c>
      <c r="N578" s="462"/>
      <c r="O578" s="463" t="str">
        <f t="shared" si="30"/>
        <v/>
      </c>
      <c r="P578" s="459">
        <v>100</v>
      </c>
      <c r="Q578" s="518">
        <v>4601887269243</v>
      </c>
      <c r="R578" s="467"/>
    </row>
    <row r="579" spans="1:54" ht="48" customHeight="1" x14ac:dyDescent="0.3">
      <c r="B579" s="456" t="s">
        <v>2806</v>
      </c>
      <c r="C579" s="427" t="s">
        <v>2807</v>
      </c>
      <c r="D579" s="309" t="s">
        <v>1227</v>
      </c>
      <c r="E579" s="492" t="s">
        <v>2808</v>
      </c>
      <c r="F579" s="459">
        <v>2</v>
      </c>
      <c r="G579" s="459" t="s">
        <v>1724</v>
      </c>
      <c r="H579" s="459">
        <v>50</v>
      </c>
      <c r="I579" s="460">
        <v>320998</v>
      </c>
      <c r="J579" s="461">
        <v>742418</v>
      </c>
      <c r="K579" s="938">
        <f t="shared" si="29"/>
        <v>184</v>
      </c>
      <c r="L579" s="665">
        <v>160</v>
      </c>
      <c r="M579" s="910">
        <v>1.1499999999999999</v>
      </c>
      <c r="N579" s="462"/>
      <c r="O579" s="463" t="str">
        <f t="shared" si="30"/>
        <v/>
      </c>
      <c r="P579" s="459">
        <v>90</v>
      </c>
      <c r="Q579" s="474">
        <v>4601887155003</v>
      </c>
      <c r="R579" s="467"/>
    </row>
    <row r="580" spans="1:54" ht="20.100000000000001" customHeight="1" x14ac:dyDescent="0.3">
      <c r="B580" s="475" t="s">
        <v>1912</v>
      </c>
      <c r="C580" s="452" t="s">
        <v>1913</v>
      </c>
      <c r="D580" s="476" t="s">
        <v>366</v>
      </c>
      <c r="E580" s="477" t="s">
        <v>366</v>
      </c>
      <c r="F580" s="476" t="s">
        <v>366</v>
      </c>
      <c r="G580" s="476" t="s">
        <v>366</v>
      </c>
      <c r="H580" s="476" t="s">
        <v>366</v>
      </c>
      <c r="I580" s="478"/>
      <c r="J580" s="479"/>
      <c r="K580" s="497"/>
      <c r="L580" s="479"/>
      <c r="M580" s="479"/>
      <c r="N580" s="481" t="s">
        <v>366</v>
      </c>
      <c r="O580" s="490"/>
      <c r="P580" s="476" t="s">
        <v>366</v>
      </c>
      <c r="Q580" s="482"/>
      <c r="R580" s="483"/>
      <c r="S580" s="484"/>
      <c r="T580" s="484"/>
      <c r="U580" s="484"/>
      <c r="V580" s="484"/>
      <c r="W580" s="484"/>
      <c r="X580" s="484"/>
      <c r="Y580" s="484"/>
      <c r="Z580" s="484"/>
      <c r="AA580" s="484"/>
      <c r="AB580" s="484"/>
      <c r="AC580" s="484"/>
      <c r="AD580" s="484"/>
      <c r="AE580" s="484"/>
      <c r="AF580" s="484"/>
      <c r="AG580" s="484"/>
      <c r="AH580" s="484"/>
      <c r="AI580" s="484"/>
      <c r="AJ580" s="484"/>
      <c r="AK580" s="484"/>
      <c r="AL580" s="484"/>
      <c r="AM580" s="484"/>
      <c r="AN580" s="484"/>
      <c r="AO580" s="484"/>
      <c r="AP580" s="484"/>
      <c r="AQ580" s="484"/>
      <c r="AR580" s="484"/>
      <c r="AS580" s="484"/>
      <c r="AT580" s="484"/>
      <c r="AU580" s="484"/>
      <c r="AV580" s="484"/>
      <c r="AW580" s="484"/>
      <c r="AX580" s="484"/>
      <c r="AY580" s="484"/>
      <c r="AZ580" s="484"/>
      <c r="BA580" s="484"/>
      <c r="BB580" s="484"/>
    </row>
    <row r="581" spans="1:54" s="443" customFormat="1" ht="53.25" customHeight="1" x14ac:dyDescent="0.3">
      <c r="A581" s="795"/>
      <c r="B581" s="456" t="s">
        <v>1914</v>
      </c>
      <c r="C581" s="530" t="s">
        <v>1915</v>
      </c>
      <c r="D581" s="309" t="s">
        <v>1227</v>
      </c>
      <c r="E581" s="469" t="s">
        <v>1916</v>
      </c>
      <c r="F581" s="459">
        <v>2</v>
      </c>
      <c r="G581" s="459" t="s">
        <v>860</v>
      </c>
      <c r="H581" s="459">
        <v>50</v>
      </c>
      <c r="I581" s="493">
        <v>707284</v>
      </c>
      <c r="J581" s="461">
        <v>742456</v>
      </c>
      <c r="K581" s="938">
        <f t="shared" si="29"/>
        <v>151.79999999999998</v>
      </c>
      <c r="L581" s="539">
        <v>132</v>
      </c>
      <c r="M581" s="910">
        <v>1.1499999999999999</v>
      </c>
      <c r="N581" s="462"/>
      <c r="O581" s="463" t="str">
        <f t="shared" ref="O581:O597" si="31">IF(N581&gt;0,N581*K581,"")</f>
        <v/>
      </c>
      <c r="P581" s="459">
        <v>95</v>
      </c>
      <c r="Q581" s="531">
        <v>4601887237419</v>
      </c>
      <c r="R581" s="451"/>
      <c r="S581" s="451"/>
      <c r="T581" s="451"/>
      <c r="U581" s="451"/>
      <c r="V581" s="451"/>
      <c r="W581" s="451"/>
      <c r="X581" s="451"/>
      <c r="Y581" s="451"/>
      <c r="Z581" s="451"/>
      <c r="AA581" s="451"/>
      <c r="AB581" s="451"/>
      <c r="AC581" s="451"/>
      <c r="AD581" s="451"/>
      <c r="AE581" s="451"/>
      <c r="AF581" s="451"/>
      <c r="AG581" s="451"/>
      <c r="AH581" s="451"/>
      <c r="AI581" s="451"/>
      <c r="AJ581" s="451"/>
      <c r="AK581" s="451"/>
      <c r="AL581" s="451"/>
      <c r="AM581" s="451"/>
      <c r="AN581" s="451"/>
      <c r="AO581" s="451"/>
      <c r="AP581" s="451"/>
      <c r="AQ581" s="451"/>
      <c r="AR581" s="451"/>
      <c r="AS581" s="451"/>
      <c r="AT581" s="451"/>
      <c r="AU581" s="451"/>
      <c r="AV581" s="451"/>
      <c r="AW581" s="451"/>
      <c r="AX581" s="451"/>
      <c r="AY581" s="451"/>
      <c r="AZ581" s="451"/>
      <c r="BA581" s="451"/>
    </row>
    <row r="582" spans="1:54" s="443" customFormat="1" ht="53.25" customHeight="1" x14ac:dyDescent="0.35">
      <c r="A582" s="795"/>
      <c r="B582" s="456" t="s">
        <v>2809</v>
      </c>
      <c r="C582" s="530" t="s">
        <v>2810</v>
      </c>
      <c r="D582" s="309" t="s">
        <v>1227</v>
      </c>
      <c r="E582" s="469" t="s">
        <v>2811</v>
      </c>
      <c r="F582" s="459">
        <v>2</v>
      </c>
      <c r="G582" s="459" t="s">
        <v>860</v>
      </c>
      <c r="H582" s="459">
        <v>50</v>
      </c>
      <c r="I582" s="493">
        <v>707285</v>
      </c>
      <c r="J582" s="461">
        <v>742457</v>
      </c>
      <c r="K582" s="938">
        <f t="shared" si="29"/>
        <v>151.79999999999998</v>
      </c>
      <c r="L582" s="539">
        <v>132</v>
      </c>
      <c r="M582" s="910">
        <v>1.1499999999999999</v>
      </c>
      <c r="N582" s="462"/>
      <c r="O582" s="463" t="str">
        <f t="shared" si="31"/>
        <v/>
      </c>
      <c r="P582" s="459">
        <v>85</v>
      </c>
      <c r="Q582" s="531">
        <v>4601887237402</v>
      </c>
      <c r="R582" s="451"/>
      <c r="S582" s="451"/>
      <c r="T582" s="451"/>
      <c r="U582" s="451"/>
      <c r="V582" s="451"/>
      <c r="W582" s="451"/>
      <c r="X582" s="451"/>
      <c r="Y582" s="451"/>
      <c r="Z582" s="451"/>
      <c r="AA582" s="451"/>
      <c r="AB582" s="451"/>
      <c r="AC582" s="451"/>
      <c r="AD582" s="451"/>
      <c r="AE582" s="451"/>
      <c r="AF582" s="451"/>
      <c r="AG582" s="451"/>
      <c r="AH582" s="451"/>
      <c r="AI582" s="451"/>
      <c r="AJ582" s="451"/>
      <c r="AK582" s="451"/>
      <c r="AL582" s="451"/>
      <c r="AM582" s="451"/>
      <c r="AN582" s="451"/>
      <c r="AO582" s="451"/>
      <c r="AP582" s="451"/>
      <c r="AQ582" s="451"/>
      <c r="AR582" s="451"/>
      <c r="AS582" s="451"/>
      <c r="AT582" s="451"/>
      <c r="AU582" s="451"/>
      <c r="AV582" s="451"/>
      <c r="AW582" s="451"/>
      <c r="AX582" s="451"/>
      <c r="AY582" s="451"/>
      <c r="AZ582" s="451"/>
      <c r="BA582" s="451"/>
    </row>
    <row r="583" spans="1:54" s="443" customFormat="1" ht="53.25" customHeight="1" x14ac:dyDescent="0.3">
      <c r="A583" s="795"/>
      <c r="B583" s="427" t="s">
        <v>1917</v>
      </c>
      <c r="C583" s="530" t="s">
        <v>1918</v>
      </c>
      <c r="D583" s="309" t="s">
        <v>1227</v>
      </c>
      <c r="E583" s="469" t="s">
        <v>1919</v>
      </c>
      <c r="F583" s="459">
        <v>2</v>
      </c>
      <c r="G583" s="459" t="s">
        <v>860</v>
      </c>
      <c r="H583" s="459">
        <v>50</v>
      </c>
      <c r="I583" s="493">
        <v>707286</v>
      </c>
      <c r="J583" s="461">
        <v>742458</v>
      </c>
      <c r="K583" s="938">
        <f t="shared" si="29"/>
        <v>151.79999999999998</v>
      </c>
      <c r="L583" s="539">
        <v>132</v>
      </c>
      <c r="M583" s="910">
        <v>1.1499999999999999</v>
      </c>
      <c r="N583" s="462"/>
      <c r="O583" s="463" t="str">
        <f t="shared" si="31"/>
        <v/>
      </c>
      <c r="P583" s="459">
        <v>80</v>
      </c>
      <c r="Q583" s="531">
        <v>4601887237426</v>
      </c>
      <c r="R583" s="451"/>
      <c r="S583" s="451"/>
      <c r="T583" s="451"/>
      <c r="U583" s="451"/>
      <c r="V583" s="451"/>
      <c r="W583" s="451"/>
      <c r="X583" s="451"/>
      <c r="Y583" s="451"/>
      <c r="Z583" s="451"/>
      <c r="AA583" s="451"/>
      <c r="AB583" s="451"/>
      <c r="AC583" s="451"/>
      <c r="AD583" s="451"/>
      <c r="AE583" s="451"/>
      <c r="AF583" s="451"/>
      <c r="AG583" s="451"/>
      <c r="AH583" s="451"/>
      <c r="AI583" s="451"/>
      <c r="AJ583" s="451"/>
      <c r="AK583" s="451"/>
      <c r="AL583" s="451"/>
      <c r="AM583" s="451"/>
      <c r="AN583" s="451"/>
      <c r="AO583" s="451"/>
      <c r="AP583" s="451"/>
      <c r="AQ583" s="451"/>
      <c r="AR583" s="451"/>
      <c r="AS583" s="451"/>
      <c r="AT583" s="451"/>
      <c r="AU583" s="451"/>
      <c r="AV583" s="451"/>
      <c r="AW583" s="451"/>
      <c r="AX583" s="451"/>
      <c r="AY583" s="451"/>
      <c r="AZ583" s="451"/>
      <c r="BA583" s="451"/>
    </row>
    <row r="584" spans="1:54" ht="32.25" x14ac:dyDescent="0.3">
      <c r="A584" s="809">
        <v>2020</v>
      </c>
      <c r="B584" s="427" t="s">
        <v>2812</v>
      </c>
      <c r="C584" s="427" t="s">
        <v>2813</v>
      </c>
      <c r="D584" s="309" t="s">
        <v>1227</v>
      </c>
      <c r="E584" s="458" t="s">
        <v>2814</v>
      </c>
      <c r="F584" s="521">
        <v>2</v>
      </c>
      <c r="G584" s="459" t="s">
        <v>1724</v>
      </c>
      <c r="H584" s="459">
        <v>40</v>
      </c>
      <c r="I584" s="522">
        <v>800923</v>
      </c>
      <c r="J584" s="523">
        <v>800734</v>
      </c>
      <c r="K584" s="938">
        <f t="shared" si="29"/>
        <v>169.04999999999998</v>
      </c>
      <c r="L584" s="539">
        <v>147</v>
      </c>
      <c r="M584" s="910">
        <v>1.1499999999999999</v>
      </c>
      <c r="N584" s="462"/>
      <c r="O584" s="463" t="str">
        <f t="shared" si="31"/>
        <v/>
      </c>
      <c r="P584" s="459">
        <v>85</v>
      </c>
      <c r="Q584" s="464">
        <v>4601887385349</v>
      </c>
      <c r="R584" s="467"/>
    </row>
    <row r="585" spans="1:54" ht="53.25" customHeight="1" x14ac:dyDescent="0.3">
      <c r="A585" s="795"/>
      <c r="B585" s="456" t="s">
        <v>1920</v>
      </c>
      <c r="C585" s="427" t="s">
        <v>1921</v>
      </c>
      <c r="D585" s="309" t="s">
        <v>1227</v>
      </c>
      <c r="E585" s="543" t="s">
        <v>3682</v>
      </c>
      <c r="F585" s="459">
        <v>2</v>
      </c>
      <c r="G585" s="459" t="s">
        <v>860</v>
      </c>
      <c r="H585" s="459">
        <v>50</v>
      </c>
      <c r="I585" s="460">
        <v>696482</v>
      </c>
      <c r="J585" s="461">
        <v>742454</v>
      </c>
      <c r="K585" s="938">
        <f t="shared" si="29"/>
        <v>172.5</v>
      </c>
      <c r="L585" s="539">
        <v>150</v>
      </c>
      <c r="M585" s="910">
        <v>1.1499999999999999</v>
      </c>
      <c r="N585" s="462"/>
      <c r="O585" s="463" t="str">
        <f t="shared" si="31"/>
        <v/>
      </c>
      <c r="P585" s="459">
        <v>80</v>
      </c>
      <c r="Q585" s="472">
        <v>4601887213550</v>
      </c>
      <c r="R585" s="467"/>
    </row>
    <row r="586" spans="1:54" ht="32.25" x14ac:dyDescent="0.3">
      <c r="A586" s="809">
        <v>2020</v>
      </c>
      <c r="B586" s="427" t="s">
        <v>2756</v>
      </c>
      <c r="C586" s="427" t="s">
        <v>3683</v>
      </c>
      <c r="D586" s="309" t="s">
        <v>1227</v>
      </c>
      <c r="E586" s="458" t="s">
        <v>3684</v>
      </c>
      <c r="F586" s="521">
        <v>2</v>
      </c>
      <c r="G586" s="459" t="s">
        <v>1724</v>
      </c>
      <c r="H586" s="459">
        <v>40</v>
      </c>
      <c r="I586" s="522">
        <v>800928</v>
      </c>
      <c r="J586" s="523">
        <v>800738</v>
      </c>
      <c r="K586" s="938">
        <f t="shared" si="29"/>
        <v>172.5</v>
      </c>
      <c r="L586" s="539">
        <v>150</v>
      </c>
      <c r="M586" s="910">
        <v>1.1499999999999999</v>
      </c>
      <c r="N586" s="462"/>
      <c r="O586" s="463" t="str">
        <f t="shared" si="31"/>
        <v/>
      </c>
      <c r="P586" s="459">
        <v>110</v>
      </c>
      <c r="Q586" s="472">
        <v>4601887385387</v>
      </c>
      <c r="R586" s="467"/>
    </row>
    <row r="587" spans="1:54" ht="53.25" customHeight="1" x14ac:dyDescent="0.35">
      <c r="A587" s="795"/>
      <c r="B587" s="456" t="s">
        <v>1923</v>
      </c>
      <c r="C587" s="546" t="s">
        <v>3685</v>
      </c>
      <c r="D587" s="309" t="s">
        <v>1227</v>
      </c>
      <c r="E587" s="492" t="s">
        <v>1924</v>
      </c>
      <c r="F587" s="459">
        <v>2</v>
      </c>
      <c r="G587" s="459" t="s">
        <v>860</v>
      </c>
      <c r="H587" s="459">
        <v>50</v>
      </c>
      <c r="I587" s="460">
        <v>675775</v>
      </c>
      <c r="J587" s="461">
        <v>742461</v>
      </c>
      <c r="K587" s="938">
        <f t="shared" si="29"/>
        <v>169.04999999999998</v>
      </c>
      <c r="L587" s="539">
        <v>147</v>
      </c>
      <c r="M587" s="910">
        <v>1.1499999999999999</v>
      </c>
      <c r="N587" s="462"/>
      <c r="O587" s="463" t="str">
        <f t="shared" si="31"/>
        <v/>
      </c>
      <c r="P587" s="459">
        <v>90</v>
      </c>
      <c r="Q587" s="464">
        <v>4601887187905</v>
      </c>
      <c r="R587" s="467"/>
    </row>
    <row r="588" spans="1:54" ht="53.25" customHeight="1" x14ac:dyDescent="0.3">
      <c r="A588" s="797"/>
      <c r="B588" s="427" t="s">
        <v>1925</v>
      </c>
      <c r="C588" s="427" t="s">
        <v>1926</v>
      </c>
      <c r="D588" s="309" t="s">
        <v>1227</v>
      </c>
      <c r="E588" s="492" t="s">
        <v>1927</v>
      </c>
      <c r="F588" s="459">
        <v>2</v>
      </c>
      <c r="G588" s="459" t="s">
        <v>1724</v>
      </c>
      <c r="H588" s="459">
        <v>50</v>
      </c>
      <c r="I588" s="460">
        <v>330134</v>
      </c>
      <c r="J588" s="461">
        <v>742445</v>
      </c>
      <c r="K588" s="938">
        <f t="shared" si="29"/>
        <v>151.79999999999998</v>
      </c>
      <c r="L588" s="539">
        <v>132</v>
      </c>
      <c r="M588" s="910">
        <v>1.1499999999999999</v>
      </c>
      <c r="N588" s="462"/>
      <c r="O588" s="463" t="str">
        <f t="shared" si="31"/>
        <v/>
      </c>
      <c r="P588" s="459">
        <v>110</v>
      </c>
      <c r="Q588" s="464">
        <v>4601887151630</v>
      </c>
      <c r="R588" s="467"/>
    </row>
    <row r="589" spans="1:54" ht="53.25" customHeight="1" x14ac:dyDescent="0.3">
      <c r="A589" s="797"/>
      <c r="B589" s="427" t="s">
        <v>1928</v>
      </c>
      <c r="C589" s="427" t="s">
        <v>1929</v>
      </c>
      <c r="D589" s="309" t="s">
        <v>1227</v>
      </c>
      <c r="E589" s="492" t="s">
        <v>1930</v>
      </c>
      <c r="F589" s="459">
        <v>2</v>
      </c>
      <c r="G589" s="459" t="s">
        <v>1724</v>
      </c>
      <c r="H589" s="459">
        <v>50</v>
      </c>
      <c r="I589" s="460">
        <v>330142</v>
      </c>
      <c r="J589" s="461">
        <v>742446</v>
      </c>
      <c r="K589" s="938">
        <f t="shared" si="29"/>
        <v>169.04999999999998</v>
      </c>
      <c r="L589" s="539">
        <v>147</v>
      </c>
      <c r="M589" s="910">
        <v>1.1499999999999999</v>
      </c>
      <c r="N589" s="462"/>
      <c r="O589" s="463" t="str">
        <f t="shared" si="31"/>
        <v/>
      </c>
      <c r="P589" s="459">
        <v>110</v>
      </c>
      <c r="Q589" s="474" t="s">
        <v>1931</v>
      </c>
      <c r="R589" s="467"/>
    </row>
    <row r="590" spans="1:54" ht="53.25" customHeight="1" x14ac:dyDescent="0.35">
      <c r="A590" s="809"/>
      <c r="B590" s="427" t="s">
        <v>1932</v>
      </c>
      <c r="C590" s="427" t="s">
        <v>3686</v>
      </c>
      <c r="D590" s="309" t="s">
        <v>1227</v>
      </c>
      <c r="E590" s="492" t="s">
        <v>1933</v>
      </c>
      <c r="F590" s="459">
        <v>2</v>
      </c>
      <c r="G590" s="459" t="s">
        <v>1724</v>
      </c>
      <c r="H590" s="459">
        <v>50</v>
      </c>
      <c r="I590" s="460">
        <v>736572</v>
      </c>
      <c r="J590" s="461">
        <v>742451</v>
      </c>
      <c r="K590" s="938">
        <f t="shared" si="29"/>
        <v>169.04999999999998</v>
      </c>
      <c r="L590" s="539">
        <v>147</v>
      </c>
      <c r="M590" s="910">
        <v>1.1499999999999999</v>
      </c>
      <c r="N590" s="462"/>
      <c r="O590" s="463" t="str">
        <f t="shared" si="31"/>
        <v/>
      </c>
      <c r="P590" s="459" t="s">
        <v>1934</v>
      </c>
      <c r="Q590" s="470">
        <v>4601887321941</v>
      </c>
      <c r="R590" s="467"/>
    </row>
    <row r="591" spans="1:54" ht="53.25" customHeight="1" x14ac:dyDescent="0.3">
      <c r="A591" s="797"/>
      <c r="B591" s="456" t="s">
        <v>3687</v>
      </c>
      <c r="C591" s="427" t="s">
        <v>3688</v>
      </c>
      <c r="D591" s="309" t="s">
        <v>1227</v>
      </c>
      <c r="E591" s="492" t="s">
        <v>3689</v>
      </c>
      <c r="F591" s="459">
        <v>2</v>
      </c>
      <c r="G591" s="459" t="s">
        <v>1724</v>
      </c>
      <c r="H591" s="459">
        <v>50</v>
      </c>
      <c r="I591" s="460">
        <v>330155</v>
      </c>
      <c r="J591" s="461">
        <v>742447</v>
      </c>
      <c r="K591" s="938">
        <f t="shared" si="29"/>
        <v>151.79999999999998</v>
      </c>
      <c r="L591" s="539">
        <v>132</v>
      </c>
      <c r="M591" s="910">
        <v>1.1499999999999999</v>
      </c>
      <c r="N591" s="462"/>
      <c r="O591" s="463" t="str">
        <f t="shared" si="31"/>
        <v/>
      </c>
      <c r="P591" s="459">
        <v>60</v>
      </c>
      <c r="Q591" s="474" t="s">
        <v>3690</v>
      </c>
      <c r="R591" s="467"/>
    </row>
    <row r="592" spans="1:54" ht="53.25" customHeight="1" x14ac:dyDescent="0.3">
      <c r="A592" s="795"/>
      <c r="B592" s="456" t="s">
        <v>3691</v>
      </c>
      <c r="C592" s="457" t="s">
        <v>3692</v>
      </c>
      <c r="D592" s="309" t="s">
        <v>1227</v>
      </c>
      <c r="E592" s="495" t="s">
        <v>3693</v>
      </c>
      <c r="F592" s="459">
        <v>2</v>
      </c>
      <c r="G592" s="459" t="s">
        <v>860</v>
      </c>
      <c r="H592" s="459">
        <v>50</v>
      </c>
      <c r="I592" s="460">
        <v>675777</v>
      </c>
      <c r="J592" s="461">
        <v>742463</v>
      </c>
      <c r="K592" s="938">
        <f t="shared" si="29"/>
        <v>151.79999999999998</v>
      </c>
      <c r="L592" s="539">
        <v>132</v>
      </c>
      <c r="M592" s="910">
        <v>1.1499999999999999</v>
      </c>
      <c r="N592" s="462"/>
      <c r="O592" s="463" t="str">
        <f t="shared" si="31"/>
        <v/>
      </c>
      <c r="P592" s="459" t="s">
        <v>699</v>
      </c>
      <c r="Q592" s="464">
        <v>4601887187912</v>
      </c>
      <c r="R592" s="467"/>
    </row>
    <row r="593" spans="1:54" ht="53.25" customHeight="1" x14ac:dyDescent="0.3">
      <c r="A593" s="809"/>
      <c r="B593" s="485" t="s">
        <v>915</v>
      </c>
      <c r="C593" s="427" t="s">
        <v>916</v>
      </c>
      <c r="D593" s="319" t="s">
        <v>1227</v>
      </c>
      <c r="E593" s="486" t="s">
        <v>2815</v>
      </c>
      <c r="F593" s="459">
        <v>2</v>
      </c>
      <c r="G593" s="459" t="s">
        <v>1724</v>
      </c>
      <c r="H593" s="459">
        <v>50</v>
      </c>
      <c r="I593" s="487">
        <v>779151</v>
      </c>
      <c r="J593" s="461">
        <v>777797</v>
      </c>
      <c r="K593" s="938">
        <f t="shared" si="29"/>
        <v>151.79999999999998</v>
      </c>
      <c r="L593" s="539">
        <v>132</v>
      </c>
      <c r="M593" s="910">
        <v>1.1499999999999999</v>
      </c>
      <c r="N593" s="462"/>
      <c r="O593" s="463" t="str">
        <f t="shared" si="31"/>
        <v/>
      </c>
      <c r="P593" s="459">
        <v>95</v>
      </c>
      <c r="Q593" s="488">
        <v>4601887351405</v>
      </c>
      <c r="R593" s="467"/>
    </row>
    <row r="594" spans="1:54" ht="32.25" x14ac:dyDescent="0.3">
      <c r="A594" s="809">
        <v>2020</v>
      </c>
      <c r="B594" s="427" t="s">
        <v>2781</v>
      </c>
      <c r="C594" s="427" t="s">
        <v>2782</v>
      </c>
      <c r="D594" s="309" t="s">
        <v>1227</v>
      </c>
      <c r="E594" s="458" t="s">
        <v>2783</v>
      </c>
      <c r="F594" s="521">
        <v>2</v>
      </c>
      <c r="G594" s="459" t="s">
        <v>1724</v>
      </c>
      <c r="H594" s="459">
        <v>40</v>
      </c>
      <c r="I594" s="522">
        <v>800943</v>
      </c>
      <c r="J594" s="523">
        <v>800743</v>
      </c>
      <c r="K594" s="938">
        <f t="shared" si="29"/>
        <v>177.1</v>
      </c>
      <c r="L594" s="539">
        <v>154</v>
      </c>
      <c r="M594" s="910">
        <v>1.1499999999999999</v>
      </c>
      <c r="N594" s="462"/>
      <c r="O594" s="463" t="str">
        <f t="shared" si="31"/>
        <v/>
      </c>
      <c r="P594" s="459">
        <v>110</v>
      </c>
      <c r="Q594" s="464">
        <v>4601887385424</v>
      </c>
      <c r="R594" s="467"/>
    </row>
    <row r="595" spans="1:54" ht="53.25" customHeight="1" x14ac:dyDescent="0.3">
      <c r="A595" s="808"/>
      <c r="B595" s="427" t="s">
        <v>1935</v>
      </c>
      <c r="C595" s="427" t="s">
        <v>1936</v>
      </c>
      <c r="D595" s="309" t="s">
        <v>1227</v>
      </c>
      <c r="E595" s="492" t="s">
        <v>1937</v>
      </c>
      <c r="F595" s="459">
        <v>2</v>
      </c>
      <c r="G595" s="459" t="s">
        <v>1724</v>
      </c>
      <c r="H595" s="459">
        <v>50</v>
      </c>
      <c r="I595" s="460">
        <v>736574</v>
      </c>
      <c r="J595" s="461">
        <v>742452</v>
      </c>
      <c r="K595" s="938">
        <f t="shared" si="29"/>
        <v>151.79999999999998</v>
      </c>
      <c r="L595" s="539">
        <v>132</v>
      </c>
      <c r="M595" s="910">
        <v>1.1499999999999999</v>
      </c>
      <c r="N595" s="462"/>
      <c r="O595" s="463" t="str">
        <f t="shared" si="31"/>
        <v/>
      </c>
      <c r="P595" s="459" t="s">
        <v>699</v>
      </c>
      <c r="Q595" s="470">
        <v>4601887321958</v>
      </c>
      <c r="R595" s="467"/>
    </row>
    <row r="596" spans="1:54" ht="53.25" customHeight="1" x14ac:dyDescent="0.3">
      <c r="A596" s="795"/>
      <c r="B596" s="456" t="s">
        <v>1938</v>
      </c>
      <c r="C596" s="427" t="s">
        <v>1939</v>
      </c>
      <c r="D596" s="309" t="s">
        <v>1227</v>
      </c>
      <c r="E596" s="492" t="s">
        <v>1940</v>
      </c>
      <c r="F596" s="459">
        <v>2</v>
      </c>
      <c r="G596" s="459" t="s">
        <v>1724</v>
      </c>
      <c r="H596" s="459">
        <v>50</v>
      </c>
      <c r="I596" s="460">
        <v>726451</v>
      </c>
      <c r="J596" s="461">
        <v>742459</v>
      </c>
      <c r="K596" s="938">
        <f t="shared" si="29"/>
        <v>151.79999999999998</v>
      </c>
      <c r="L596" s="539">
        <v>132</v>
      </c>
      <c r="M596" s="910">
        <v>1.1499999999999999</v>
      </c>
      <c r="N596" s="462"/>
      <c r="O596" s="463" t="str">
        <f t="shared" si="31"/>
        <v/>
      </c>
      <c r="P596" s="459">
        <v>95</v>
      </c>
      <c r="Q596" s="472">
        <v>4601887290926</v>
      </c>
      <c r="R596" s="467"/>
    </row>
    <row r="597" spans="1:54" ht="53.25" customHeight="1" x14ac:dyDescent="0.3">
      <c r="A597" s="809"/>
      <c r="B597" s="485" t="s">
        <v>1941</v>
      </c>
      <c r="C597" s="427" t="s">
        <v>1942</v>
      </c>
      <c r="D597" s="319" t="s">
        <v>1227</v>
      </c>
      <c r="E597" s="486" t="s">
        <v>1943</v>
      </c>
      <c r="F597" s="459">
        <v>2</v>
      </c>
      <c r="G597" s="459" t="s">
        <v>1724</v>
      </c>
      <c r="H597" s="459">
        <v>50</v>
      </c>
      <c r="I597" s="487">
        <v>779156</v>
      </c>
      <c r="J597" s="461">
        <v>777794</v>
      </c>
      <c r="K597" s="938">
        <f t="shared" si="29"/>
        <v>177.1</v>
      </c>
      <c r="L597" s="539">
        <v>154</v>
      </c>
      <c r="M597" s="910">
        <v>1.1499999999999999</v>
      </c>
      <c r="N597" s="462"/>
      <c r="O597" s="463" t="str">
        <f t="shared" si="31"/>
        <v/>
      </c>
      <c r="P597" s="459">
        <v>100</v>
      </c>
      <c r="Q597" s="488">
        <v>4601887351375</v>
      </c>
      <c r="R597" s="467"/>
    </row>
    <row r="598" spans="1:54" ht="20.100000000000001" customHeight="1" x14ac:dyDescent="0.3">
      <c r="B598" s="547" t="s">
        <v>366</v>
      </c>
      <c r="C598" s="452" t="s">
        <v>1944</v>
      </c>
      <c r="D598" s="476" t="s">
        <v>366</v>
      </c>
      <c r="E598" s="477" t="s">
        <v>366</v>
      </c>
      <c r="F598" s="476" t="s">
        <v>366</v>
      </c>
      <c r="G598" s="476" t="s">
        <v>366</v>
      </c>
      <c r="H598" s="476" t="s">
        <v>366</v>
      </c>
      <c r="I598" s="478"/>
      <c r="J598" s="479"/>
      <c r="K598" s="497"/>
      <c r="L598" s="479"/>
      <c r="M598" s="479"/>
      <c r="N598" s="481" t="s">
        <v>366</v>
      </c>
      <c r="O598" s="490"/>
      <c r="P598" s="476" t="s">
        <v>366</v>
      </c>
      <c r="Q598" s="482"/>
      <c r="R598" s="483"/>
      <c r="S598" s="484"/>
      <c r="T598" s="484"/>
      <c r="U598" s="484"/>
      <c r="V598" s="484"/>
      <c r="W598" s="484"/>
      <c r="X598" s="484"/>
      <c r="Y598" s="484"/>
      <c r="Z598" s="484"/>
      <c r="AA598" s="484"/>
      <c r="AB598" s="484"/>
      <c r="AC598" s="484"/>
      <c r="AD598" s="484"/>
      <c r="AE598" s="484"/>
      <c r="AF598" s="484"/>
      <c r="AG598" s="484"/>
      <c r="AH598" s="484"/>
      <c r="AI598" s="484"/>
      <c r="AJ598" s="484"/>
      <c r="AK598" s="484"/>
      <c r="AL598" s="484"/>
      <c r="AM598" s="484"/>
      <c r="AN598" s="484"/>
      <c r="AO598" s="484"/>
      <c r="AP598" s="484"/>
      <c r="AQ598" s="484"/>
      <c r="AR598" s="484"/>
      <c r="AS598" s="484"/>
      <c r="AT598" s="484"/>
      <c r="AU598" s="484"/>
      <c r="AV598" s="484"/>
      <c r="AW598" s="484"/>
      <c r="AX598" s="484"/>
      <c r="AY598" s="484"/>
      <c r="AZ598" s="484"/>
      <c r="BA598" s="484"/>
      <c r="BB598" s="484"/>
    </row>
    <row r="599" spans="1:54" ht="52.5" customHeight="1" x14ac:dyDescent="0.35">
      <c r="A599" s="797"/>
      <c r="B599" s="457" t="s">
        <v>1945</v>
      </c>
      <c r="C599" s="427" t="s">
        <v>3694</v>
      </c>
      <c r="D599" s="309" t="s">
        <v>1227</v>
      </c>
      <c r="E599" s="458" t="s">
        <v>1947</v>
      </c>
      <c r="F599" s="459">
        <v>2</v>
      </c>
      <c r="G599" s="459" t="s">
        <v>1724</v>
      </c>
      <c r="H599" s="459">
        <v>50</v>
      </c>
      <c r="I599" s="460">
        <v>330242</v>
      </c>
      <c r="J599" s="461">
        <v>742498</v>
      </c>
      <c r="K599" s="938">
        <f t="shared" si="29"/>
        <v>177.1</v>
      </c>
      <c r="L599" s="539">
        <v>154</v>
      </c>
      <c r="M599" s="910">
        <v>1.1499999999999999</v>
      </c>
      <c r="N599" s="462"/>
      <c r="O599" s="463" t="str">
        <f t="shared" ref="O599:O605" si="32">IF(N599&gt;0,N599*K599,"")</f>
        <v/>
      </c>
      <c r="P599" s="459">
        <v>100</v>
      </c>
      <c r="Q599" s="464">
        <v>4601887143147</v>
      </c>
      <c r="R599" s="467"/>
    </row>
    <row r="600" spans="1:54" ht="40.5" customHeight="1" x14ac:dyDescent="0.3">
      <c r="A600" s="796"/>
      <c r="B600" s="427" t="s">
        <v>1948</v>
      </c>
      <c r="C600" s="427" t="s">
        <v>1949</v>
      </c>
      <c r="D600" s="309" t="s">
        <v>1227</v>
      </c>
      <c r="E600" s="458" t="s">
        <v>1950</v>
      </c>
      <c r="F600" s="459">
        <v>2</v>
      </c>
      <c r="G600" s="459" t="s">
        <v>1724</v>
      </c>
      <c r="H600" s="459">
        <v>50</v>
      </c>
      <c r="I600" s="500">
        <v>718032</v>
      </c>
      <c r="J600" s="461">
        <v>742501</v>
      </c>
      <c r="K600" s="938">
        <f t="shared" si="29"/>
        <v>192.04999999999998</v>
      </c>
      <c r="L600" s="539">
        <v>167</v>
      </c>
      <c r="M600" s="910">
        <v>1.1499999999999999</v>
      </c>
      <c r="N600" s="462"/>
      <c r="O600" s="463" t="str">
        <f t="shared" si="32"/>
        <v/>
      </c>
      <c r="P600" s="459">
        <v>120</v>
      </c>
      <c r="Q600" s="464">
        <v>4601887269267</v>
      </c>
      <c r="R600" s="467"/>
    </row>
    <row r="601" spans="1:54" ht="40.5" customHeight="1" x14ac:dyDescent="0.3">
      <c r="A601" s="796"/>
      <c r="B601" s="456" t="s">
        <v>1951</v>
      </c>
      <c r="C601" s="427" t="s">
        <v>1952</v>
      </c>
      <c r="D601" s="309" t="s">
        <v>1227</v>
      </c>
      <c r="E601" s="458" t="s">
        <v>1953</v>
      </c>
      <c r="F601" s="459">
        <v>1</v>
      </c>
      <c r="G601" s="459" t="s">
        <v>1724</v>
      </c>
      <c r="H601" s="459">
        <v>50</v>
      </c>
      <c r="I601" s="500">
        <v>718033</v>
      </c>
      <c r="J601" s="461">
        <v>742502</v>
      </c>
      <c r="K601" s="938">
        <f t="shared" si="29"/>
        <v>149.5</v>
      </c>
      <c r="L601" s="539">
        <v>130</v>
      </c>
      <c r="M601" s="910">
        <v>1.1499999999999999</v>
      </c>
      <c r="N601" s="462"/>
      <c r="O601" s="463" t="str">
        <f t="shared" si="32"/>
        <v/>
      </c>
      <c r="P601" s="459">
        <v>80</v>
      </c>
      <c r="Q601" s="464">
        <v>4601887269274</v>
      </c>
      <c r="R601" s="467"/>
    </row>
    <row r="602" spans="1:54" ht="60" customHeight="1" x14ac:dyDescent="0.3">
      <c r="A602" s="800"/>
      <c r="B602" s="427" t="s">
        <v>1954</v>
      </c>
      <c r="C602" s="427" t="s">
        <v>1955</v>
      </c>
      <c r="D602" s="309" t="s">
        <v>1227</v>
      </c>
      <c r="E602" s="458" t="s">
        <v>1956</v>
      </c>
      <c r="F602" s="459">
        <v>2</v>
      </c>
      <c r="G602" s="459" t="s">
        <v>1724</v>
      </c>
      <c r="H602" s="459">
        <v>50</v>
      </c>
      <c r="I602" s="500">
        <v>718034</v>
      </c>
      <c r="J602" s="461">
        <v>742503</v>
      </c>
      <c r="K602" s="938">
        <f t="shared" si="29"/>
        <v>192.04999999999998</v>
      </c>
      <c r="L602" s="539">
        <v>167</v>
      </c>
      <c r="M602" s="910">
        <v>1.1499999999999999</v>
      </c>
      <c r="N602" s="462"/>
      <c r="O602" s="463" t="str">
        <f t="shared" si="32"/>
        <v/>
      </c>
      <c r="P602" s="459">
        <v>120</v>
      </c>
      <c r="Q602" s="464">
        <v>4601887269281</v>
      </c>
      <c r="R602" s="467"/>
    </row>
    <row r="603" spans="1:54" ht="40.5" customHeight="1" x14ac:dyDescent="0.3">
      <c r="A603" s="801"/>
      <c r="B603" s="456" t="s">
        <v>1957</v>
      </c>
      <c r="C603" s="427" t="s">
        <v>1958</v>
      </c>
      <c r="D603" s="309" t="s">
        <v>1227</v>
      </c>
      <c r="E603" s="458" t="s">
        <v>1959</v>
      </c>
      <c r="F603" s="459">
        <v>2</v>
      </c>
      <c r="G603" s="459" t="s">
        <v>1724</v>
      </c>
      <c r="H603" s="459">
        <v>50</v>
      </c>
      <c r="I603" s="460">
        <v>330260</v>
      </c>
      <c r="J603" s="461">
        <v>742499</v>
      </c>
      <c r="K603" s="938">
        <f t="shared" si="29"/>
        <v>192.04999999999998</v>
      </c>
      <c r="L603" s="539">
        <v>167</v>
      </c>
      <c r="M603" s="910">
        <v>1.1499999999999999</v>
      </c>
      <c r="N603" s="462"/>
      <c r="O603" s="463" t="str">
        <f t="shared" si="32"/>
        <v/>
      </c>
      <c r="P603" s="459">
        <v>90</v>
      </c>
      <c r="Q603" s="464">
        <v>4601887163084</v>
      </c>
      <c r="R603" s="467"/>
    </row>
    <row r="604" spans="1:54" ht="40.5" customHeight="1" x14ac:dyDescent="0.35">
      <c r="A604" s="801"/>
      <c r="B604" s="456" t="s">
        <v>1960</v>
      </c>
      <c r="C604" s="427" t="s">
        <v>3695</v>
      </c>
      <c r="D604" s="309" t="s">
        <v>1227</v>
      </c>
      <c r="E604" s="458" t="s">
        <v>1961</v>
      </c>
      <c r="F604" s="459">
        <v>2</v>
      </c>
      <c r="G604" s="459" t="s">
        <v>1724</v>
      </c>
      <c r="H604" s="459">
        <v>50</v>
      </c>
      <c r="I604" s="460">
        <v>330268</v>
      </c>
      <c r="J604" s="461">
        <v>742500</v>
      </c>
      <c r="K604" s="938">
        <f t="shared" si="29"/>
        <v>192.04999999999998</v>
      </c>
      <c r="L604" s="539">
        <v>167</v>
      </c>
      <c r="M604" s="910">
        <v>1.1499999999999999</v>
      </c>
      <c r="N604" s="462"/>
      <c r="O604" s="463" t="str">
        <f t="shared" si="32"/>
        <v/>
      </c>
      <c r="P604" s="459">
        <v>100</v>
      </c>
      <c r="Q604" s="474">
        <v>4601887187943</v>
      </c>
      <c r="R604" s="467"/>
    </row>
    <row r="605" spans="1:54" ht="63" customHeight="1" x14ac:dyDescent="0.3">
      <c r="A605" s="795"/>
      <c r="B605" s="427" t="s">
        <v>1962</v>
      </c>
      <c r="C605" s="427" t="s">
        <v>1963</v>
      </c>
      <c r="D605" s="309" t="s">
        <v>1227</v>
      </c>
      <c r="E605" s="458" t="s">
        <v>1964</v>
      </c>
      <c r="F605" s="459">
        <v>1</v>
      </c>
      <c r="G605" s="459" t="s">
        <v>1724</v>
      </c>
      <c r="H605" s="459">
        <v>50</v>
      </c>
      <c r="I605" s="460">
        <v>726453</v>
      </c>
      <c r="J605" s="461">
        <v>742504</v>
      </c>
      <c r="K605" s="938">
        <f t="shared" si="29"/>
        <v>149.5</v>
      </c>
      <c r="L605" s="539">
        <v>130</v>
      </c>
      <c r="M605" s="910">
        <v>1.1499999999999999</v>
      </c>
      <c r="N605" s="462"/>
      <c r="O605" s="463" t="str">
        <f t="shared" si="32"/>
        <v/>
      </c>
      <c r="P605" s="459">
        <v>100</v>
      </c>
      <c r="Q605" s="472">
        <v>4601887290933</v>
      </c>
      <c r="R605" s="467"/>
    </row>
    <row r="606" spans="1:54" ht="20.100000000000001" customHeight="1" x14ac:dyDescent="0.3">
      <c r="B606" s="489" t="s">
        <v>1965</v>
      </c>
      <c r="C606" s="452" t="s">
        <v>1966</v>
      </c>
      <c r="D606" s="476" t="s">
        <v>366</v>
      </c>
      <c r="E606" s="477" t="s">
        <v>366</v>
      </c>
      <c r="F606" s="476" t="s">
        <v>366</v>
      </c>
      <c r="G606" s="476" t="s">
        <v>366</v>
      </c>
      <c r="H606" s="476" t="s">
        <v>366</v>
      </c>
      <c r="I606" s="478"/>
      <c r="J606" s="479"/>
      <c r="K606" s="497"/>
      <c r="L606" s="479"/>
      <c r="M606" s="479"/>
      <c r="N606" s="481" t="s">
        <v>366</v>
      </c>
      <c r="O606" s="490"/>
      <c r="P606" s="476" t="s">
        <v>366</v>
      </c>
      <c r="Q606" s="482"/>
      <c r="R606" s="483"/>
      <c r="S606" s="484"/>
      <c r="T606" s="484"/>
      <c r="U606" s="484"/>
      <c r="V606" s="484"/>
      <c r="W606" s="484"/>
      <c r="X606" s="484"/>
      <c r="Y606" s="484"/>
      <c r="Z606" s="484"/>
      <c r="AA606" s="484"/>
      <c r="AB606" s="484"/>
      <c r="AC606" s="484"/>
      <c r="AD606" s="484"/>
      <c r="AE606" s="484"/>
      <c r="AF606" s="484"/>
      <c r="AG606" s="484"/>
      <c r="AH606" s="484"/>
      <c r="AI606" s="484"/>
      <c r="AJ606" s="484"/>
      <c r="AK606" s="484"/>
      <c r="AL606" s="484"/>
      <c r="AM606" s="484"/>
      <c r="AN606" s="484"/>
      <c r="AO606" s="484"/>
      <c r="AP606" s="484"/>
      <c r="AQ606" s="484"/>
      <c r="AR606" s="484"/>
      <c r="AS606" s="484"/>
      <c r="AT606" s="484"/>
      <c r="AU606" s="484"/>
      <c r="AV606" s="484"/>
      <c r="AW606" s="484"/>
      <c r="AX606" s="484"/>
      <c r="AY606" s="484"/>
      <c r="AZ606" s="484"/>
      <c r="BA606" s="484"/>
      <c r="BB606" s="484"/>
    </row>
    <row r="607" spans="1:54" ht="46.5" customHeight="1" x14ac:dyDescent="0.3">
      <c r="A607" s="808"/>
      <c r="B607" s="468" t="s">
        <v>1968</v>
      </c>
      <c r="C607" s="457" t="s">
        <v>1969</v>
      </c>
      <c r="D607" s="309" t="s">
        <v>1227</v>
      </c>
      <c r="E607" s="458" t="s">
        <v>1970</v>
      </c>
      <c r="F607" s="459">
        <v>2</v>
      </c>
      <c r="G607" s="459" t="s">
        <v>1724</v>
      </c>
      <c r="H607" s="459">
        <v>50</v>
      </c>
      <c r="I607" s="493">
        <v>736594</v>
      </c>
      <c r="J607" s="461">
        <v>742570</v>
      </c>
      <c r="K607" s="938">
        <f t="shared" si="29"/>
        <v>169.04999999999998</v>
      </c>
      <c r="L607" s="665">
        <v>147</v>
      </c>
      <c r="M607" s="910">
        <v>1.1499999999999999</v>
      </c>
      <c r="N607" s="462"/>
      <c r="O607" s="463" t="str">
        <f t="shared" ref="O607:O665" si="33">IF(N607&gt;0,N607*K607,"")</f>
        <v/>
      </c>
      <c r="P607" s="459">
        <v>110</v>
      </c>
      <c r="Q607" s="470">
        <v>4601887321972</v>
      </c>
      <c r="R607" s="484"/>
      <c r="S607" s="484"/>
      <c r="T607" s="484"/>
      <c r="U607" s="484"/>
      <c r="V607" s="484"/>
      <c r="W607" s="484"/>
      <c r="X607" s="484"/>
      <c r="Y607" s="484"/>
      <c r="Z607" s="484"/>
      <c r="AA607" s="484"/>
      <c r="AB607" s="484"/>
      <c r="AC607" s="484"/>
      <c r="AD607" s="484"/>
      <c r="AE607" s="484"/>
      <c r="AF607" s="484"/>
      <c r="AG607" s="484"/>
      <c r="AH607" s="484"/>
      <c r="AI607" s="484"/>
      <c r="AJ607" s="484"/>
      <c r="AK607" s="484"/>
      <c r="AL607" s="484"/>
      <c r="AM607" s="484"/>
      <c r="AN607" s="484"/>
      <c r="AO607" s="484"/>
      <c r="AP607" s="484"/>
      <c r="AQ607" s="484"/>
      <c r="AR607" s="484"/>
      <c r="AS607" s="484"/>
      <c r="AT607" s="484"/>
      <c r="AU607" s="484"/>
      <c r="AV607" s="484"/>
      <c r="AW607" s="484"/>
      <c r="AX607" s="484"/>
      <c r="AY607" s="484"/>
      <c r="AZ607" s="484"/>
      <c r="BA607" s="484"/>
      <c r="BB607" s="484"/>
    </row>
    <row r="608" spans="1:54" ht="46.5" customHeight="1" x14ac:dyDescent="0.3">
      <c r="A608" s="797"/>
      <c r="B608" s="457" t="s">
        <v>1971</v>
      </c>
      <c r="C608" s="427" t="s">
        <v>1972</v>
      </c>
      <c r="D608" s="309" t="s">
        <v>1227</v>
      </c>
      <c r="E608" s="458" t="s">
        <v>1973</v>
      </c>
      <c r="F608" s="459">
        <v>2</v>
      </c>
      <c r="G608" s="459" t="s">
        <v>860</v>
      </c>
      <c r="H608" s="459">
        <v>50</v>
      </c>
      <c r="I608" s="460">
        <v>729923</v>
      </c>
      <c r="J608" s="461">
        <v>742520</v>
      </c>
      <c r="K608" s="938">
        <f t="shared" si="29"/>
        <v>118.44999999999999</v>
      </c>
      <c r="L608" s="665">
        <v>103</v>
      </c>
      <c r="M608" s="910">
        <v>1.1499999999999999</v>
      </c>
      <c r="N608" s="462"/>
      <c r="O608" s="463" t="str">
        <f t="shared" si="33"/>
        <v/>
      </c>
      <c r="P608" s="459">
        <v>90</v>
      </c>
      <c r="Q608" s="464">
        <v>4601887033950</v>
      </c>
      <c r="R608" s="467"/>
    </row>
    <row r="609" spans="1:18" ht="46.5" customHeight="1" x14ac:dyDescent="0.3">
      <c r="A609" s="797"/>
      <c r="B609" s="456" t="s">
        <v>1974</v>
      </c>
      <c r="C609" s="427" t="s">
        <v>1975</v>
      </c>
      <c r="D609" s="309" t="s">
        <v>1227</v>
      </c>
      <c r="E609" s="458" t="s">
        <v>1976</v>
      </c>
      <c r="F609" s="459">
        <v>2</v>
      </c>
      <c r="G609" s="459" t="s">
        <v>1724</v>
      </c>
      <c r="H609" s="459">
        <v>50</v>
      </c>
      <c r="I609" s="460">
        <v>330301</v>
      </c>
      <c r="J609" s="461">
        <v>742515</v>
      </c>
      <c r="K609" s="938">
        <f t="shared" si="29"/>
        <v>124.19999999999999</v>
      </c>
      <c r="L609" s="665">
        <v>108</v>
      </c>
      <c r="M609" s="910">
        <v>1.1499999999999999</v>
      </c>
      <c r="N609" s="462"/>
      <c r="O609" s="463" t="str">
        <f t="shared" si="33"/>
        <v/>
      </c>
      <c r="P609" s="459">
        <v>110</v>
      </c>
      <c r="Q609" s="474" t="s">
        <v>1977</v>
      </c>
      <c r="R609" s="467"/>
    </row>
    <row r="610" spans="1:18" ht="46.5" customHeight="1" x14ac:dyDescent="0.3">
      <c r="A610" s="797"/>
      <c r="B610" s="427" t="s">
        <v>1978</v>
      </c>
      <c r="C610" s="427" t="s">
        <v>1979</v>
      </c>
      <c r="D610" s="309" t="s">
        <v>1227</v>
      </c>
      <c r="E610" s="458" t="s">
        <v>1980</v>
      </c>
      <c r="F610" s="459">
        <v>2</v>
      </c>
      <c r="G610" s="459" t="s">
        <v>1724</v>
      </c>
      <c r="H610" s="459">
        <v>50</v>
      </c>
      <c r="I610" s="460">
        <v>330310</v>
      </c>
      <c r="J610" s="461">
        <v>742516</v>
      </c>
      <c r="K610" s="938">
        <f t="shared" si="29"/>
        <v>184</v>
      </c>
      <c r="L610" s="665">
        <v>160</v>
      </c>
      <c r="M610" s="910">
        <v>1.1499999999999999</v>
      </c>
      <c r="N610" s="462"/>
      <c r="O610" s="463" t="str">
        <f t="shared" si="33"/>
        <v/>
      </c>
      <c r="P610" s="459">
        <v>125</v>
      </c>
      <c r="Q610" s="474" t="s">
        <v>1981</v>
      </c>
      <c r="R610" s="467"/>
    </row>
    <row r="611" spans="1:18" ht="46.5" customHeight="1" x14ac:dyDescent="0.3">
      <c r="A611" s="808"/>
      <c r="B611" s="468" t="s">
        <v>1982</v>
      </c>
      <c r="C611" s="457" t="s">
        <v>1983</v>
      </c>
      <c r="D611" s="309" t="s">
        <v>1227</v>
      </c>
      <c r="E611" s="458" t="s">
        <v>1984</v>
      </c>
      <c r="F611" s="459">
        <v>2</v>
      </c>
      <c r="G611" s="459" t="s">
        <v>1724</v>
      </c>
      <c r="H611" s="459">
        <v>50</v>
      </c>
      <c r="I611" s="493">
        <v>736580</v>
      </c>
      <c r="J611" s="461">
        <v>742557</v>
      </c>
      <c r="K611" s="938">
        <f t="shared" si="29"/>
        <v>124.19999999999999</v>
      </c>
      <c r="L611" s="665">
        <v>108</v>
      </c>
      <c r="M611" s="910">
        <v>1.1499999999999999</v>
      </c>
      <c r="N611" s="462"/>
      <c r="O611" s="463" t="str">
        <f t="shared" si="33"/>
        <v/>
      </c>
      <c r="P611" s="459" t="s">
        <v>1967</v>
      </c>
      <c r="Q611" s="470">
        <v>4601887321989</v>
      </c>
      <c r="R611" s="467"/>
    </row>
    <row r="612" spans="1:18" ht="46.5" customHeight="1" x14ac:dyDescent="0.35">
      <c r="A612" s="808"/>
      <c r="B612" s="468" t="s">
        <v>2816</v>
      </c>
      <c r="C612" s="457" t="s">
        <v>2817</v>
      </c>
      <c r="D612" s="309" t="s">
        <v>1227</v>
      </c>
      <c r="E612" s="458" t="s">
        <v>2818</v>
      </c>
      <c r="F612" s="459">
        <v>2</v>
      </c>
      <c r="G612" s="459" t="s">
        <v>1724</v>
      </c>
      <c r="H612" s="459">
        <v>50</v>
      </c>
      <c r="I612" s="493">
        <v>736581</v>
      </c>
      <c r="J612" s="461">
        <v>742558</v>
      </c>
      <c r="K612" s="938">
        <f t="shared" ref="K612:K675" si="34">L612*M612</f>
        <v>184</v>
      </c>
      <c r="L612" s="665">
        <v>160</v>
      </c>
      <c r="M612" s="910">
        <v>1.1499999999999999</v>
      </c>
      <c r="N612" s="462"/>
      <c r="O612" s="463" t="str">
        <f t="shared" si="33"/>
        <v/>
      </c>
      <c r="P612" s="459">
        <v>45</v>
      </c>
      <c r="Q612" s="470">
        <v>4601887321996</v>
      </c>
      <c r="R612" s="467"/>
    </row>
    <row r="613" spans="1:18" ht="46.5" customHeight="1" x14ac:dyDescent="0.3">
      <c r="A613" s="795"/>
      <c r="B613" s="427" t="s">
        <v>2819</v>
      </c>
      <c r="C613" s="457" t="s">
        <v>2820</v>
      </c>
      <c r="D613" s="309" t="s">
        <v>1227</v>
      </c>
      <c r="E613" s="458" t="s">
        <v>2821</v>
      </c>
      <c r="F613" s="459">
        <v>2</v>
      </c>
      <c r="G613" s="459" t="s">
        <v>860</v>
      </c>
      <c r="H613" s="459">
        <v>50</v>
      </c>
      <c r="I613" s="460">
        <v>675780</v>
      </c>
      <c r="J613" s="461">
        <v>742589</v>
      </c>
      <c r="K613" s="938">
        <f t="shared" si="34"/>
        <v>118.44999999999999</v>
      </c>
      <c r="L613" s="665">
        <v>103</v>
      </c>
      <c r="M613" s="910">
        <v>1.1499999999999999</v>
      </c>
      <c r="N613" s="462"/>
      <c r="O613" s="463" t="str">
        <f t="shared" si="33"/>
        <v/>
      </c>
      <c r="P613" s="459">
        <v>110</v>
      </c>
      <c r="Q613" s="464">
        <v>4601887187967</v>
      </c>
      <c r="R613" s="467"/>
    </row>
    <row r="614" spans="1:18" ht="46.5" customHeight="1" x14ac:dyDescent="0.3">
      <c r="A614" s="797"/>
      <c r="B614" s="427" t="s">
        <v>3696</v>
      </c>
      <c r="C614" s="520" t="s">
        <v>3697</v>
      </c>
      <c r="D614" s="309" t="s">
        <v>1227</v>
      </c>
      <c r="E614" s="458" t="s">
        <v>3698</v>
      </c>
      <c r="F614" s="459">
        <v>2</v>
      </c>
      <c r="G614" s="459" t="s">
        <v>1724</v>
      </c>
      <c r="H614" s="459">
        <v>50</v>
      </c>
      <c r="I614" s="460">
        <v>330573</v>
      </c>
      <c r="J614" s="461">
        <v>742528</v>
      </c>
      <c r="K614" s="938">
        <f t="shared" si="34"/>
        <v>146.04999999999998</v>
      </c>
      <c r="L614" s="665">
        <v>127</v>
      </c>
      <c r="M614" s="910">
        <v>1.1499999999999999</v>
      </c>
      <c r="N614" s="462"/>
      <c r="O614" s="463" t="str">
        <f t="shared" si="33"/>
        <v/>
      </c>
      <c r="P614" s="459">
        <v>100</v>
      </c>
      <c r="Q614" s="464">
        <v>4601887077381</v>
      </c>
      <c r="R614" s="467"/>
    </row>
    <row r="615" spans="1:18" ht="57.75" customHeight="1" x14ac:dyDescent="0.3">
      <c r="A615" s="808"/>
      <c r="B615" s="468" t="s">
        <v>1985</v>
      </c>
      <c r="C615" s="457" t="s">
        <v>1986</v>
      </c>
      <c r="D615" s="309" t="s">
        <v>1227</v>
      </c>
      <c r="E615" s="458" t="s">
        <v>1987</v>
      </c>
      <c r="F615" s="459">
        <v>2</v>
      </c>
      <c r="G615" s="459" t="s">
        <v>1724</v>
      </c>
      <c r="H615" s="459">
        <v>50</v>
      </c>
      <c r="I615" s="493">
        <v>736583</v>
      </c>
      <c r="J615" s="461">
        <v>742560</v>
      </c>
      <c r="K615" s="938">
        <f t="shared" si="34"/>
        <v>133.39999999999998</v>
      </c>
      <c r="L615" s="665">
        <v>116</v>
      </c>
      <c r="M615" s="910">
        <v>1.1499999999999999</v>
      </c>
      <c r="N615" s="462"/>
      <c r="O615" s="463" t="str">
        <f t="shared" si="33"/>
        <v/>
      </c>
      <c r="P615" s="459">
        <v>100</v>
      </c>
      <c r="Q615" s="470">
        <v>4601887322009</v>
      </c>
      <c r="R615" s="467"/>
    </row>
    <row r="616" spans="1:18" ht="58.9" customHeight="1" x14ac:dyDescent="0.35">
      <c r="A616" s="809"/>
      <c r="B616" s="549" t="s">
        <v>2822</v>
      </c>
      <c r="C616" s="457" t="s">
        <v>2823</v>
      </c>
      <c r="D616" s="309" t="s">
        <v>1227</v>
      </c>
      <c r="E616" s="458" t="s">
        <v>2824</v>
      </c>
      <c r="F616" s="459">
        <v>2</v>
      </c>
      <c r="G616" s="459" t="s">
        <v>1724</v>
      </c>
      <c r="H616" s="459">
        <v>50</v>
      </c>
      <c r="I616" s="493">
        <v>736584</v>
      </c>
      <c r="J616" s="461">
        <v>742561</v>
      </c>
      <c r="K616" s="938">
        <f t="shared" si="34"/>
        <v>133.39999999999998</v>
      </c>
      <c r="L616" s="665">
        <v>116</v>
      </c>
      <c r="M616" s="910">
        <v>1.1499999999999999</v>
      </c>
      <c r="N616" s="462"/>
      <c r="O616" s="463" t="str">
        <f t="shared" si="33"/>
        <v/>
      </c>
      <c r="P616" s="459">
        <v>110</v>
      </c>
      <c r="Q616" s="470">
        <v>4601887322016</v>
      </c>
      <c r="R616" s="467"/>
    </row>
    <row r="617" spans="1:18" ht="46.5" customHeight="1" x14ac:dyDescent="0.3">
      <c r="A617" s="797"/>
      <c r="B617" s="491" t="s">
        <v>2825</v>
      </c>
      <c r="C617" s="427" t="s">
        <v>2826</v>
      </c>
      <c r="D617" s="309" t="s">
        <v>1227</v>
      </c>
      <c r="E617" s="458" t="s">
        <v>2827</v>
      </c>
      <c r="F617" s="459">
        <v>2</v>
      </c>
      <c r="G617" s="459" t="s">
        <v>1724</v>
      </c>
      <c r="H617" s="459">
        <v>50</v>
      </c>
      <c r="I617" s="460">
        <v>718145</v>
      </c>
      <c r="J617" s="461">
        <v>742518</v>
      </c>
      <c r="K617" s="938">
        <f t="shared" si="34"/>
        <v>133.39999999999998</v>
      </c>
      <c r="L617" s="665">
        <v>116</v>
      </c>
      <c r="M617" s="910">
        <v>1.1499999999999999</v>
      </c>
      <c r="N617" s="462"/>
      <c r="O617" s="463" t="str">
        <f t="shared" si="33"/>
        <v/>
      </c>
      <c r="P617" s="459">
        <v>105</v>
      </c>
      <c r="Q617" s="464">
        <v>4601887140818</v>
      </c>
      <c r="R617" s="467"/>
    </row>
    <row r="618" spans="1:18" ht="46.5" customHeight="1" x14ac:dyDescent="0.3">
      <c r="A618" s="796"/>
      <c r="B618" s="491" t="s">
        <v>2828</v>
      </c>
      <c r="C618" s="457" t="s">
        <v>2829</v>
      </c>
      <c r="D618" s="309" t="s">
        <v>1227</v>
      </c>
      <c r="E618" s="458" t="s">
        <v>2830</v>
      </c>
      <c r="F618" s="459">
        <v>2</v>
      </c>
      <c r="G618" s="459" t="s">
        <v>860</v>
      </c>
      <c r="H618" s="459">
        <v>50</v>
      </c>
      <c r="I618" s="460">
        <v>675782</v>
      </c>
      <c r="J618" s="461">
        <v>742591</v>
      </c>
      <c r="K618" s="938">
        <f t="shared" si="34"/>
        <v>151.79999999999998</v>
      </c>
      <c r="L618" s="665">
        <v>132</v>
      </c>
      <c r="M618" s="910">
        <v>1.1499999999999999</v>
      </c>
      <c r="N618" s="462"/>
      <c r="O618" s="463" t="str">
        <f t="shared" si="33"/>
        <v/>
      </c>
      <c r="P618" s="459">
        <v>120</v>
      </c>
      <c r="Q618" s="464">
        <v>4601887187981</v>
      </c>
      <c r="R618" s="467"/>
    </row>
    <row r="619" spans="1:18" ht="68.25" customHeight="1" x14ac:dyDescent="0.3">
      <c r="A619" s="808"/>
      <c r="B619" s="468" t="s">
        <v>1988</v>
      </c>
      <c r="C619" s="457" t="s">
        <v>1989</v>
      </c>
      <c r="D619" s="309" t="s">
        <v>1227</v>
      </c>
      <c r="E619" s="458" t="s">
        <v>1990</v>
      </c>
      <c r="F619" s="459">
        <v>2</v>
      </c>
      <c r="G619" s="459" t="s">
        <v>1724</v>
      </c>
      <c r="H619" s="459">
        <v>50</v>
      </c>
      <c r="I619" s="493">
        <v>736592</v>
      </c>
      <c r="J619" s="461">
        <v>742568</v>
      </c>
      <c r="K619" s="938">
        <f t="shared" si="34"/>
        <v>146.04999999999998</v>
      </c>
      <c r="L619" s="665">
        <v>127</v>
      </c>
      <c r="M619" s="910">
        <v>1.1499999999999999</v>
      </c>
      <c r="N619" s="462"/>
      <c r="O619" s="463" t="str">
        <f t="shared" si="33"/>
        <v/>
      </c>
      <c r="P619" s="459">
        <v>110</v>
      </c>
      <c r="Q619" s="470">
        <v>4601887322023</v>
      </c>
      <c r="R619" s="467"/>
    </row>
    <row r="620" spans="1:18" ht="68.25" customHeight="1" x14ac:dyDescent="0.3">
      <c r="A620" s="809"/>
      <c r="B620" s="550" t="s">
        <v>2831</v>
      </c>
      <c r="C620" s="457" t="s">
        <v>2832</v>
      </c>
      <c r="D620" s="309" t="s">
        <v>1227</v>
      </c>
      <c r="E620" s="458" t="s">
        <v>2833</v>
      </c>
      <c r="F620" s="459">
        <v>2</v>
      </c>
      <c r="G620" s="459" t="s">
        <v>1724</v>
      </c>
      <c r="H620" s="459">
        <v>50</v>
      </c>
      <c r="I620" s="493">
        <v>736595</v>
      </c>
      <c r="J620" s="461">
        <v>742571</v>
      </c>
      <c r="K620" s="938">
        <f t="shared" si="34"/>
        <v>154.1</v>
      </c>
      <c r="L620" s="665">
        <v>134</v>
      </c>
      <c r="M620" s="910">
        <v>1.1499999999999999</v>
      </c>
      <c r="N620" s="462"/>
      <c r="O620" s="463" t="str">
        <f t="shared" si="33"/>
        <v/>
      </c>
      <c r="P620" s="459">
        <v>105</v>
      </c>
      <c r="Q620" s="470">
        <v>4601887322030</v>
      </c>
      <c r="R620" s="467"/>
    </row>
    <row r="621" spans="1:18" ht="92.25" customHeight="1" x14ac:dyDescent="0.3">
      <c r="A621" s="809"/>
      <c r="B621" s="427" t="s">
        <v>3371</v>
      </c>
      <c r="C621" s="427" t="s">
        <v>3372</v>
      </c>
      <c r="D621" s="319" t="s">
        <v>1227</v>
      </c>
      <c r="E621" s="469" t="s">
        <v>3373</v>
      </c>
      <c r="F621" s="459">
        <v>2</v>
      </c>
      <c r="G621" s="459" t="s">
        <v>1724</v>
      </c>
      <c r="H621" s="459">
        <v>50</v>
      </c>
      <c r="I621" s="500">
        <v>779161</v>
      </c>
      <c r="J621" s="461">
        <v>777798</v>
      </c>
      <c r="K621" s="938">
        <f t="shared" si="34"/>
        <v>192.04999999999998</v>
      </c>
      <c r="L621" s="665">
        <v>167</v>
      </c>
      <c r="M621" s="910">
        <v>1.1499999999999999</v>
      </c>
      <c r="N621" s="501"/>
      <c r="O621" s="463" t="str">
        <f t="shared" si="33"/>
        <v/>
      </c>
      <c r="P621" s="551">
        <v>110</v>
      </c>
      <c r="Q621" s="503">
        <v>4601887351467</v>
      </c>
      <c r="R621" s="467"/>
    </row>
    <row r="622" spans="1:18" ht="46.5" customHeight="1" x14ac:dyDescent="0.3">
      <c r="A622" s="797"/>
      <c r="B622" s="552" t="s">
        <v>1991</v>
      </c>
      <c r="C622" s="427" t="s">
        <v>1992</v>
      </c>
      <c r="D622" s="309" t="s">
        <v>1227</v>
      </c>
      <c r="E622" s="458" t="s">
        <v>1993</v>
      </c>
      <c r="F622" s="459">
        <v>2</v>
      </c>
      <c r="G622" s="459" t="s">
        <v>1724</v>
      </c>
      <c r="H622" s="459">
        <v>50</v>
      </c>
      <c r="I622" s="460">
        <v>729086</v>
      </c>
      <c r="J622" s="461">
        <v>742521</v>
      </c>
      <c r="K622" s="938">
        <f t="shared" si="34"/>
        <v>146.04999999999998</v>
      </c>
      <c r="L622" s="665">
        <v>127</v>
      </c>
      <c r="M622" s="910">
        <v>1.1499999999999999</v>
      </c>
      <c r="N622" s="462"/>
      <c r="O622" s="463" t="str">
        <f t="shared" si="33"/>
        <v/>
      </c>
      <c r="P622" s="459">
        <v>100</v>
      </c>
      <c r="Q622" s="474">
        <v>4601887094036</v>
      </c>
      <c r="R622" s="467"/>
    </row>
    <row r="623" spans="1:18" ht="46.5" customHeight="1" x14ac:dyDescent="0.3">
      <c r="B623" s="491" t="s">
        <v>2834</v>
      </c>
      <c r="C623" s="427" t="s">
        <v>2835</v>
      </c>
      <c r="D623" s="309" t="s">
        <v>1227</v>
      </c>
      <c r="E623" s="458" t="s">
        <v>2836</v>
      </c>
      <c r="F623" s="459">
        <v>2</v>
      </c>
      <c r="G623" s="459" t="s">
        <v>1724</v>
      </c>
      <c r="H623" s="459">
        <v>50</v>
      </c>
      <c r="I623" s="460">
        <v>330502</v>
      </c>
      <c r="J623" s="461">
        <v>742523</v>
      </c>
      <c r="K623" s="938">
        <f t="shared" si="34"/>
        <v>146.04999999999998</v>
      </c>
      <c r="L623" s="665">
        <v>127</v>
      </c>
      <c r="M623" s="910">
        <v>1.1499999999999999</v>
      </c>
      <c r="N623" s="462"/>
      <c r="O623" s="463" t="str">
        <f t="shared" si="33"/>
        <v/>
      </c>
      <c r="P623" s="459">
        <v>125</v>
      </c>
      <c r="Q623" s="464">
        <v>4601887145615</v>
      </c>
      <c r="R623" s="467"/>
    </row>
    <row r="624" spans="1:18" ht="46.5" customHeight="1" x14ac:dyDescent="0.3">
      <c r="A624" s="796"/>
      <c r="B624" s="491" t="s">
        <v>2837</v>
      </c>
      <c r="C624" s="457" t="s">
        <v>2838</v>
      </c>
      <c r="D624" s="309" t="s">
        <v>1227</v>
      </c>
      <c r="E624" s="458" t="s">
        <v>2839</v>
      </c>
      <c r="F624" s="459">
        <v>2</v>
      </c>
      <c r="G624" s="459" t="s">
        <v>860</v>
      </c>
      <c r="H624" s="459">
        <v>50</v>
      </c>
      <c r="I624" s="460">
        <v>675783</v>
      </c>
      <c r="J624" s="461">
        <v>742592</v>
      </c>
      <c r="K624" s="938">
        <f t="shared" si="34"/>
        <v>139.14999999999998</v>
      </c>
      <c r="L624" s="665">
        <v>121</v>
      </c>
      <c r="M624" s="910">
        <v>1.1499999999999999</v>
      </c>
      <c r="N624" s="462"/>
      <c r="O624" s="463" t="str">
        <f t="shared" si="33"/>
        <v/>
      </c>
      <c r="P624" s="459">
        <v>90</v>
      </c>
      <c r="Q624" s="464">
        <v>4601887187998</v>
      </c>
      <c r="R624" s="467"/>
    </row>
    <row r="625" spans="1:18" ht="67.5" customHeight="1" x14ac:dyDescent="0.3">
      <c r="A625" s="809"/>
      <c r="B625" s="468" t="s">
        <v>1994</v>
      </c>
      <c r="C625" s="457" t="s">
        <v>1995</v>
      </c>
      <c r="D625" s="309" t="s">
        <v>1227</v>
      </c>
      <c r="E625" s="458" t="s">
        <v>1996</v>
      </c>
      <c r="F625" s="459">
        <v>2</v>
      </c>
      <c r="G625" s="459" t="s">
        <v>1724</v>
      </c>
      <c r="H625" s="459">
        <v>50</v>
      </c>
      <c r="I625" s="493">
        <v>736609</v>
      </c>
      <c r="J625" s="461">
        <v>742582</v>
      </c>
      <c r="K625" s="938">
        <f t="shared" si="34"/>
        <v>151.79999999999998</v>
      </c>
      <c r="L625" s="665">
        <v>132</v>
      </c>
      <c r="M625" s="910">
        <v>1.1499999999999999</v>
      </c>
      <c r="N625" s="462"/>
      <c r="O625" s="463" t="str">
        <f t="shared" si="33"/>
        <v/>
      </c>
      <c r="P625" s="459">
        <v>110</v>
      </c>
      <c r="Q625" s="470">
        <v>4601887322047</v>
      </c>
      <c r="R625" s="467"/>
    </row>
    <row r="626" spans="1:18" ht="72" customHeight="1" x14ac:dyDescent="0.3">
      <c r="A626" s="809"/>
      <c r="B626" s="468" t="s">
        <v>1997</v>
      </c>
      <c r="C626" s="457" t="s">
        <v>1998</v>
      </c>
      <c r="D626" s="309" t="s">
        <v>1227</v>
      </c>
      <c r="E626" s="458" t="s">
        <v>1999</v>
      </c>
      <c r="F626" s="459">
        <v>2</v>
      </c>
      <c r="G626" s="459" t="s">
        <v>1724</v>
      </c>
      <c r="H626" s="459">
        <v>50</v>
      </c>
      <c r="I626" s="493">
        <v>736586</v>
      </c>
      <c r="J626" s="461">
        <v>742563</v>
      </c>
      <c r="K626" s="938">
        <f t="shared" si="34"/>
        <v>146.04999999999998</v>
      </c>
      <c r="L626" s="665">
        <v>127</v>
      </c>
      <c r="M626" s="910">
        <v>1.1499999999999999</v>
      </c>
      <c r="N626" s="462"/>
      <c r="O626" s="463" t="str">
        <f t="shared" si="33"/>
        <v/>
      </c>
      <c r="P626" s="459">
        <v>120</v>
      </c>
      <c r="Q626" s="470">
        <v>4601887322078</v>
      </c>
      <c r="R626" s="467"/>
    </row>
    <row r="627" spans="1:18" ht="46.5" customHeight="1" x14ac:dyDescent="0.35">
      <c r="A627" s="797"/>
      <c r="B627" s="457" t="s">
        <v>2000</v>
      </c>
      <c r="C627" s="427" t="s">
        <v>3699</v>
      </c>
      <c r="D627" s="309" t="s">
        <v>1227</v>
      </c>
      <c r="E627" s="458" t="s">
        <v>2001</v>
      </c>
      <c r="F627" s="459">
        <v>2</v>
      </c>
      <c r="G627" s="459" t="s">
        <v>1724</v>
      </c>
      <c r="H627" s="459">
        <v>50</v>
      </c>
      <c r="I627" s="460">
        <v>330541</v>
      </c>
      <c r="J627" s="461">
        <v>742526</v>
      </c>
      <c r="K627" s="938">
        <f t="shared" si="34"/>
        <v>118.44999999999999</v>
      </c>
      <c r="L627" s="665">
        <v>103</v>
      </c>
      <c r="M627" s="910">
        <v>1.1499999999999999</v>
      </c>
      <c r="N627" s="462"/>
      <c r="O627" s="463" t="str">
        <f t="shared" si="33"/>
        <v/>
      </c>
      <c r="P627" s="459">
        <v>120</v>
      </c>
      <c r="Q627" s="464">
        <v>4601887033912</v>
      </c>
      <c r="R627" s="467"/>
    </row>
    <row r="628" spans="1:18" ht="46.5" customHeight="1" x14ac:dyDescent="0.3">
      <c r="A628" s="797"/>
      <c r="B628" s="427" t="s">
        <v>2002</v>
      </c>
      <c r="C628" s="427" t="s">
        <v>2003</v>
      </c>
      <c r="D628" s="309" t="s">
        <v>1227</v>
      </c>
      <c r="E628" s="458" t="s">
        <v>2004</v>
      </c>
      <c r="F628" s="459">
        <v>2</v>
      </c>
      <c r="G628" s="459" t="s">
        <v>1724</v>
      </c>
      <c r="H628" s="459">
        <v>50</v>
      </c>
      <c r="I628" s="460">
        <v>330563</v>
      </c>
      <c r="J628" s="461">
        <v>742527</v>
      </c>
      <c r="K628" s="938">
        <f t="shared" si="34"/>
        <v>133.39999999999998</v>
      </c>
      <c r="L628" s="665">
        <v>116</v>
      </c>
      <c r="M628" s="910">
        <v>1.1499999999999999</v>
      </c>
      <c r="N628" s="462"/>
      <c r="O628" s="463" t="str">
        <f t="shared" si="33"/>
        <v/>
      </c>
      <c r="P628" s="459">
        <v>110</v>
      </c>
      <c r="Q628" s="474">
        <v>4601887126232</v>
      </c>
      <c r="R628" s="467"/>
    </row>
    <row r="629" spans="1:18" ht="46.5" customHeight="1" x14ac:dyDescent="0.3">
      <c r="A629" s="797"/>
      <c r="B629" s="427" t="s">
        <v>2005</v>
      </c>
      <c r="C629" s="427" t="s">
        <v>2006</v>
      </c>
      <c r="D629" s="309" t="s">
        <v>1227</v>
      </c>
      <c r="E629" s="458" t="s">
        <v>2007</v>
      </c>
      <c r="F629" s="459">
        <v>2</v>
      </c>
      <c r="G629" s="459" t="s">
        <v>1724</v>
      </c>
      <c r="H629" s="459">
        <v>50</v>
      </c>
      <c r="I629" s="460">
        <v>330582</v>
      </c>
      <c r="J629" s="461">
        <v>742529</v>
      </c>
      <c r="K629" s="938">
        <f t="shared" si="34"/>
        <v>124.19999999999999</v>
      </c>
      <c r="L629" s="665">
        <v>108</v>
      </c>
      <c r="M629" s="910">
        <v>1.1499999999999999</v>
      </c>
      <c r="N629" s="462"/>
      <c r="O629" s="463" t="str">
        <f t="shared" si="33"/>
        <v/>
      </c>
      <c r="P629" s="459">
        <v>80</v>
      </c>
      <c r="Q629" s="474" t="s">
        <v>2008</v>
      </c>
      <c r="R629" s="467"/>
    </row>
    <row r="630" spans="1:18" ht="46.5" customHeight="1" x14ac:dyDescent="0.3">
      <c r="A630" s="796"/>
      <c r="B630" s="427" t="s">
        <v>2843</v>
      </c>
      <c r="C630" s="457" t="s">
        <v>2844</v>
      </c>
      <c r="D630" s="309" t="s">
        <v>1227</v>
      </c>
      <c r="E630" s="458" t="s">
        <v>2845</v>
      </c>
      <c r="F630" s="459">
        <v>2</v>
      </c>
      <c r="G630" s="459" t="s">
        <v>860</v>
      </c>
      <c r="H630" s="459">
        <v>50</v>
      </c>
      <c r="I630" s="460">
        <v>675786</v>
      </c>
      <c r="J630" s="461">
        <v>742593</v>
      </c>
      <c r="K630" s="938">
        <f t="shared" si="34"/>
        <v>146.04999999999998</v>
      </c>
      <c r="L630" s="665">
        <v>127</v>
      </c>
      <c r="M630" s="910">
        <v>1.1499999999999999</v>
      </c>
      <c r="N630" s="462"/>
      <c r="O630" s="463" t="str">
        <f t="shared" si="33"/>
        <v/>
      </c>
      <c r="P630" s="459">
        <v>90</v>
      </c>
      <c r="Q630" s="464">
        <v>4601887188025</v>
      </c>
      <c r="R630" s="467"/>
    </row>
    <row r="631" spans="1:18" ht="46.5" customHeight="1" x14ac:dyDescent="0.3">
      <c r="B631" s="427" t="s">
        <v>2846</v>
      </c>
      <c r="C631" s="427" t="s">
        <v>2847</v>
      </c>
      <c r="D631" s="309" t="s">
        <v>1227</v>
      </c>
      <c r="E631" s="458" t="s">
        <v>2848</v>
      </c>
      <c r="F631" s="459">
        <v>2</v>
      </c>
      <c r="G631" s="459" t="s">
        <v>860</v>
      </c>
      <c r="H631" s="459">
        <v>50</v>
      </c>
      <c r="I631" s="460">
        <v>330614</v>
      </c>
      <c r="J631" s="461">
        <v>742531</v>
      </c>
      <c r="K631" s="938">
        <f t="shared" si="34"/>
        <v>124.19999999999999</v>
      </c>
      <c r="L631" s="665">
        <v>108</v>
      </c>
      <c r="M631" s="910">
        <v>1.1499999999999999</v>
      </c>
      <c r="N631" s="462"/>
      <c r="O631" s="463" t="str">
        <f t="shared" si="33"/>
        <v/>
      </c>
      <c r="P631" s="459">
        <v>130</v>
      </c>
      <c r="Q631" s="464">
        <v>4601887145639</v>
      </c>
      <c r="R631" s="467"/>
    </row>
    <row r="632" spans="1:18" ht="46.5" customHeight="1" x14ac:dyDescent="0.3">
      <c r="A632" s="797"/>
      <c r="B632" s="456" t="s">
        <v>2009</v>
      </c>
      <c r="C632" s="427" t="s">
        <v>2010</v>
      </c>
      <c r="D632" s="309" t="s">
        <v>1227</v>
      </c>
      <c r="E632" s="458" t="s">
        <v>2011</v>
      </c>
      <c r="F632" s="459">
        <v>2</v>
      </c>
      <c r="G632" s="459" t="s">
        <v>1724</v>
      </c>
      <c r="H632" s="459">
        <v>50</v>
      </c>
      <c r="I632" s="460">
        <v>330607</v>
      </c>
      <c r="J632" s="461">
        <v>742530</v>
      </c>
      <c r="K632" s="938">
        <f t="shared" si="34"/>
        <v>118.44999999999999</v>
      </c>
      <c r="L632" s="665">
        <v>103</v>
      </c>
      <c r="M632" s="910">
        <v>1.1499999999999999</v>
      </c>
      <c r="N632" s="462"/>
      <c r="O632" s="463" t="str">
        <f t="shared" si="33"/>
        <v/>
      </c>
      <c r="P632" s="459">
        <v>100</v>
      </c>
      <c r="Q632" s="464">
        <v>4601887155072</v>
      </c>
      <c r="R632" s="467"/>
    </row>
    <row r="633" spans="1:18" ht="64.5" customHeight="1" x14ac:dyDescent="0.3">
      <c r="A633" s="809"/>
      <c r="B633" s="550" t="s">
        <v>2012</v>
      </c>
      <c r="C633" s="457" t="s">
        <v>2013</v>
      </c>
      <c r="D633" s="309" t="s">
        <v>1227</v>
      </c>
      <c r="E633" s="458" t="s">
        <v>2014</v>
      </c>
      <c r="F633" s="459">
        <v>2</v>
      </c>
      <c r="G633" s="459" t="s">
        <v>1724</v>
      </c>
      <c r="H633" s="459">
        <v>50</v>
      </c>
      <c r="I633" s="493">
        <v>736597</v>
      </c>
      <c r="J633" s="461">
        <v>742573</v>
      </c>
      <c r="K633" s="938">
        <f t="shared" si="34"/>
        <v>133.39999999999998</v>
      </c>
      <c r="L633" s="665">
        <v>116</v>
      </c>
      <c r="M633" s="910">
        <v>1.1499999999999999</v>
      </c>
      <c r="N633" s="462"/>
      <c r="O633" s="463" t="str">
        <f t="shared" si="33"/>
        <v/>
      </c>
      <c r="P633" s="459">
        <v>120</v>
      </c>
      <c r="Q633" s="470">
        <v>4601887322115</v>
      </c>
      <c r="R633" s="467"/>
    </row>
    <row r="634" spans="1:18" ht="46.5" customHeight="1" x14ac:dyDescent="0.3">
      <c r="A634" s="797"/>
      <c r="B634" s="544" t="s">
        <v>2015</v>
      </c>
      <c r="C634" s="427" t="s">
        <v>2016</v>
      </c>
      <c r="D634" s="309" t="s">
        <v>1227</v>
      </c>
      <c r="E634" s="458" t="s">
        <v>2017</v>
      </c>
      <c r="F634" s="459">
        <v>2</v>
      </c>
      <c r="G634" s="459" t="s">
        <v>1724</v>
      </c>
      <c r="H634" s="459">
        <v>50</v>
      </c>
      <c r="I634" s="460">
        <v>330631</v>
      </c>
      <c r="J634" s="461">
        <v>742533</v>
      </c>
      <c r="K634" s="938">
        <f t="shared" si="34"/>
        <v>113.85</v>
      </c>
      <c r="L634" s="665">
        <v>99</v>
      </c>
      <c r="M634" s="910">
        <v>1.1499999999999999</v>
      </c>
      <c r="N634" s="462"/>
      <c r="O634" s="463" t="str">
        <f t="shared" si="33"/>
        <v/>
      </c>
      <c r="P634" s="459">
        <v>100</v>
      </c>
      <c r="Q634" s="464">
        <v>4601887140504</v>
      </c>
      <c r="R634" s="467"/>
    </row>
    <row r="635" spans="1:18" ht="46.5" customHeight="1" x14ac:dyDescent="0.3">
      <c r="A635" s="797"/>
      <c r="B635" s="544" t="s">
        <v>2018</v>
      </c>
      <c r="C635" s="427" t="s">
        <v>2019</v>
      </c>
      <c r="D635" s="309" t="s">
        <v>1227</v>
      </c>
      <c r="E635" s="469" t="s">
        <v>138</v>
      </c>
      <c r="F635" s="459">
        <v>2</v>
      </c>
      <c r="G635" s="459" t="s">
        <v>1724</v>
      </c>
      <c r="H635" s="459">
        <v>50</v>
      </c>
      <c r="I635" s="460">
        <v>330638</v>
      </c>
      <c r="J635" s="461">
        <v>742534</v>
      </c>
      <c r="K635" s="938">
        <f t="shared" si="34"/>
        <v>113.85</v>
      </c>
      <c r="L635" s="665">
        <v>99</v>
      </c>
      <c r="M635" s="910">
        <v>1.1499999999999999</v>
      </c>
      <c r="N635" s="462"/>
      <c r="O635" s="463" t="str">
        <f t="shared" si="33"/>
        <v/>
      </c>
      <c r="P635" s="459">
        <v>100</v>
      </c>
      <c r="Q635" s="464">
        <v>4601887034001</v>
      </c>
      <c r="R635" s="467"/>
    </row>
    <row r="636" spans="1:18" ht="46.5" customHeight="1" x14ac:dyDescent="0.3">
      <c r="A636" s="797"/>
      <c r="B636" s="544" t="s">
        <v>2849</v>
      </c>
      <c r="C636" s="427" t="s">
        <v>2850</v>
      </c>
      <c r="D636" s="309" t="s">
        <v>1227</v>
      </c>
      <c r="E636" s="458" t="s">
        <v>2851</v>
      </c>
      <c r="F636" s="459">
        <v>2</v>
      </c>
      <c r="G636" s="459" t="s">
        <v>1724</v>
      </c>
      <c r="H636" s="459">
        <v>50</v>
      </c>
      <c r="I636" s="460">
        <v>330722</v>
      </c>
      <c r="J636" s="461">
        <v>742535</v>
      </c>
      <c r="K636" s="938">
        <f t="shared" si="34"/>
        <v>124.19999999999999</v>
      </c>
      <c r="L636" s="665">
        <v>108</v>
      </c>
      <c r="M636" s="910">
        <v>1.1499999999999999</v>
      </c>
      <c r="N636" s="462"/>
      <c r="O636" s="463" t="str">
        <f t="shared" si="33"/>
        <v/>
      </c>
      <c r="P636" s="459">
        <v>125</v>
      </c>
      <c r="Q636" s="474" t="s">
        <v>2852</v>
      </c>
      <c r="R636" s="467"/>
    </row>
    <row r="637" spans="1:18" ht="71.25" customHeight="1" x14ac:dyDescent="0.3">
      <c r="A637" s="809"/>
      <c r="B637" s="468" t="s">
        <v>2020</v>
      </c>
      <c r="C637" s="457" t="s">
        <v>2021</v>
      </c>
      <c r="D637" s="309" t="s">
        <v>1227</v>
      </c>
      <c r="E637" s="458" t="s">
        <v>2022</v>
      </c>
      <c r="F637" s="459">
        <v>2</v>
      </c>
      <c r="G637" s="459" t="s">
        <v>1724</v>
      </c>
      <c r="H637" s="459">
        <v>50</v>
      </c>
      <c r="I637" s="493">
        <v>800948</v>
      </c>
      <c r="J637" s="461">
        <v>742574</v>
      </c>
      <c r="K637" s="938">
        <f t="shared" si="34"/>
        <v>146.04999999999998</v>
      </c>
      <c r="L637" s="665">
        <v>127</v>
      </c>
      <c r="M637" s="910">
        <v>1.1499999999999999</v>
      </c>
      <c r="N637" s="462"/>
      <c r="O637" s="463" t="str">
        <f t="shared" si="33"/>
        <v/>
      </c>
      <c r="P637" s="459">
        <v>110</v>
      </c>
      <c r="Q637" s="470">
        <v>4601887322122</v>
      </c>
      <c r="R637" s="467"/>
    </row>
    <row r="638" spans="1:18" ht="42" customHeight="1" x14ac:dyDescent="0.3">
      <c r="A638" s="797"/>
      <c r="B638" s="427" t="s">
        <v>2853</v>
      </c>
      <c r="C638" s="427" t="s">
        <v>2854</v>
      </c>
      <c r="D638" s="309" t="s">
        <v>1227</v>
      </c>
      <c r="E638" s="458" t="s">
        <v>2855</v>
      </c>
      <c r="F638" s="459">
        <v>2</v>
      </c>
      <c r="G638" s="459" t="s">
        <v>1724</v>
      </c>
      <c r="H638" s="459">
        <v>50</v>
      </c>
      <c r="I638" s="460">
        <v>330738</v>
      </c>
      <c r="J638" s="461">
        <v>742536</v>
      </c>
      <c r="K638" s="938">
        <f t="shared" si="34"/>
        <v>124.19999999999999</v>
      </c>
      <c r="L638" s="665">
        <v>108</v>
      </c>
      <c r="M638" s="910">
        <v>1.1499999999999999</v>
      </c>
      <c r="N638" s="462"/>
      <c r="O638" s="463" t="str">
        <f t="shared" si="33"/>
        <v/>
      </c>
      <c r="P638" s="459">
        <v>130</v>
      </c>
      <c r="Q638" s="464">
        <v>4601887140511</v>
      </c>
      <c r="R638" s="467"/>
    </row>
    <row r="639" spans="1:18" ht="39" customHeight="1" x14ac:dyDescent="0.3">
      <c r="B639" s="427" t="s">
        <v>2023</v>
      </c>
      <c r="C639" s="427" t="s">
        <v>2024</v>
      </c>
      <c r="D639" s="309" t="s">
        <v>1227</v>
      </c>
      <c r="E639" s="458" t="s">
        <v>2025</v>
      </c>
      <c r="F639" s="459">
        <v>2</v>
      </c>
      <c r="G639" s="459" t="s">
        <v>1724</v>
      </c>
      <c r="H639" s="459">
        <v>50</v>
      </c>
      <c r="I639" s="460">
        <v>330759</v>
      </c>
      <c r="J639" s="461">
        <v>742537</v>
      </c>
      <c r="K639" s="938">
        <f t="shared" si="34"/>
        <v>124.19999999999999</v>
      </c>
      <c r="L639" s="665">
        <v>108</v>
      </c>
      <c r="M639" s="910">
        <v>1.1499999999999999</v>
      </c>
      <c r="N639" s="462"/>
      <c r="O639" s="463" t="str">
        <f t="shared" si="33"/>
        <v/>
      </c>
      <c r="P639" s="459">
        <v>80</v>
      </c>
      <c r="Q639" s="464">
        <v>4601887077398</v>
      </c>
      <c r="R639" s="467"/>
    </row>
    <row r="640" spans="1:18" ht="39" customHeight="1" x14ac:dyDescent="0.3">
      <c r="A640" s="797"/>
      <c r="B640" s="427" t="s">
        <v>3700</v>
      </c>
      <c r="C640" s="427" t="s">
        <v>3701</v>
      </c>
      <c r="D640" s="309" t="s">
        <v>1227</v>
      </c>
      <c r="E640" s="458" t="s">
        <v>3702</v>
      </c>
      <c r="F640" s="459">
        <v>2</v>
      </c>
      <c r="G640" s="459" t="s">
        <v>1724</v>
      </c>
      <c r="H640" s="459">
        <v>50</v>
      </c>
      <c r="I640" s="460">
        <v>330769</v>
      </c>
      <c r="J640" s="461">
        <v>742538</v>
      </c>
      <c r="K640" s="938">
        <f t="shared" si="34"/>
        <v>111.55</v>
      </c>
      <c r="L640" s="665">
        <v>97</v>
      </c>
      <c r="M640" s="910">
        <v>1.1499999999999999</v>
      </c>
      <c r="N640" s="462"/>
      <c r="O640" s="463" t="str">
        <f t="shared" si="33"/>
        <v/>
      </c>
      <c r="P640" s="459">
        <v>100</v>
      </c>
      <c r="Q640" s="464">
        <v>4601887155133</v>
      </c>
      <c r="R640" s="467"/>
    </row>
    <row r="641" spans="1:18" ht="34.9" customHeight="1" x14ac:dyDescent="0.3">
      <c r="A641" s="809">
        <v>2020</v>
      </c>
      <c r="B641" s="427" t="s">
        <v>2856</v>
      </c>
      <c r="C641" s="427" t="s">
        <v>2857</v>
      </c>
      <c r="D641" s="309" t="s">
        <v>1227</v>
      </c>
      <c r="E641" s="458" t="s">
        <v>23</v>
      </c>
      <c r="F641" s="521">
        <v>2</v>
      </c>
      <c r="G641" s="459" t="s">
        <v>1724</v>
      </c>
      <c r="H641" s="459">
        <v>40</v>
      </c>
      <c r="I641" s="522">
        <v>800964</v>
      </c>
      <c r="J641" s="523">
        <v>800757</v>
      </c>
      <c r="K641" s="938">
        <f t="shared" si="34"/>
        <v>151.79999999999998</v>
      </c>
      <c r="L641" s="539">
        <v>132</v>
      </c>
      <c r="M641" s="910">
        <v>1.1499999999999999</v>
      </c>
      <c r="N641" s="462"/>
      <c r="O641" s="463" t="str">
        <f t="shared" si="33"/>
        <v/>
      </c>
      <c r="P641" s="459">
        <v>85</v>
      </c>
      <c r="Q641" s="470">
        <v>4601887385493</v>
      </c>
      <c r="R641" s="467"/>
    </row>
    <row r="642" spans="1:18" ht="88.5" customHeight="1" x14ac:dyDescent="0.3">
      <c r="A642" s="808"/>
      <c r="B642" s="468" t="s">
        <v>2858</v>
      </c>
      <c r="C642" s="457" t="s">
        <v>2859</v>
      </c>
      <c r="D642" s="309" t="s">
        <v>1227</v>
      </c>
      <c r="E642" s="458" t="s">
        <v>2860</v>
      </c>
      <c r="F642" s="459">
        <v>2</v>
      </c>
      <c r="G642" s="459" t="s">
        <v>1724</v>
      </c>
      <c r="H642" s="459">
        <v>50</v>
      </c>
      <c r="I642" s="493">
        <v>736603</v>
      </c>
      <c r="J642" s="461">
        <v>742578</v>
      </c>
      <c r="K642" s="938">
        <f t="shared" si="34"/>
        <v>154.1</v>
      </c>
      <c r="L642" s="665">
        <v>134</v>
      </c>
      <c r="M642" s="910">
        <v>1.1499999999999999</v>
      </c>
      <c r="N642" s="462"/>
      <c r="O642" s="463" t="str">
        <f t="shared" si="33"/>
        <v/>
      </c>
      <c r="P642" s="459">
        <v>120</v>
      </c>
      <c r="Q642" s="470">
        <v>4601887322146</v>
      </c>
      <c r="R642" s="467"/>
    </row>
    <row r="643" spans="1:18" ht="75" customHeight="1" x14ac:dyDescent="0.3">
      <c r="A643" s="808"/>
      <c r="B643" s="468" t="s">
        <v>2026</v>
      </c>
      <c r="C643" s="457" t="s">
        <v>2027</v>
      </c>
      <c r="D643" s="309" t="s">
        <v>1227</v>
      </c>
      <c r="E643" s="458" t="s">
        <v>2028</v>
      </c>
      <c r="F643" s="459">
        <v>2</v>
      </c>
      <c r="G643" s="459" t="s">
        <v>1724</v>
      </c>
      <c r="H643" s="459">
        <v>50</v>
      </c>
      <c r="I643" s="493">
        <v>736601</v>
      </c>
      <c r="J643" s="461">
        <v>742577</v>
      </c>
      <c r="K643" s="938">
        <f t="shared" si="34"/>
        <v>139.14999999999998</v>
      </c>
      <c r="L643" s="665">
        <v>121</v>
      </c>
      <c r="M643" s="910">
        <v>1.1499999999999999</v>
      </c>
      <c r="N643" s="462"/>
      <c r="O643" s="463" t="str">
        <f t="shared" si="33"/>
        <v/>
      </c>
      <c r="P643" s="459">
        <v>110</v>
      </c>
      <c r="Q643" s="470">
        <v>4601887322153</v>
      </c>
      <c r="R643" s="467"/>
    </row>
    <row r="644" spans="1:18" ht="48" x14ac:dyDescent="0.3">
      <c r="A644" s="809">
        <v>2020</v>
      </c>
      <c r="B644" s="427" t="s">
        <v>2861</v>
      </c>
      <c r="C644" s="427" t="s">
        <v>2862</v>
      </c>
      <c r="D644" s="309" t="s">
        <v>1227</v>
      </c>
      <c r="E644" s="458" t="s">
        <v>2863</v>
      </c>
      <c r="F644" s="459">
        <v>1</v>
      </c>
      <c r="G644" s="459" t="s">
        <v>1724</v>
      </c>
      <c r="H644" s="459">
        <v>40</v>
      </c>
      <c r="I644" s="522">
        <v>800963</v>
      </c>
      <c r="J644" s="523">
        <v>800758</v>
      </c>
      <c r="K644" s="938">
        <f t="shared" si="34"/>
        <v>133.39999999999998</v>
      </c>
      <c r="L644" s="539">
        <v>116</v>
      </c>
      <c r="M644" s="910">
        <v>1.1499999999999999</v>
      </c>
      <c r="N644" s="462"/>
      <c r="O644" s="463" t="str">
        <f t="shared" si="33"/>
        <v/>
      </c>
      <c r="P644" s="459">
        <v>100</v>
      </c>
      <c r="Q644" s="470">
        <v>4601887385509</v>
      </c>
      <c r="R644" s="467"/>
    </row>
    <row r="645" spans="1:18" ht="51.75" customHeight="1" x14ac:dyDescent="0.3">
      <c r="A645" s="808"/>
      <c r="B645" s="427" t="s">
        <v>2864</v>
      </c>
      <c r="C645" s="427" t="s">
        <v>3506</v>
      </c>
      <c r="D645" s="319" t="s">
        <v>1227</v>
      </c>
      <c r="E645" s="469" t="s">
        <v>2865</v>
      </c>
      <c r="F645" s="459">
        <v>2</v>
      </c>
      <c r="G645" s="459" t="s">
        <v>1724</v>
      </c>
      <c r="H645" s="459">
        <v>50</v>
      </c>
      <c r="I645" s="500">
        <v>779163</v>
      </c>
      <c r="J645" s="461">
        <v>777800</v>
      </c>
      <c r="K645" s="938">
        <f t="shared" si="34"/>
        <v>133.39999999999998</v>
      </c>
      <c r="L645" s="665">
        <v>116</v>
      </c>
      <c r="M645" s="910">
        <v>1.1499999999999999</v>
      </c>
      <c r="N645" s="501"/>
      <c r="O645" s="463" t="str">
        <f t="shared" si="33"/>
        <v/>
      </c>
      <c r="P645" s="551">
        <v>100</v>
      </c>
      <c r="Q645" s="503">
        <v>4601887351474</v>
      </c>
      <c r="R645" s="467"/>
    </row>
    <row r="646" spans="1:18" ht="35.25" customHeight="1" x14ac:dyDescent="0.3">
      <c r="A646" s="795"/>
      <c r="B646" s="427" t="s">
        <v>2866</v>
      </c>
      <c r="C646" s="457" t="s">
        <v>2867</v>
      </c>
      <c r="D646" s="309" t="s">
        <v>1227</v>
      </c>
      <c r="E646" s="458" t="s">
        <v>2868</v>
      </c>
      <c r="F646" s="459">
        <v>2</v>
      </c>
      <c r="G646" s="459" t="s">
        <v>860</v>
      </c>
      <c r="H646" s="459">
        <v>50</v>
      </c>
      <c r="I646" s="460">
        <v>675791</v>
      </c>
      <c r="J646" s="461">
        <v>742598</v>
      </c>
      <c r="K646" s="938">
        <f t="shared" si="34"/>
        <v>113.85</v>
      </c>
      <c r="L646" s="665">
        <v>99</v>
      </c>
      <c r="M646" s="910">
        <v>1.1499999999999999</v>
      </c>
      <c r="N646" s="462"/>
      <c r="O646" s="463" t="str">
        <f t="shared" si="33"/>
        <v/>
      </c>
      <c r="P646" s="459">
        <v>100</v>
      </c>
      <c r="Q646" s="464">
        <v>4601887188070</v>
      </c>
      <c r="R646" s="467"/>
    </row>
    <row r="647" spans="1:18" ht="38.25" customHeight="1" x14ac:dyDescent="0.3">
      <c r="B647" s="427" t="s">
        <v>2029</v>
      </c>
      <c r="C647" s="427" t="s">
        <v>2030</v>
      </c>
      <c r="D647" s="309" t="s">
        <v>1227</v>
      </c>
      <c r="E647" s="458" t="s">
        <v>2031</v>
      </c>
      <c r="F647" s="459">
        <v>2</v>
      </c>
      <c r="G647" s="459" t="s">
        <v>1724</v>
      </c>
      <c r="H647" s="459">
        <v>50</v>
      </c>
      <c r="I647" s="460">
        <v>330849</v>
      </c>
      <c r="J647" s="461">
        <v>742545</v>
      </c>
      <c r="K647" s="938">
        <f t="shared" si="34"/>
        <v>133.39999999999998</v>
      </c>
      <c r="L647" s="665">
        <v>116</v>
      </c>
      <c r="M647" s="910">
        <v>1.1499999999999999</v>
      </c>
      <c r="N647" s="462"/>
      <c r="O647" s="463" t="str">
        <f t="shared" si="33"/>
        <v/>
      </c>
      <c r="P647" s="459">
        <v>110</v>
      </c>
      <c r="Q647" s="464">
        <v>4601887132974</v>
      </c>
      <c r="R647" s="467"/>
    </row>
    <row r="648" spans="1:18" ht="54.75" customHeight="1" x14ac:dyDescent="0.3">
      <c r="B648" s="427" t="s">
        <v>2032</v>
      </c>
      <c r="C648" s="427" t="s">
        <v>2033</v>
      </c>
      <c r="D648" s="309" t="s">
        <v>1227</v>
      </c>
      <c r="E648" s="458" t="s">
        <v>2034</v>
      </c>
      <c r="F648" s="459">
        <v>2</v>
      </c>
      <c r="G648" s="459" t="s">
        <v>1724</v>
      </c>
      <c r="H648" s="459">
        <v>50</v>
      </c>
      <c r="I648" s="460">
        <v>330856</v>
      </c>
      <c r="J648" s="461">
        <v>742546</v>
      </c>
      <c r="K648" s="938">
        <f t="shared" si="34"/>
        <v>151.79999999999998</v>
      </c>
      <c r="L648" s="665">
        <v>132</v>
      </c>
      <c r="M648" s="910">
        <v>1.1499999999999999</v>
      </c>
      <c r="N648" s="462"/>
      <c r="O648" s="463" t="str">
        <f t="shared" si="33"/>
        <v/>
      </c>
      <c r="P648" s="459">
        <v>90</v>
      </c>
      <c r="Q648" s="474" t="s">
        <v>2035</v>
      </c>
      <c r="R648" s="467"/>
    </row>
    <row r="649" spans="1:18" ht="30" customHeight="1" x14ac:dyDescent="0.3">
      <c r="B649" s="427" t="s">
        <v>2036</v>
      </c>
      <c r="C649" s="427" t="s">
        <v>2037</v>
      </c>
      <c r="D649" s="309" t="s">
        <v>1227</v>
      </c>
      <c r="E649" s="469" t="s">
        <v>2038</v>
      </c>
      <c r="F649" s="459">
        <v>2</v>
      </c>
      <c r="G649" s="459" t="s">
        <v>1724</v>
      </c>
      <c r="H649" s="459">
        <v>50</v>
      </c>
      <c r="I649" s="460">
        <v>330873</v>
      </c>
      <c r="J649" s="461">
        <v>742548</v>
      </c>
      <c r="K649" s="938">
        <f t="shared" si="34"/>
        <v>146.04999999999998</v>
      </c>
      <c r="L649" s="665">
        <v>127</v>
      </c>
      <c r="M649" s="910">
        <v>1.1499999999999999</v>
      </c>
      <c r="N649" s="462"/>
      <c r="O649" s="463" t="str">
        <f t="shared" si="33"/>
        <v/>
      </c>
      <c r="P649" s="459">
        <v>100</v>
      </c>
      <c r="Q649" s="474" t="s">
        <v>2039</v>
      </c>
      <c r="R649" s="467"/>
    </row>
    <row r="650" spans="1:18" ht="30" customHeight="1" x14ac:dyDescent="0.3">
      <c r="A650" s="799" t="s">
        <v>3049</v>
      </c>
      <c r="B650" s="427" t="s">
        <v>3703</v>
      </c>
      <c r="C650" s="427" t="s">
        <v>3704</v>
      </c>
      <c r="D650" s="384" t="s">
        <v>1227</v>
      </c>
      <c r="E650" s="469" t="s">
        <v>3705</v>
      </c>
      <c r="F650" s="459">
        <v>2</v>
      </c>
      <c r="G650" s="459" t="s">
        <v>1724</v>
      </c>
      <c r="H650" s="459">
        <v>50</v>
      </c>
      <c r="I650" s="460">
        <v>811432</v>
      </c>
      <c r="J650" s="461">
        <v>811396</v>
      </c>
      <c r="K650" s="938">
        <f t="shared" si="34"/>
        <v>124.19999999999999</v>
      </c>
      <c r="L650" s="665">
        <v>108</v>
      </c>
      <c r="M650" s="910">
        <v>1.1499999999999999</v>
      </c>
      <c r="N650" s="462"/>
      <c r="O650" s="463" t="str">
        <f t="shared" si="33"/>
        <v/>
      </c>
      <c r="P650" s="459">
        <v>110</v>
      </c>
      <c r="Q650" s="474">
        <v>4601887119708</v>
      </c>
      <c r="R650" s="467"/>
    </row>
    <row r="651" spans="1:18" ht="67.5" customHeight="1" x14ac:dyDescent="0.3">
      <c r="A651" s="808"/>
      <c r="B651" s="468" t="s">
        <v>2869</v>
      </c>
      <c r="C651" s="457" t="s">
        <v>2870</v>
      </c>
      <c r="D651" s="309" t="s">
        <v>1227</v>
      </c>
      <c r="E651" s="458" t="s">
        <v>2871</v>
      </c>
      <c r="F651" s="459">
        <v>2</v>
      </c>
      <c r="G651" s="459" t="s">
        <v>1724</v>
      </c>
      <c r="H651" s="459">
        <v>50</v>
      </c>
      <c r="I651" s="493">
        <v>736605</v>
      </c>
      <c r="J651" s="461">
        <v>742579</v>
      </c>
      <c r="K651" s="938">
        <f t="shared" si="34"/>
        <v>146.04999999999998</v>
      </c>
      <c r="L651" s="665">
        <v>127</v>
      </c>
      <c r="M651" s="910">
        <v>1.1499999999999999</v>
      </c>
      <c r="N651" s="462"/>
      <c r="O651" s="463" t="str">
        <f t="shared" si="33"/>
        <v/>
      </c>
      <c r="P651" s="459" t="s">
        <v>1967</v>
      </c>
      <c r="Q651" s="470">
        <v>4601887322160</v>
      </c>
      <c r="R651" s="467"/>
    </row>
    <row r="652" spans="1:18" ht="53.25" customHeight="1" x14ac:dyDescent="0.3">
      <c r="B652" s="544" t="s">
        <v>3030</v>
      </c>
      <c r="C652" s="427" t="s">
        <v>3031</v>
      </c>
      <c r="D652" s="309" t="s">
        <v>1227</v>
      </c>
      <c r="E652" s="458" t="s">
        <v>3032</v>
      </c>
      <c r="F652" s="459">
        <v>2</v>
      </c>
      <c r="G652" s="459" t="s">
        <v>1724</v>
      </c>
      <c r="H652" s="459">
        <v>50</v>
      </c>
      <c r="I652" s="460">
        <v>330907</v>
      </c>
      <c r="J652" s="461">
        <v>742550</v>
      </c>
      <c r="K652" s="938">
        <f t="shared" si="34"/>
        <v>111.55</v>
      </c>
      <c r="L652" s="665">
        <v>97</v>
      </c>
      <c r="M652" s="910">
        <v>1.1499999999999999</v>
      </c>
      <c r="N652" s="462"/>
      <c r="O652" s="463" t="str">
        <f t="shared" si="33"/>
        <v/>
      </c>
      <c r="P652" s="459">
        <v>100</v>
      </c>
      <c r="Q652" s="464">
        <v>4601887034018</v>
      </c>
      <c r="R652" s="467"/>
    </row>
    <row r="653" spans="1:18" ht="79.5" x14ac:dyDescent="0.3">
      <c r="A653" s="809">
        <v>2020</v>
      </c>
      <c r="B653" s="427" t="s">
        <v>2872</v>
      </c>
      <c r="C653" s="427" t="s">
        <v>2873</v>
      </c>
      <c r="D653" s="309" t="s">
        <v>1227</v>
      </c>
      <c r="E653" s="458" t="s">
        <v>2874</v>
      </c>
      <c r="F653" s="521">
        <v>2</v>
      </c>
      <c r="G653" s="459" t="s">
        <v>1724</v>
      </c>
      <c r="H653" s="459">
        <v>40</v>
      </c>
      <c r="I653" s="522">
        <v>800978</v>
      </c>
      <c r="J653" s="523">
        <v>800760</v>
      </c>
      <c r="K653" s="938">
        <f t="shared" si="34"/>
        <v>192.04999999999998</v>
      </c>
      <c r="L653" s="539">
        <v>167</v>
      </c>
      <c r="M653" s="910">
        <v>1.1499999999999999</v>
      </c>
      <c r="N653" s="462"/>
      <c r="O653" s="463" t="str">
        <f t="shared" si="33"/>
        <v/>
      </c>
      <c r="P653" s="459">
        <v>65</v>
      </c>
      <c r="Q653" s="464">
        <v>4601887385516</v>
      </c>
      <c r="R653" s="467"/>
    </row>
    <row r="654" spans="1:18" ht="39.75" customHeight="1" x14ac:dyDescent="0.3">
      <c r="A654" s="808"/>
      <c r="B654" s="468" t="s">
        <v>2875</v>
      </c>
      <c r="C654" s="457" t="s">
        <v>2876</v>
      </c>
      <c r="D654" s="309" t="s">
        <v>1227</v>
      </c>
      <c r="E654" s="458" t="s">
        <v>2877</v>
      </c>
      <c r="F654" s="459">
        <v>2</v>
      </c>
      <c r="G654" s="459" t="s">
        <v>1724</v>
      </c>
      <c r="H654" s="459">
        <v>50</v>
      </c>
      <c r="I654" s="493">
        <v>675792</v>
      </c>
      <c r="J654" s="461">
        <v>742599</v>
      </c>
      <c r="K654" s="938">
        <f t="shared" si="34"/>
        <v>133.39999999999998</v>
      </c>
      <c r="L654" s="665">
        <v>116</v>
      </c>
      <c r="M654" s="910">
        <v>1.1499999999999999</v>
      </c>
      <c r="N654" s="462"/>
      <c r="O654" s="463" t="str">
        <f t="shared" si="33"/>
        <v/>
      </c>
      <c r="P654" s="459" t="s">
        <v>1822</v>
      </c>
      <c r="Q654" s="470">
        <v>4601887188087</v>
      </c>
      <c r="R654" s="467"/>
    </row>
    <row r="655" spans="1:18" ht="50.25" customHeight="1" x14ac:dyDescent="0.3">
      <c r="A655" s="808"/>
      <c r="B655" s="468" t="s">
        <v>2878</v>
      </c>
      <c r="C655" s="457" t="s">
        <v>2879</v>
      </c>
      <c r="D655" s="309" t="s">
        <v>1227</v>
      </c>
      <c r="E655" s="458" t="s">
        <v>2880</v>
      </c>
      <c r="F655" s="459">
        <v>2</v>
      </c>
      <c r="G655" s="459" t="s">
        <v>1724</v>
      </c>
      <c r="H655" s="459">
        <v>50</v>
      </c>
      <c r="I655" s="493">
        <v>736593</v>
      </c>
      <c r="J655" s="461">
        <v>742569</v>
      </c>
      <c r="K655" s="938">
        <f t="shared" si="34"/>
        <v>139.14999999999998</v>
      </c>
      <c r="L655" s="665">
        <v>121</v>
      </c>
      <c r="M655" s="910">
        <v>1.1499999999999999</v>
      </c>
      <c r="N655" s="462"/>
      <c r="O655" s="463" t="str">
        <f t="shared" si="33"/>
        <v/>
      </c>
      <c r="P655" s="459">
        <v>110</v>
      </c>
      <c r="Q655" s="470">
        <v>4601887322207</v>
      </c>
      <c r="R655" s="467"/>
    </row>
    <row r="656" spans="1:18" ht="49.5" customHeight="1" x14ac:dyDescent="0.3">
      <c r="A656" s="795"/>
      <c r="B656" s="456" t="s">
        <v>2881</v>
      </c>
      <c r="C656" s="457" t="s">
        <v>2882</v>
      </c>
      <c r="D656" s="309" t="s">
        <v>1227</v>
      </c>
      <c r="E656" s="458" t="s">
        <v>2883</v>
      </c>
      <c r="F656" s="459">
        <v>2</v>
      </c>
      <c r="G656" s="459" t="s">
        <v>860</v>
      </c>
      <c r="H656" s="459">
        <v>50</v>
      </c>
      <c r="I656" s="460">
        <v>675795</v>
      </c>
      <c r="J656" s="461">
        <v>742601</v>
      </c>
      <c r="K656" s="938">
        <f t="shared" si="34"/>
        <v>146.04999999999998</v>
      </c>
      <c r="L656" s="665">
        <v>127</v>
      </c>
      <c r="M656" s="910">
        <v>1.1499999999999999</v>
      </c>
      <c r="N656" s="462"/>
      <c r="O656" s="463" t="str">
        <f t="shared" si="33"/>
        <v/>
      </c>
      <c r="P656" s="459">
        <v>110</v>
      </c>
      <c r="Q656" s="464">
        <v>4601887188117</v>
      </c>
      <c r="R656" s="467"/>
    </row>
    <row r="657" spans="1:54" ht="74.25" customHeight="1" x14ac:dyDescent="0.3">
      <c r="A657" s="808"/>
      <c r="B657" s="468" t="s">
        <v>2884</v>
      </c>
      <c r="C657" s="457" t="s">
        <v>2885</v>
      </c>
      <c r="D657" s="309" t="s">
        <v>1227</v>
      </c>
      <c r="E657" s="690" t="s">
        <v>2886</v>
      </c>
      <c r="F657" s="459">
        <v>2</v>
      </c>
      <c r="G657" s="459" t="s">
        <v>1724</v>
      </c>
      <c r="H657" s="459">
        <v>50</v>
      </c>
      <c r="I657" s="493">
        <v>736591</v>
      </c>
      <c r="J657" s="461">
        <v>742567</v>
      </c>
      <c r="K657" s="938">
        <f t="shared" si="34"/>
        <v>133.39999999999998</v>
      </c>
      <c r="L657" s="665">
        <v>116</v>
      </c>
      <c r="M657" s="910">
        <v>1.1499999999999999</v>
      </c>
      <c r="N657" s="462"/>
      <c r="O657" s="463" t="str">
        <f t="shared" si="33"/>
        <v/>
      </c>
      <c r="P657" s="459">
        <v>110</v>
      </c>
      <c r="Q657" s="470">
        <v>4601887322214</v>
      </c>
      <c r="R657" s="467"/>
    </row>
    <row r="658" spans="1:54" ht="52.5" customHeight="1" x14ac:dyDescent="0.3">
      <c r="B658" s="427" t="s">
        <v>2040</v>
      </c>
      <c r="C658" s="457" t="s">
        <v>2041</v>
      </c>
      <c r="D658" s="309" t="s">
        <v>1227</v>
      </c>
      <c r="E658" s="469" t="s">
        <v>2042</v>
      </c>
      <c r="F658" s="459">
        <v>2</v>
      </c>
      <c r="G658" s="459" t="s">
        <v>860</v>
      </c>
      <c r="H658" s="459">
        <v>50</v>
      </c>
      <c r="I658" s="460">
        <v>675796</v>
      </c>
      <c r="J658" s="461">
        <v>742602</v>
      </c>
      <c r="K658" s="938">
        <f t="shared" si="34"/>
        <v>146.04999999999998</v>
      </c>
      <c r="L658" s="665">
        <v>127</v>
      </c>
      <c r="M658" s="910">
        <v>1.1499999999999999</v>
      </c>
      <c r="N658" s="462"/>
      <c r="O658" s="463" t="str">
        <f t="shared" si="33"/>
        <v/>
      </c>
      <c r="P658" s="459">
        <v>80</v>
      </c>
      <c r="Q658" s="464">
        <v>4601887185543</v>
      </c>
      <c r="R658" s="467"/>
    </row>
    <row r="659" spans="1:54" ht="20.100000000000001" customHeight="1" x14ac:dyDescent="0.3">
      <c r="A659" s="809">
        <v>2020</v>
      </c>
      <c r="B659" s="427" t="s">
        <v>2887</v>
      </c>
      <c r="C659" s="427" t="s">
        <v>2888</v>
      </c>
      <c r="D659" s="309" t="s">
        <v>1227</v>
      </c>
      <c r="E659" s="458" t="s">
        <v>2889</v>
      </c>
      <c r="F659" s="459">
        <v>2</v>
      </c>
      <c r="G659" s="459" t="s">
        <v>1724</v>
      </c>
      <c r="H659" s="459">
        <v>40</v>
      </c>
      <c r="I659" s="522">
        <v>800962</v>
      </c>
      <c r="J659" s="523">
        <v>800761</v>
      </c>
      <c r="K659" s="938">
        <f t="shared" si="34"/>
        <v>133.39999999999998</v>
      </c>
      <c r="L659" s="539">
        <v>116</v>
      </c>
      <c r="M659" s="910">
        <v>1.1499999999999999</v>
      </c>
      <c r="N659" s="462"/>
      <c r="O659" s="463" t="str">
        <f t="shared" si="33"/>
        <v/>
      </c>
      <c r="P659" s="459">
        <v>100</v>
      </c>
      <c r="Q659" s="464">
        <v>4601887385523</v>
      </c>
      <c r="R659" s="467"/>
    </row>
    <row r="660" spans="1:54" ht="51" customHeight="1" x14ac:dyDescent="0.3">
      <c r="A660" s="795"/>
      <c r="B660" s="427" t="s">
        <v>2043</v>
      </c>
      <c r="C660" s="457" t="s">
        <v>2044</v>
      </c>
      <c r="D660" s="309" t="s">
        <v>1227</v>
      </c>
      <c r="E660" s="458" t="s">
        <v>2045</v>
      </c>
      <c r="F660" s="459">
        <v>2</v>
      </c>
      <c r="G660" s="459" t="s">
        <v>860</v>
      </c>
      <c r="H660" s="459">
        <v>50</v>
      </c>
      <c r="I660" s="460">
        <v>675797</v>
      </c>
      <c r="J660" s="461">
        <v>742603</v>
      </c>
      <c r="K660" s="938">
        <f t="shared" si="34"/>
        <v>156.39999999999998</v>
      </c>
      <c r="L660" s="665">
        <v>136</v>
      </c>
      <c r="M660" s="910">
        <v>1.1499999999999999</v>
      </c>
      <c r="N660" s="462"/>
      <c r="O660" s="463" t="str">
        <f t="shared" si="33"/>
        <v/>
      </c>
      <c r="P660" s="459">
        <v>120</v>
      </c>
      <c r="Q660" s="464">
        <v>4601887188124</v>
      </c>
      <c r="R660" s="467"/>
    </row>
    <row r="661" spans="1:54" ht="69.75" customHeight="1" x14ac:dyDescent="0.3">
      <c r="A661" s="808"/>
      <c r="B661" s="468" t="s">
        <v>2046</v>
      </c>
      <c r="C661" s="457" t="s">
        <v>2047</v>
      </c>
      <c r="D661" s="309" t="s">
        <v>1227</v>
      </c>
      <c r="E661" s="458" t="s">
        <v>2048</v>
      </c>
      <c r="F661" s="459">
        <v>2</v>
      </c>
      <c r="G661" s="459" t="s">
        <v>1724</v>
      </c>
      <c r="H661" s="459">
        <v>50</v>
      </c>
      <c r="I661" s="493">
        <v>675798</v>
      </c>
      <c r="J661" s="461">
        <v>742604</v>
      </c>
      <c r="K661" s="938">
        <f t="shared" si="34"/>
        <v>156.39999999999998</v>
      </c>
      <c r="L661" s="665">
        <v>136</v>
      </c>
      <c r="M661" s="910">
        <v>1.1499999999999999</v>
      </c>
      <c r="N661" s="462"/>
      <c r="O661" s="463" t="str">
        <f t="shared" si="33"/>
        <v/>
      </c>
      <c r="P661" s="459">
        <v>120</v>
      </c>
      <c r="Q661" s="470">
        <v>4601887188131</v>
      </c>
      <c r="R661" s="467"/>
    </row>
    <row r="662" spans="1:54" ht="27.75" customHeight="1" x14ac:dyDescent="0.3">
      <c r="B662" s="456" t="s">
        <v>2890</v>
      </c>
      <c r="C662" s="427" t="s">
        <v>2891</v>
      </c>
      <c r="D662" s="309" t="s">
        <v>1227</v>
      </c>
      <c r="E662" s="458" t="s">
        <v>2892</v>
      </c>
      <c r="F662" s="459">
        <v>2</v>
      </c>
      <c r="G662" s="459" t="s">
        <v>1724</v>
      </c>
      <c r="H662" s="459">
        <v>50</v>
      </c>
      <c r="I662" s="460">
        <v>330964</v>
      </c>
      <c r="J662" s="461">
        <v>742554</v>
      </c>
      <c r="K662" s="938">
        <f t="shared" si="34"/>
        <v>124.19999999999999</v>
      </c>
      <c r="L662" s="665">
        <v>108</v>
      </c>
      <c r="M662" s="910">
        <v>1.1499999999999999</v>
      </c>
      <c r="N662" s="462"/>
      <c r="O662" s="463" t="str">
        <f t="shared" si="33"/>
        <v/>
      </c>
      <c r="P662" s="459">
        <v>100</v>
      </c>
      <c r="Q662" s="474" t="s">
        <v>2893</v>
      </c>
      <c r="R662" s="467"/>
    </row>
    <row r="663" spans="1:54" ht="60" customHeight="1" x14ac:dyDescent="0.3">
      <c r="B663" s="427" t="s">
        <v>2894</v>
      </c>
      <c r="C663" s="427" t="s">
        <v>2895</v>
      </c>
      <c r="D663" s="309" t="s">
        <v>1227</v>
      </c>
      <c r="E663" s="458" t="s">
        <v>2896</v>
      </c>
      <c r="F663" s="459">
        <v>2</v>
      </c>
      <c r="G663" s="459" t="s">
        <v>1724</v>
      </c>
      <c r="H663" s="459">
        <v>50</v>
      </c>
      <c r="I663" s="460">
        <v>330967</v>
      </c>
      <c r="J663" s="461">
        <v>742555</v>
      </c>
      <c r="K663" s="938">
        <f t="shared" si="34"/>
        <v>111.55</v>
      </c>
      <c r="L663" s="665">
        <v>97</v>
      </c>
      <c r="M663" s="910">
        <v>1.1499999999999999</v>
      </c>
      <c r="N663" s="462"/>
      <c r="O663" s="463" t="str">
        <f t="shared" si="33"/>
        <v/>
      </c>
      <c r="P663" s="459">
        <v>120</v>
      </c>
      <c r="Q663" s="474" t="s">
        <v>2897</v>
      </c>
      <c r="R663" s="467"/>
    </row>
    <row r="664" spans="1:54" ht="53.25" customHeight="1" x14ac:dyDescent="0.3">
      <c r="A664" s="808"/>
      <c r="B664" s="468" t="s">
        <v>2898</v>
      </c>
      <c r="C664" s="457" t="s">
        <v>2899</v>
      </c>
      <c r="D664" s="309" t="s">
        <v>1227</v>
      </c>
      <c r="E664" s="458" t="s">
        <v>2900</v>
      </c>
      <c r="F664" s="459">
        <v>2</v>
      </c>
      <c r="G664" s="459" t="s">
        <v>1724</v>
      </c>
      <c r="H664" s="459">
        <v>50</v>
      </c>
      <c r="I664" s="493">
        <v>736589</v>
      </c>
      <c r="J664" s="461">
        <v>742566</v>
      </c>
      <c r="K664" s="938">
        <f t="shared" si="34"/>
        <v>184</v>
      </c>
      <c r="L664" s="665">
        <v>160</v>
      </c>
      <c r="M664" s="910">
        <v>1.1499999999999999</v>
      </c>
      <c r="N664" s="462"/>
      <c r="O664" s="463" t="str">
        <f t="shared" si="33"/>
        <v/>
      </c>
      <c r="P664" s="459">
        <v>120</v>
      </c>
      <c r="Q664" s="470">
        <v>4601887322221</v>
      </c>
      <c r="R664" s="467"/>
    </row>
    <row r="665" spans="1:54" ht="56.25" customHeight="1" x14ac:dyDescent="0.3">
      <c r="A665" s="795"/>
      <c r="B665" s="427" t="s">
        <v>1161</v>
      </c>
      <c r="C665" s="457" t="s">
        <v>2049</v>
      </c>
      <c r="D665" s="309" t="s">
        <v>1227</v>
      </c>
      <c r="E665" s="458" t="s">
        <v>2050</v>
      </c>
      <c r="F665" s="459">
        <v>2</v>
      </c>
      <c r="G665" s="459" t="s">
        <v>860</v>
      </c>
      <c r="H665" s="459">
        <v>50</v>
      </c>
      <c r="I665" s="460">
        <v>675799</v>
      </c>
      <c r="J665" s="461">
        <v>742605</v>
      </c>
      <c r="K665" s="938">
        <f t="shared" si="34"/>
        <v>156.39999999999998</v>
      </c>
      <c r="L665" s="665">
        <v>136</v>
      </c>
      <c r="M665" s="910">
        <v>1.1499999999999999</v>
      </c>
      <c r="N665" s="462"/>
      <c r="O665" s="463" t="str">
        <f t="shared" si="33"/>
        <v/>
      </c>
      <c r="P665" s="459">
        <v>120</v>
      </c>
      <c r="Q665" s="464">
        <v>4601887188148</v>
      </c>
      <c r="R665" s="467"/>
    </row>
    <row r="666" spans="1:54" ht="20.100000000000001" customHeight="1" x14ac:dyDescent="0.3">
      <c r="B666" s="489" t="s">
        <v>2051</v>
      </c>
      <c r="C666" s="452" t="s">
        <v>2052</v>
      </c>
      <c r="D666" s="476" t="s">
        <v>366</v>
      </c>
      <c r="E666" s="477" t="s">
        <v>366</v>
      </c>
      <c r="F666" s="476" t="s">
        <v>366</v>
      </c>
      <c r="G666" s="476" t="s">
        <v>366</v>
      </c>
      <c r="H666" s="476" t="s">
        <v>366</v>
      </c>
      <c r="I666" s="478"/>
      <c r="J666" s="479"/>
      <c r="K666" s="497"/>
      <c r="L666" s="479"/>
      <c r="M666" s="479"/>
      <c r="N666" s="481" t="s">
        <v>366</v>
      </c>
      <c r="O666" s="450"/>
      <c r="P666" s="476" t="s">
        <v>366</v>
      </c>
      <c r="Q666" s="482"/>
      <c r="R666" s="484"/>
      <c r="S666" s="484"/>
      <c r="T666" s="484"/>
      <c r="U666" s="484"/>
      <c r="V666" s="484"/>
      <c r="W666" s="484"/>
      <c r="X666" s="484"/>
      <c r="Y666" s="484"/>
      <c r="Z666" s="484"/>
      <c r="AA666" s="484"/>
      <c r="AB666" s="484"/>
      <c r="AC666" s="484"/>
      <c r="AD666" s="484"/>
      <c r="AE666" s="484"/>
      <c r="AF666" s="484"/>
      <c r="AG666" s="484"/>
      <c r="AH666" s="484"/>
      <c r="AI666" s="484"/>
      <c r="AJ666" s="484"/>
      <c r="AK666" s="484"/>
      <c r="AL666" s="484"/>
      <c r="AM666" s="484"/>
      <c r="AN666" s="484"/>
      <c r="AO666" s="484"/>
      <c r="AP666" s="484"/>
      <c r="AQ666" s="484"/>
      <c r="AR666" s="484"/>
      <c r="AS666" s="484"/>
      <c r="AT666" s="484"/>
      <c r="AU666" s="484"/>
      <c r="AV666" s="484"/>
      <c r="AW666" s="484"/>
      <c r="AX666" s="484"/>
      <c r="AY666" s="484"/>
      <c r="AZ666" s="484"/>
      <c r="BA666" s="484"/>
      <c r="BB666" s="484"/>
    </row>
    <row r="667" spans="1:54" ht="56.25" customHeight="1" x14ac:dyDescent="0.3">
      <c r="A667" s="808"/>
      <c r="B667" s="485" t="s">
        <v>3325</v>
      </c>
      <c r="C667" s="427" t="s">
        <v>3326</v>
      </c>
      <c r="D667" s="319" t="s">
        <v>1227</v>
      </c>
      <c r="E667" s="469" t="s">
        <v>3327</v>
      </c>
      <c r="F667" s="459">
        <v>1</v>
      </c>
      <c r="G667" s="459" t="s">
        <v>1724</v>
      </c>
      <c r="H667" s="459">
        <v>50</v>
      </c>
      <c r="I667" s="500">
        <v>779165</v>
      </c>
      <c r="J667" s="461">
        <v>777802</v>
      </c>
      <c r="K667" s="938">
        <f t="shared" si="34"/>
        <v>142.6</v>
      </c>
      <c r="L667" s="665">
        <v>124</v>
      </c>
      <c r="M667" s="910">
        <v>1.1499999999999999</v>
      </c>
      <c r="N667" s="501"/>
      <c r="O667" s="463" t="str">
        <f t="shared" ref="O667:O673" si="35">IF(N667&gt;0,N667*K667,"")</f>
        <v/>
      </c>
      <c r="P667" s="551">
        <v>95</v>
      </c>
      <c r="Q667" s="503">
        <v>4601887351450</v>
      </c>
      <c r="R667" s="484"/>
      <c r="S667" s="484"/>
      <c r="T667" s="484"/>
      <c r="U667" s="484"/>
      <c r="V667" s="484"/>
      <c r="W667" s="484"/>
      <c r="X667" s="484"/>
      <c r="Y667" s="484"/>
      <c r="Z667" s="484"/>
      <c r="AA667" s="484"/>
      <c r="AB667" s="484"/>
      <c r="AC667" s="484"/>
      <c r="AD667" s="484"/>
      <c r="AE667" s="484"/>
      <c r="AF667" s="484"/>
      <c r="AG667" s="484"/>
      <c r="AH667" s="484"/>
      <c r="AI667" s="484"/>
      <c r="AJ667" s="484"/>
      <c r="AK667" s="484"/>
      <c r="AL667" s="484"/>
      <c r="AM667" s="484"/>
      <c r="AN667" s="484"/>
      <c r="AO667" s="484"/>
      <c r="AP667" s="484"/>
      <c r="AQ667" s="484"/>
      <c r="AR667" s="484"/>
      <c r="AS667" s="484"/>
      <c r="AT667" s="484"/>
      <c r="AU667" s="484"/>
      <c r="AV667" s="484"/>
      <c r="AW667" s="484"/>
      <c r="AX667" s="484"/>
      <c r="AY667" s="484"/>
      <c r="AZ667" s="484"/>
      <c r="BA667" s="484"/>
      <c r="BB667" s="484"/>
    </row>
    <row r="668" spans="1:54" ht="57" customHeight="1" x14ac:dyDescent="0.3">
      <c r="A668" s="808"/>
      <c r="B668" s="485" t="s">
        <v>3706</v>
      </c>
      <c r="C668" s="427" t="s">
        <v>3707</v>
      </c>
      <c r="D668" s="319" t="s">
        <v>1227</v>
      </c>
      <c r="E668" s="469" t="s">
        <v>3708</v>
      </c>
      <c r="F668" s="459">
        <v>1</v>
      </c>
      <c r="G668" s="459" t="s">
        <v>1724</v>
      </c>
      <c r="H668" s="459">
        <v>50</v>
      </c>
      <c r="I668" s="500">
        <v>779177</v>
      </c>
      <c r="J668" s="461">
        <v>777808</v>
      </c>
      <c r="K668" s="938">
        <f t="shared" si="34"/>
        <v>124.19999999999999</v>
      </c>
      <c r="L668" s="665">
        <v>108</v>
      </c>
      <c r="M668" s="910">
        <v>1.1499999999999999</v>
      </c>
      <c r="N668" s="501"/>
      <c r="O668" s="463" t="str">
        <f t="shared" si="35"/>
        <v/>
      </c>
      <c r="P668" s="551">
        <v>100</v>
      </c>
      <c r="Q668" s="503">
        <v>4601887388098</v>
      </c>
      <c r="R668" s="467"/>
    </row>
    <row r="669" spans="1:54" ht="68.25" customHeight="1" x14ac:dyDescent="0.3">
      <c r="A669" s="808"/>
      <c r="B669" s="485" t="s">
        <v>3709</v>
      </c>
      <c r="C669" s="427" t="s">
        <v>3710</v>
      </c>
      <c r="D669" s="319" t="s">
        <v>1227</v>
      </c>
      <c r="E669" s="469" t="s">
        <v>3711</v>
      </c>
      <c r="F669" s="459">
        <v>1</v>
      </c>
      <c r="G669" s="459" t="s">
        <v>1724</v>
      </c>
      <c r="H669" s="459">
        <v>50</v>
      </c>
      <c r="I669" s="500">
        <v>779178</v>
      </c>
      <c r="J669" s="461">
        <v>777807</v>
      </c>
      <c r="K669" s="938">
        <f t="shared" si="34"/>
        <v>124.19999999999999</v>
      </c>
      <c r="L669" s="665">
        <v>108</v>
      </c>
      <c r="M669" s="910">
        <v>1.1499999999999999</v>
      </c>
      <c r="N669" s="501"/>
      <c r="O669" s="463" t="str">
        <f t="shared" si="35"/>
        <v/>
      </c>
      <c r="P669" s="551">
        <v>100</v>
      </c>
      <c r="Q669" s="503">
        <v>4601887393481</v>
      </c>
      <c r="R669" s="467"/>
    </row>
    <row r="670" spans="1:54" ht="48" x14ac:dyDescent="0.3">
      <c r="A670" s="809">
        <v>2020</v>
      </c>
      <c r="B670" s="427" t="s">
        <v>3712</v>
      </c>
      <c r="C670" s="427" t="s">
        <v>3713</v>
      </c>
      <c r="D670" s="309" t="s">
        <v>1227</v>
      </c>
      <c r="E670" s="458" t="s">
        <v>3714</v>
      </c>
      <c r="F670" s="521">
        <v>1</v>
      </c>
      <c r="G670" s="459" t="s">
        <v>1724</v>
      </c>
      <c r="H670" s="459">
        <v>50</v>
      </c>
      <c r="I670" s="522">
        <v>800969</v>
      </c>
      <c r="J670" s="523">
        <v>800756</v>
      </c>
      <c r="K670" s="938">
        <f t="shared" si="34"/>
        <v>124.19999999999999</v>
      </c>
      <c r="L670" s="539">
        <v>108</v>
      </c>
      <c r="M670" s="910">
        <v>1.1499999999999999</v>
      </c>
      <c r="N670" s="462"/>
      <c r="O670" s="463" t="str">
        <f t="shared" si="35"/>
        <v/>
      </c>
      <c r="P670" s="459">
        <v>100</v>
      </c>
      <c r="Q670" s="503">
        <v>4601887385486</v>
      </c>
      <c r="R670" s="467"/>
    </row>
    <row r="671" spans="1:54" ht="64.5" customHeight="1" x14ac:dyDescent="0.3">
      <c r="A671" s="808"/>
      <c r="B671" s="485" t="s">
        <v>3715</v>
      </c>
      <c r="C671" s="427" t="s">
        <v>3716</v>
      </c>
      <c r="D671" s="319" t="s">
        <v>1227</v>
      </c>
      <c r="E671" s="469" t="s">
        <v>3717</v>
      </c>
      <c r="F671" s="459">
        <v>1</v>
      </c>
      <c r="G671" s="459" t="s">
        <v>1724</v>
      </c>
      <c r="H671" s="459">
        <v>50</v>
      </c>
      <c r="I671" s="500">
        <v>779181</v>
      </c>
      <c r="J671" s="461">
        <v>777809</v>
      </c>
      <c r="K671" s="938">
        <f t="shared" si="34"/>
        <v>124.19999999999999</v>
      </c>
      <c r="L671" s="665">
        <v>108</v>
      </c>
      <c r="M671" s="910">
        <v>1.1499999999999999</v>
      </c>
      <c r="N671" s="501"/>
      <c r="O671" s="463" t="str">
        <f t="shared" si="35"/>
        <v/>
      </c>
      <c r="P671" s="551">
        <v>100</v>
      </c>
      <c r="Q671" s="503">
        <v>4601887388081</v>
      </c>
      <c r="R671" s="467"/>
    </row>
    <row r="672" spans="1:54" ht="42.6" customHeight="1" x14ac:dyDescent="0.3">
      <c r="A672" s="799" t="s">
        <v>3049</v>
      </c>
      <c r="B672" s="485" t="s">
        <v>3718</v>
      </c>
      <c r="C672" s="427" t="s">
        <v>3719</v>
      </c>
      <c r="D672" s="553" t="s">
        <v>1227</v>
      </c>
      <c r="E672" s="469" t="s">
        <v>3720</v>
      </c>
      <c r="F672" s="459">
        <v>1</v>
      </c>
      <c r="G672" s="459" t="s">
        <v>1724</v>
      </c>
      <c r="H672" s="459">
        <v>50</v>
      </c>
      <c r="I672" s="500">
        <v>811435</v>
      </c>
      <c r="J672" s="461">
        <v>811399</v>
      </c>
      <c r="K672" s="938">
        <f t="shared" si="34"/>
        <v>124.19999999999999</v>
      </c>
      <c r="L672" s="665">
        <v>108</v>
      </c>
      <c r="M672" s="910">
        <v>1.1499999999999999</v>
      </c>
      <c r="N672" s="501"/>
      <c r="O672" s="463" t="str">
        <f t="shared" si="35"/>
        <v/>
      </c>
      <c r="P672" s="459">
        <v>100</v>
      </c>
      <c r="Q672" s="503">
        <v>4601887119593</v>
      </c>
      <c r="R672" s="467"/>
    </row>
    <row r="673" spans="1:54" ht="41.25" customHeight="1" x14ac:dyDescent="0.3">
      <c r="A673" s="800"/>
      <c r="B673" s="520" t="s">
        <v>2053</v>
      </c>
      <c r="C673" s="457" t="s">
        <v>2054</v>
      </c>
      <c r="D673" s="309" t="s">
        <v>1227</v>
      </c>
      <c r="E673" s="458" t="s">
        <v>2055</v>
      </c>
      <c r="F673" s="459">
        <v>1</v>
      </c>
      <c r="G673" s="459" t="s">
        <v>1724</v>
      </c>
      <c r="H673" s="459">
        <v>50</v>
      </c>
      <c r="I673" s="500">
        <v>718035</v>
      </c>
      <c r="J673" s="461">
        <v>742818</v>
      </c>
      <c r="K673" s="938">
        <f t="shared" si="34"/>
        <v>142.6</v>
      </c>
      <c r="L673" s="665">
        <v>124</v>
      </c>
      <c r="M673" s="910">
        <v>1.1499999999999999</v>
      </c>
      <c r="N673" s="462"/>
      <c r="O673" s="463" t="str">
        <f t="shared" si="35"/>
        <v/>
      </c>
      <c r="P673" s="459">
        <v>80</v>
      </c>
      <c r="Q673" s="464">
        <v>4601887269311</v>
      </c>
      <c r="R673" s="467"/>
    </row>
    <row r="674" spans="1:54" ht="20.100000000000001" customHeight="1" x14ac:dyDescent="0.3">
      <c r="B674" s="489" t="s">
        <v>2056</v>
      </c>
      <c r="C674" s="452" t="s">
        <v>2057</v>
      </c>
      <c r="D674" s="476" t="s">
        <v>366</v>
      </c>
      <c r="E674" s="477" t="s">
        <v>366</v>
      </c>
      <c r="F674" s="476" t="s">
        <v>366</v>
      </c>
      <c r="G674" s="476" t="s">
        <v>366</v>
      </c>
      <c r="H674" s="476" t="s">
        <v>366</v>
      </c>
      <c r="I674" s="478"/>
      <c r="J674" s="479"/>
      <c r="K674" s="497"/>
      <c r="L674" s="479"/>
      <c r="M674" s="479"/>
      <c r="N674" s="481" t="s">
        <v>366</v>
      </c>
      <c r="O674" s="450"/>
      <c r="P674" s="476" t="s">
        <v>366</v>
      </c>
      <c r="Q674" s="482"/>
      <c r="R674" s="484"/>
      <c r="S674" s="484"/>
      <c r="T674" s="484"/>
      <c r="U674" s="484"/>
      <c r="V674" s="484"/>
      <c r="W674" s="484"/>
      <c r="X674" s="484"/>
      <c r="Y674" s="484"/>
      <c r="Z674" s="484"/>
      <c r="AA674" s="484"/>
      <c r="AB674" s="484"/>
      <c r="AC674" s="484"/>
      <c r="AD674" s="484"/>
      <c r="AE674" s="484"/>
      <c r="AF674" s="484"/>
      <c r="AG674" s="484"/>
      <c r="AH674" s="484"/>
      <c r="AI674" s="484"/>
      <c r="AJ674" s="484"/>
      <c r="AK674" s="484"/>
      <c r="AL674" s="484"/>
      <c r="AM674" s="484"/>
      <c r="AN674" s="484"/>
      <c r="AO674" s="484"/>
      <c r="AP674" s="484"/>
      <c r="AQ674" s="484"/>
      <c r="AR674" s="484"/>
      <c r="AS674" s="484"/>
      <c r="AT674" s="484"/>
      <c r="AU674" s="484"/>
      <c r="AV674" s="484"/>
      <c r="AW674" s="484"/>
      <c r="AX674" s="484"/>
      <c r="AY674" s="484"/>
      <c r="AZ674" s="484"/>
      <c r="BA674" s="484"/>
      <c r="BB674" s="484"/>
    </row>
    <row r="675" spans="1:54" ht="25.9" customHeight="1" x14ac:dyDescent="0.35">
      <c r="A675" s="797"/>
      <c r="B675" s="456" t="s">
        <v>2058</v>
      </c>
      <c r="C675" s="427" t="s">
        <v>3721</v>
      </c>
      <c r="D675" s="309" t="s">
        <v>1227</v>
      </c>
      <c r="E675" s="458" t="s">
        <v>2060</v>
      </c>
      <c r="F675" s="459">
        <v>2</v>
      </c>
      <c r="G675" s="459" t="s">
        <v>1724</v>
      </c>
      <c r="H675" s="459">
        <v>50</v>
      </c>
      <c r="I675" s="460">
        <v>340002</v>
      </c>
      <c r="J675" s="461">
        <v>742834</v>
      </c>
      <c r="K675" s="938">
        <f t="shared" si="34"/>
        <v>111.55</v>
      </c>
      <c r="L675" s="665">
        <v>97</v>
      </c>
      <c r="M675" s="910">
        <v>1.1499999999999999</v>
      </c>
      <c r="N675" s="462"/>
      <c r="O675" s="463" t="str">
        <f t="shared" ref="O675:O729" si="36">IF(N675&gt;0,N675*K675,"")</f>
        <v/>
      </c>
      <c r="P675" s="459">
        <v>110</v>
      </c>
      <c r="Q675" s="464">
        <v>4601887103677</v>
      </c>
      <c r="R675" s="467"/>
    </row>
    <row r="676" spans="1:54" ht="20.100000000000001" customHeight="1" x14ac:dyDescent="0.3">
      <c r="A676" s="797"/>
      <c r="B676" s="456" t="s">
        <v>2061</v>
      </c>
      <c r="C676" s="427" t="s">
        <v>2062</v>
      </c>
      <c r="D676" s="309" t="s">
        <v>1227</v>
      </c>
      <c r="E676" s="469" t="s">
        <v>2063</v>
      </c>
      <c r="F676" s="459">
        <v>2</v>
      </c>
      <c r="G676" s="459" t="s">
        <v>1724</v>
      </c>
      <c r="H676" s="459">
        <v>50</v>
      </c>
      <c r="I676" s="460">
        <v>340009</v>
      </c>
      <c r="J676" s="461">
        <v>742835</v>
      </c>
      <c r="K676" s="938">
        <f t="shared" ref="K676:K739" si="37">L676*M676</f>
        <v>118.44999999999999</v>
      </c>
      <c r="L676" s="665">
        <v>103</v>
      </c>
      <c r="M676" s="910">
        <v>1.1499999999999999</v>
      </c>
      <c r="N676" s="462"/>
      <c r="O676" s="463" t="str">
        <f t="shared" si="36"/>
        <v/>
      </c>
      <c r="P676" s="459">
        <v>120</v>
      </c>
      <c r="Q676" s="464">
        <v>4601887155386</v>
      </c>
      <c r="R676" s="467"/>
    </row>
    <row r="677" spans="1:54" ht="64.5" customHeight="1" x14ac:dyDescent="0.35">
      <c r="A677" s="809"/>
      <c r="B677" s="427" t="s">
        <v>2901</v>
      </c>
      <c r="C677" s="457" t="s">
        <v>2902</v>
      </c>
      <c r="D677" s="309" t="s">
        <v>1227</v>
      </c>
      <c r="E677" s="458" t="s">
        <v>2903</v>
      </c>
      <c r="F677" s="459">
        <v>2</v>
      </c>
      <c r="G677" s="459" t="s">
        <v>1724</v>
      </c>
      <c r="H677" s="459">
        <v>50</v>
      </c>
      <c r="I677" s="460">
        <v>736619</v>
      </c>
      <c r="J677" s="461">
        <v>742858</v>
      </c>
      <c r="K677" s="938">
        <f t="shared" si="37"/>
        <v>105.8</v>
      </c>
      <c r="L677" s="665">
        <v>92</v>
      </c>
      <c r="M677" s="910">
        <v>1.1499999999999999</v>
      </c>
      <c r="N677" s="462"/>
      <c r="O677" s="463" t="str">
        <f t="shared" si="36"/>
        <v/>
      </c>
      <c r="P677" s="459" t="s">
        <v>2064</v>
      </c>
      <c r="Q677" s="494">
        <v>4601887322283</v>
      </c>
      <c r="R677" s="467"/>
    </row>
    <row r="678" spans="1:54" ht="72" customHeight="1" x14ac:dyDescent="0.3">
      <c r="A678" s="809"/>
      <c r="B678" s="427" t="s">
        <v>2904</v>
      </c>
      <c r="C678" s="457" t="s">
        <v>2905</v>
      </c>
      <c r="D678" s="309" t="s">
        <v>1227</v>
      </c>
      <c r="E678" s="458" t="s">
        <v>2906</v>
      </c>
      <c r="F678" s="459">
        <v>2</v>
      </c>
      <c r="G678" s="459" t="s">
        <v>1724</v>
      </c>
      <c r="H678" s="459">
        <v>50</v>
      </c>
      <c r="I678" s="460">
        <v>736620</v>
      </c>
      <c r="J678" s="461">
        <v>742859</v>
      </c>
      <c r="K678" s="938">
        <f t="shared" si="37"/>
        <v>105.8</v>
      </c>
      <c r="L678" s="665">
        <v>92</v>
      </c>
      <c r="M678" s="910">
        <v>1.1499999999999999</v>
      </c>
      <c r="N678" s="462"/>
      <c r="O678" s="463" t="str">
        <f t="shared" si="36"/>
        <v/>
      </c>
      <c r="P678" s="459">
        <v>120</v>
      </c>
      <c r="Q678" s="494">
        <v>4601887185581</v>
      </c>
      <c r="R678" s="467"/>
    </row>
    <row r="679" spans="1:54" ht="33.6" customHeight="1" x14ac:dyDescent="0.3">
      <c r="A679" s="799" t="s">
        <v>3049</v>
      </c>
      <c r="B679" s="427" t="s">
        <v>3722</v>
      </c>
      <c r="C679" s="457" t="s">
        <v>3723</v>
      </c>
      <c r="D679" s="384" t="s">
        <v>1227</v>
      </c>
      <c r="E679" s="458" t="s">
        <v>3724</v>
      </c>
      <c r="F679" s="459">
        <v>2</v>
      </c>
      <c r="G679" s="459" t="s">
        <v>1724</v>
      </c>
      <c r="H679" s="459">
        <v>50</v>
      </c>
      <c r="I679" s="460">
        <v>811438</v>
      </c>
      <c r="J679" s="461">
        <v>811402</v>
      </c>
      <c r="K679" s="938">
        <f t="shared" si="37"/>
        <v>111.55</v>
      </c>
      <c r="L679" s="665">
        <v>97</v>
      </c>
      <c r="M679" s="910">
        <v>1.1499999999999999</v>
      </c>
      <c r="N679" s="462"/>
      <c r="O679" s="463" t="str">
        <f t="shared" si="36"/>
        <v/>
      </c>
      <c r="P679" s="459">
        <v>90</v>
      </c>
      <c r="Q679" s="494">
        <v>4601887119722</v>
      </c>
      <c r="R679" s="467"/>
    </row>
    <row r="680" spans="1:54" ht="54.75" customHeight="1" x14ac:dyDescent="0.3">
      <c r="A680" s="809"/>
      <c r="B680" s="427" t="s">
        <v>2065</v>
      </c>
      <c r="C680" s="457" t="s">
        <v>2066</v>
      </c>
      <c r="D680" s="309" t="s">
        <v>1227</v>
      </c>
      <c r="E680" s="458" t="s">
        <v>2067</v>
      </c>
      <c r="F680" s="459">
        <v>2</v>
      </c>
      <c r="G680" s="459" t="s">
        <v>1724</v>
      </c>
      <c r="H680" s="459">
        <v>50</v>
      </c>
      <c r="I680" s="460">
        <v>736623</v>
      </c>
      <c r="J680" s="461">
        <v>742862</v>
      </c>
      <c r="K680" s="938">
        <f t="shared" si="37"/>
        <v>111.55</v>
      </c>
      <c r="L680" s="665">
        <v>97</v>
      </c>
      <c r="M680" s="910">
        <v>1.1499999999999999</v>
      </c>
      <c r="N680" s="462"/>
      <c r="O680" s="463" t="str">
        <f t="shared" si="36"/>
        <v/>
      </c>
      <c r="P680" s="459">
        <v>110</v>
      </c>
      <c r="Q680" s="494">
        <v>4601887322313</v>
      </c>
      <c r="R680" s="467"/>
    </row>
    <row r="681" spans="1:54" ht="33.75" customHeight="1" x14ac:dyDescent="0.3">
      <c r="A681" s="797"/>
      <c r="B681" s="427" t="s">
        <v>3725</v>
      </c>
      <c r="C681" s="427" t="s">
        <v>1264</v>
      </c>
      <c r="D681" s="309" t="s">
        <v>1227</v>
      </c>
      <c r="E681" s="458" t="s">
        <v>3726</v>
      </c>
      <c r="F681" s="459">
        <v>2</v>
      </c>
      <c r="G681" s="459" t="s">
        <v>1724</v>
      </c>
      <c r="H681" s="459">
        <v>50</v>
      </c>
      <c r="I681" s="460">
        <v>340042</v>
      </c>
      <c r="J681" s="461">
        <v>742837</v>
      </c>
      <c r="K681" s="938">
        <f t="shared" si="37"/>
        <v>111.55</v>
      </c>
      <c r="L681" s="665">
        <v>97</v>
      </c>
      <c r="M681" s="910">
        <v>1.1499999999999999</v>
      </c>
      <c r="N681" s="462"/>
      <c r="O681" s="463" t="str">
        <f t="shared" si="36"/>
        <v/>
      </c>
      <c r="P681" s="459">
        <v>105</v>
      </c>
      <c r="Q681" s="474" t="s">
        <v>3727</v>
      </c>
      <c r="R681" s="467"/>
    </row>
    <row r="682" spans="1:54" ht="78.75" customHeight="1" x14ac:dyDescent="0.3">
      <c r="A682" s="808"/>
      <c r="B682" s="427" t="s">
        <v>2068</v>
      </c>
      <c r="C682" s="457" t="s">
        <v>2069</v>
      </c>
      <c r="D682" s="309" t="s">
        <v>1227</v>
      </c>
      <c r="E682" s="458" t="s">
        <v>2070</v>
      </c>
      <c r="F682" s="459">
        <v>2</v>
      </c>
      <c r="G682" s="459" t="s">
        <v>1724</v>
      </c>
      <c r="H682" s="459">
        <v>50</v>
      </c>
      <c r="I682" s="460">
        <v>736624</v>
      </c>
      <c r="J682" s="461">
        <v>742863</v>
      </c>
      <c r="K682" s="938">
        <f t="shared" si="37"/>
        <v>118.44999999999999</v>
      </c>
      <c r="L682" s="665">
        <v>103</v>
      </c>
      <c r="M682" s="910">
        <v>1.1499999999999999</v>
      </c>
      <c r="N682" s="462"/>
      <c r="O682" s="463" t="str">
        <f t="shared" si="36"/>
        <v/>
      </c>
      <c r="P682" s="459">
        <v>115</v>
      </c>
      <c r="Q682" s="494">
        <v>4601887322320</v>
      </c>
      <c r="R682" s="467"/>
    </row>
    <row r="683" spans="1:54" ht="36" customHeight="1" x14ac:dyDescent="0.3">
      <c r="A683" s="797"/>
      <c r="B683" s="427" t="s">
        <v>852</v>
      </c>
      <c r="C683" s="456" t="s">
        <v>853</v>
      </c>
      <c r="D683" s="309" t="s">
        <v>1227</v>
      </c>
      <c r="E683" s="469" t="s">
        <v>3728</v>
      </c>
      <c r="F683" s="459">
        <v>2</v>
      </c>
      <c r="G683" s="459" t="s">
        <v>1724</v>
      </c>
      <c r="H683" s="459">
        <v>50</v>
      </c>
      <c r="I683" s="460">
        <v>675810</v>
      </c>
      <c r="J683" s="461">
        <v>742897</v>
      </c>
      <c r="K683" s="938">
        <f t="shared" si="37"/>
        <v>124.19999999999999</v>
      </c>
      <c r="L683" s="665">
        <v>108</v>
      </c>
      <c r="M683" s="910">
        <v>1.1499999999999999</v>
      </c>
      <c r="N683" s="462"/>
      <c r="O683" s="463" t="str">
        <f t="shared" si="36"/>
        <v/>
      </c>
      <c r="P683" s="459">
        <v>100</v>
      </c>
      <c r="Q683" s="464">
        <v>4601887185598</v>
      </c>
      <c r="R683" s="467"/>
    </row>
    <row r="684" spans="1:54" ht="37.5" customHeight="1" x14ac:dyDescent="0.3">
      <c r="A684" s="797"/>
      <c r="B684" s="554" t="s">
        <v>2907</v>
      </c>
      <c r="C684" s="457" t="s">
        <v>2908</v>
      </c>
      <c r="D684" s="309" t="s">
        <v>1227</v>
      </c>
      <c r="E684" s="469" t="s">
        <v>2909</v>
      </c>
      <c r="F684" s="459">
        <v>2</v>
      </c>
      <c r="G684" s="459" t="s">
        <v>1724</v>
      </c>
      <c r="H684" s="459">
        <v>50</v>
      </c>
      <c r="I684" s="460">
        <v>675811</v>
      </c>
      <c r="J684" s="461">
        <v>742898</v>
      </c>
      <c r="K684" s="938">
        <f t="shared" si="37"/>
        <v>111.55</v>
      </c>
      <c r="L684" s="665">
        <v>97</v>
      </c>
      <c r="M684" s="910">
        <v>1.1499999999999999</v>
      </c>
      <c r="N684" s="462"/>
      <c r="O684" s="463" t="str">
        <f t="shared" si="36"/>
        <v/>
      </c>
      <c r="P684" s="459">
        <v>90</v>
      </c>
      <c r="Q684" s="464">
        <v>4601887185741</v>
      </c>
      <c r="R684" s="467"/>
    </row>
    <row r="685" spans="1:54" ht="37.5" customHeight="1" x14ac:dyDescent="0.3">
      <c r="B685" s="427" t="s">
        <v>2071</v>
      </c>
      <c r="C685" s="427" t="s">
        <v>2072</v>
      </c>
      <c r="D685" s="309" t="s">
        <v>1227</v>
      </c>
      <c r="E685" s="458" t="s">
        <v>2073</v>
      </c>
      <c r="F685" s="459">
        <v>2</v>
      </c>
      <c r="G685" s="459" t="s">
        <v>1724</v>
      </c>
      <c r="H685" s="459">
        <v>50</v>
      </c>
      <c r="I685" s="460">
        <v>330428</v>
      </c>
      <c r="J685" s="461">
        <v>742833</v>
      </c>
      <c r="K685" s="938">
        <f t="shared" si="37"/>
        <v>111.55</v>
      </c>
      <c r="L685" s="665">
        <v>97</v>
      </c>
      <c r="M685" s="910">
        <v>1.1499999999999999</v>
      </c>
      <c r="N685" s="462"/>
      <c r="O685" s="463" t="str">
        <f t="shared" si="36"/>
        <v/>
      </c>
      <c r="P685" s="459">
        <v>110</v>
      </c>
      <c r="Q685" s="464">
        <v>4601887145714</v>
      </c>
      <c r="R685" s="467"/>
    </row>
    <row r="686" spans="1:54" ht="85.5" customHeight="1" x14ac:dyDescent="0.3">
      <c r="A686" s="809"/>
      <c r="B686" s="427" t="s">
        <v>2074</v>
      </c>
      <c r="C686" s="457" t="s">
        <v>2075</v>
      </c>
      <c r="D686" s="309" t="s">
        <v>1227</v>
      </c>
      <c r="E686" s="458" t="s">
        <v>2076</v>
      </c>
      <c r="F686" s="459">
        <v>2</v>
      </c>
      <c r="G686" s="459" t="s">
        <v>1724</v>
      </c>
      <c r="H686" s="459">
        <v>50</v>
      </c>
      <c r="I686" s="460">
        <v>736634</v>
      </c>
      <c r="J686" s="461">
        <v>742873</v>
      </c>
      <c r="K686" s="938">
        <f t="shared" si="37"/>
        <v>111.55</v>
      </c>
      <c r="L686" s="665">
        <v>97</v>
      </c>
      <c r="M686" s="910">
        <v>1.1499999999999999</v>
      </c>
      <c r="N686" s="462"/>
      <c r="O686" s="463" t="str">
        <f t="shared" si="36"/>
        <v/>
      </c>
      <c r="P686" s="459">
        <v>110</v>
      </c>
      <c r="Q686" s="494">
        <v>4601887322337</v>
      </c>
      <c r="R686" s="467"/>
    </row>
    <row r="687" spans="1:54" ht="40.15" customHeight="1" x14ac:dyDescent="0.3">
      <c r="A687" s="797"/>
      <c r="B687" s="427" t="s">
        <v>2910</v>
      </c>
      <c r="C687" s="427" t="s">
        <v>2911</v>
      </c>
      <c r="D687" s="309" t="s">
        <v>1227</v>
      </c>
      <c r="E687" s="458" t="s">
        <v>2912</v>
      </c>
      <c r="F687" s="459">
        <v>2</v>
      </c>
      <c r="G687" s="459" t="s">
        <v>1724</v>
      </c>
      <c r="H687" s="459">
        <v>50</v>
      </c>
      <c r="I687" s="460">
        <v>340092</v>
      </c>
      <c r="J687" s="461">
        <v>742838</v>
      </c>
      <c r="K687" s="938">
        <f t="shared" si="37"/>
        <v>105.8</v>
      </c>
      <c r="L687" s="665">
        <v>92</v>
      </c>
      <c r="M687" s="910">
        <v>1.1499999999999999</v>
      </c>
      <c r="N687" s="462"/>
      <c r="O687" s="463" t="str">
        <f t="shared" si="36"/>
        <v/>
      </c>
      <c r="P687" s="459">
        <v>105</v>
      </c>
      <c r="Q687" s="464">
        <v>4601887144281</v>
      </c>
      <c r="R687" s="467"/>
    </row>
    <row r="688" spans="1:54" ht="20.100000000000001" customHeight="1" x14ac:dyDescent="0.3">
      <c r="A688" s="809"/>
      <c r="B688" s="427" t="s">
        <v>2913</v>
      </c>
      <c r="C688" s="457" t="s">
        <v>2914</v>
      </c>
      <c r="D688" s="309" t="s">
        <v>1227</v>
      </c>
      <c r="E688" s="458" t="s">
        <v>2915</v>
      </c>
      <c r="F688" s="459">
        <v>2</v>
      </c>
      <c r="G688" s="459" t="s">
        <v>1724</v>
      </c>
      <c r="H688" s="459">
        <v>50</v>
      </c>
      <c r="I688" s="460">
        <v>736630</v>
      </c>
      <c r="J688" s="461">
        <v>742869</v>
      </c>
      <c r="K688" s="938">
        <f t="shared" si="37"/>
        <v>111.55</v>
      </c>
      <c r="L688" s="665">
        <v>97</v>
      </c>
      <c r="M688" s="910">
        <v>1.1499999999999999</v>
      </c>
      <c r="N688" s="462"/>
      <c r="O688" s="463" t="str">
        <f t="shared" si="36"/>
        <v/>
      </c>
      <c r="P688" s="459" t="s">
        <v>2064</v>
      </c>
      <c r="Q688" s="494">
        <v>4601887322344</v>
      </c>
      <c r="R688" s="467"/>
    </row>
    <row r="689" spans="1:18" ht="27" customHeight="1" x14ac:dyDescent="0.35">
      <c r="A689" s="809"/>
      <c r="B689" s="427" t="s">
        <v>2916</v>
      </c>
      <c r="C689" s="457" t="s">
        <v>2917</v>
      </c>
      <c r="D689" s="309" t="s">
        <v>1227</v>
      </c>
      <c r="E689" s="458" t="s">
        <v>2918</v>
      </c>
      <c r="F689" s="459">
        <v>2</v>
      </c>
      <c r="G689" s="459" t="s">
        <v>1724</v>
      </c>
      <c r="H689" s="459">
        <v>50</v>
      </c>
      <c r="I689" s="460">
        <v>736631</v>
      </c>
      <c r="J689" s="461">
        <v>742870</v>
      </c>
      <c r="K689" s="938">
        <f t="shared" si="37"/>
        <v>111.55</v>
      </c>
      <c r="L689" s="665">
        <v>97</v>
      </c>
      <c r="M689" s="910">
        <v>1.1499999999999999</v>
      </c>
      <c r="N689" s="462"/>
      <c r="O689" s="463" t="str">
        <f t="shared" si="36"/>
        <v/>
      </c>
      <c r="P689" s="459" t="s">
        <v>1822</v>
      </c>
      <c r="Q689" s="494">
        <v>4601887322351</v>
      </c>
      <c r="R689" s="467"/>
    </row>
    <row r="690" spans="1:18" ht="37.5" customHeight="1" x14ac:dyDescent="0.3">
      <c r="A690" s="795"/>
      <c r="B690" s="427" t="s">
        <v>2919</v>
      </c>
      <c r="C690" s="457" t="s">
        <v>2920</v>
      </c>
      <c r="D690" s="309" t="s">
        <v>1227</v>
      </c>
      <c r="E690" s="458" t="s">
        <v>2921</v>
      </c>
      <c r="F690" s="459">
        <v>2</v>
      </c>
      <c r="G690" s="459" t="s">
        <v>1724</v>
      </c>
      <c r="H690" s="459">
        <v>50</v>
      </c>
      <c r="I690" s="460">
        <v>675813</v>
      </c>
      <c r="J690" s="461">
        <v>742900</v>
      </c>
      <c r="K690" s="938">
        <f t="shared" si="37"/>
        <v>118.44999999999999</v>
      </c>
      <c r="L690" s="665">
        <v>103</v>
      </c>
      <c r="M690" s="910">
        <v>1.1499999999999999</v>
      </c>
      <c r="N690" s="462"/>
      <c r="O690" s="463" t="str">
        <f t="shared" si="36"/>
        <v/>
      </c>
      <c r="P690" s="459">
        <v>110</v>
      </c>
      <c r="Q690" s="464">
        <v>4601887188223</v>
      </c>
      <c r="R690" s="467"/>
    </row>
    <row r="691" spans="1:18" ht="37.5" customHeight="1" x14ac:dyDescent="0.3">
      <c r="A691" s="795"/>
      <c r="B691" s="427" t="s">
        <v>3729</v>
      </c>
      <c r="C691" s="457" t="s">
        <v>3730</v>
      </c>
      <c r="D691" s="301" t="s">
        <v>1227</v>
      </c>
      <c r="E691" s="555" t="s">
        <v>528</v>
      </c>
      <c r="F691" s="459">
        <v>2</v>
      </c>
      <c r="G691" s="459" t="s">
        <v>1724</v>
      </c>
      <c r="H691" s="459">
        <v>50</v>
      </c>
      <c r="I691" s="460">
        <v>340102</v>
      </c>
      <c r="J691" s="461">
        <v>742839</v>
      </c>
      <c r="K691" s="938">
        <f t="shared" si="37"/>
        <v>111.55</v>
      </c>
      <c r="L691" s="665">
        <v>97</v>
      </c>
      <c r="M691" s="910">
        <v>1.1499999999999999</v>
      </c>
      <c r="N691" s="462"/>
      <c r="O691" s="463" t="str">
        <f t="shared" si="36"/>
        <v/>
      </c>
      <c r="P691" s="459">
        <v>110</v>
      </c>
      <c r="Q691" s="464">
        <v>4601887155393</v>
      </c>
      <c r="R691" s="467"/>
    </row>
    <row r="692" spans="1:18" ht="72.75" customHeight="1" x14ac:dyDescent="0.3">
      <c r="A692" s="809"/>
      <c r="B692" s="427" t="s">
        <v>3731</v>
      </c>
      <c r="C692" s="457" t="s">
        <v>3732</v>
      </c>
      <c r="D692" s="309" t="s">
        <v>1227</v>
      </c>
      <c r="E692" s="458" t="s">
        <v>3733</v>
      </c>
      <c r="F692" s="459">
        <v>2</v>
      </c>
      <c r="G692" s="459" t="s">
        <v>2118</v>
      </c>
      <c r="H692" s="459">
        <v>50</v>
      </c>
      <c r="I692" s="460">
        <v>738276</v>
      </c>
      <c r="J692" s="461">
        <v>778929</v>
      </c>
      <c r="K692" s="938">
        <f t="shared" si="37"/>
        <v>133.39999999999998</v>
      </c>
      <c r="L692" s="665">
        <v>116</v>
      </c>
      <c r="M692" s="910">
        <v>1.1499999999999999</v>
      </c>
      <c r="N692" s="462"/>
      <c r="O692" s="463" t="str">
        <f t="shared" si="36"/>
        <v/>
      </c>
      <c r="P692" s="459">
        <v>90</v>
      </c>
      <c r="Q692" s="494">
        <v>4601887322375</v>
      </c>
      <c r="R692" s="467"/>
    </row>
    <row r="693" spans="1:18" ht="72" customHeight="1" x14ac:dyDescent="0.3">
      <c r="A693" s="809"/>
      <c r="B693" s="427" t="s">
        <v>2922</v>
      </c>
      <c r="C693" s="457" t="s">
        <v>2923</v>
      </c>
      <c r="D693" s="309" t="s">
        <v>1227</v>
      </c>
      <c r="E693" s="458" t="s">
        <v>2924</v>
      </c>
      <c r="F693" s="459">
        <v>2</v>
      </c>
      <c r="G693" s="459" t="s">
        <v>1724</v>
      </c>
      <c r="H693" s="459">
        <v>50</v>
      </c>
      <c r="I693" s="460">
        <v>736626</v>
      </c>
      <c r="J693" s="461">
        <v>742865</v>
      </c>
      <c r="K693" s="938">
        <f t="shared" si="37"/>
        <v>146.04999999999998</v>
      </c>
      <c r="L693" s="665">
        <v>127</v>
      </c>
      <c r="M693" s="910">
        <v>1.1499999999999999</v>
      </c>
      <c r="N693" s="462"/>
      <c r="O693" s="463" t="str">
        <f t="shared" si="36"/>
        <v/>
      </c>
      <c r="P693" s="459">
        <v>110</v>
      </c>
      <c r="Q693" s="494">
        <v>4601887322399</v>
      </c>
      <c r="R693" s="467"/>
    </row>
    <row r="694" spans="1:18" ht="24" customHeight="1" x14ac:dyDescent="0.3">
      <c r="A694" s="809"/>
      <c r="B694" s="427" t="s">
        <v>3328</v>
      </c>
      <c r="C694" s="457" t="s">
        <v>3329</v>
      </c>
      <c r="D694" s="309" t="s">
        <v>1227</v>
      </c>
      <c r="E694" s="458" t="s">
        <v>3330</v>
      </c>
      <c r="F694" s="459">
        <v>2</v>
      </c>
      <c r="G694" s="459" t="s">
        <v>1724</v>
      </c>
      <c r="H694" s="459">
        <v>50</v>
      </c>
      <c r="I694" s="460">
        <v>736627</v>
      </c>
      <c r="J694" s="461">
        <v>742866</v>
      </c>
      <c r="K694" s="938">
        <f t="shared" si="37"/>
        <v>111.55</v>
      </c>
      <c r="L694" s="665">
        <v>97</v>
      </c>
      <c r="M694" s="910">
        <v>1.1499999999999999</v>
      </c>
      <c r="N694" s="462"/>
      <c r="O694" s="463" t="str">
        <f t="shared" si="36"/>
        <v/>
      </c>
      <c r="P694" s="459" t="s">
        <v>3331</v>
      </c>
      <c r="Q694" s="494">
        <v>4601887322405</v>
      </c>
      <c r="R694" s="467"/>
    </row>
    <row r="695" spans="1:18" ht="36.75" customHeight="1" x14ac:dyDescent="0.3">
      <c r="A695" s="809"/>
      <c r="B695" s="427" t="s">
        <v>2077</v>
      </c>
      <c r="C695" s="457" t="s">
        <v>3734</v>
      </c>
      <c r="D695" s="309" t="s">
        <v>1227</v>
      </c>
      <c r="E695" s="458" t="s">
        <v>2078</v>
      </c>
      <c r="F695" s="459">
        <v>2</v>
      </c>
      <c r="G695" s="459" t="s">
        <v>1724</v>
      </c>
      <c r="H695" s="459">
        <v>50</v>
      </c>
      <c r="I695" s="460">
        <v>736628</v>
      </c>
      <c r="J695" s="461">
        <v>742867</v>
      </c>
      <c r="K695" s="938">
        <f t="shared" si="37"/>
        <v>111.55</v>
      </c>
      <c r="L695" s="665">
        <v>97</v>
      </c>
      <c r="M695" s="910">
        <v>1.1499999999999999</v>
      </c>
      <c r="N695" s="462"/>
      <c r="O695" s="463" t="str">
        <f t="shared" si="36"/>
        <v/>
      </c>
      <c r="P695" s="459">
        <v>140</v>
      </c>
      <c r="Q695" s="494">
        <v>4601887322412</v>
      </c>
      <c r="R695" s="467"/>
    </row>
    <row r="696" spans="1:18" ht="40.5" customHeight="1" x14ac:dyDescent="0.35">
      <c r="A696" s="809"/>
      <c r="B696" s="427" t="s">
        <v>2079</v>
      </c>
      <c r="C696" s="457" t="s">
        <v>3735</v>
      </c>
      <c r="D696" s="309" t="s">
        <v>1227</v>
      </c>
      <c r="E696" s="458" t="s">
        <v>2080</v>
      </c>
      <c r="F696" s="459">
        <v>2</v>
      </c>
      <c r="G696" s="459" t="s">
        <v>1724</v>
      </c>
      <c r="H696" s="459">
        <v>50</v>
      </c>
      <c r="I696" s="460">
        <v>736629</v>
      </c>
      <c r="J696" s="461">
        <v>742868</v>
      </c>
      <c r="K696" s="938">
        <f t="shared" si="37"/>
        <v>111.55</v>
      </c>
      <c r="L696" s="665">
        <v>97</v>
      </c>
      <c r="M696" s="910">
        <v>1.1499999999999999</v>
      </c>
      <c r="N696" s="462"/>
      <c r="O696" s="463" t="str">
        <f t="shared" si="36"/>
        <v/>
      </c>
      <c r="P696" s="459" t="s">
        <v>1967</v>
      </c>
      <c r="Q696" s="494">
        <v>4601887322429</v>
      </c>
      <c r="R696" s="467"/>
    </row>
    <row r="697" spans="1:18" ht="39" customHeight="1" x14ac:dyDescent="0.3">
      <c r="A697" s="796"/>
      <c r="B697" s="457" t="s">
        <v>2081</v>
      </c>
      <c r="C697" s="457" t="s">
        <v>2082</v>
      </c>
      <c r="D697" s="309" t="s">
        <v>1227</v>
      </c>
      <c r="E697" s="458" t="s">
        <v>2083</v>
      </c>
      <c r="F697" s="459">
        <v>2</v>
      </c>
      <c r="G697" s="459" t="s">
        <v>1724</v>
      </c>
      <c r="H697" s="459">
        <v>50</v>
      </c>
      <c r="I697" s="460">
        <v>675814</v>
      </c>
      <c r="J697" s="461">
        <v>742901</v>
      </c>
      <c r="K697" s="938">
        <f t="shared" si="37"/>
        <v>105.8</v>
      </c>
      <c r="L697" s="665">
        <v>92</v>
      </c>
      <c r="M697" s="910">
        <v>1.1499999999999999</v>
      </c>
      <c r="N697" s="462"/>
      <c r="O697" s="463" t="str">
        <f t="shared" si="36"/>
        <v/>
      </c>
      <c r="P697" s="459">
        <v>100</v>
      </c>
      <c r="Q697" s="464">
        <v>4601887188247</v>
      </c>
      <c r="R697" s="467"/>
    </row>
    <row r="698" spans="1:18" ht="31.5" customHeight="1" x14ac:dyDescent="0.3">
      <c r="A698" s="797"/>
      <c r="B698" s="427" t="s">
        <v>2084</v>
      </c>
      <c r="C698" s="427" t="s">
        <v>2085</v>
      </c>
      <c r="D698" s="309" t="s">
        <v>1227</v>
      </c>
      <c r="E698" s="458" t="s">
        <v>2086</v>
      </c>
      <c r="F698" s="459">
        <v>2</v>
      </c>
      <c r="G698" s="459" t="s">
        <v>1724</v>
      </c>
      <c r="H698" s="459">
        <v>50</v>
      </c>
      <c r="I698" s="460">
        <v>340145</v>
      </c>
      <c r="J698" s="461">
        <v>742841</v>
      </c>
      <c r="K698" s="938">
        <f t="shared" si="37"/>
        <v>111.55</v>
      </c>
      <c r="L698" s="665">
        <v>97</v>
      </c>
      <c r="M698" s="910">
        <v>1.1499999999999999</v>
      </c>
      <c r="N698" s="462"/>
      <c r="O698" s="463" t="str">
        <f t="shared" si="36"/>
        <v/>
      </c>
      <c r="P698" s="459">
        <v>120</v>
      </c>
      <c r="Q698" s="464">
        <v>4601887188254</v>
      </c>
      <c r="R698" s="467"/>
    </row>
    <row r="699" spans="1:18" ht="36.75" customHeight="1" x14ac:dyDescent="0.3">
      <c r="B699" s="427" t="s">
        <v>2319</v>
      </c>
      <c r="C699" s="427" t="s">
        <v>2320</v>
      </c>
      <c r="D699" s="309" t="s">
        <v>1227</v>
      </c>
      <c r="E699" s="458" t="s">
        <v>3332</v>
      </c>
      <c r="F699" s="459">
        <v>2</v>
      </c>
      <c r="G699" s="459" t="s">
        <v>1724</v>
      </c>
      <c r="H699" s="459">
        <v>50</v>
      </c>
      <c r="I699" s="460">
        <v>340150</v>
      </c>
      <c r="J699" s="461">
        <v>742842</v>
      </c>
      <c r="K699" s="938">
        <f t="shared" si="37"/>
        <v>111.55</v>
      </c>
      <c r="L699" s="665">
        <v>97</v>
      </c>
      <c r="M699" s="910">
        <v>1.1499999999999999</v>
      </c>
      <c r="N699" s="462"/>
      <c r="O699" s="463" t="str">
        <f t="shared" si="36"/>
        <v/>
      </c>
      <c r="P699" s="459">
        <v>110</v>
      </c>
      <c r="Q699" s="464">
        <v>4601887145721</v>
      </c>
      <c r="R699" s="467"/>
    </row>
    <row r="700" spans="1:18" ht="20.100000000000001" customHeight="1" x14ac:dyDescent="0.3">
      <c r="A700" s="797"/>
      <c r="B700" s="427" t="s">
        <v>2087</v>
      </c>
      <c r="C700" s="427" t="s">
        <v>2088</v>
      </c>
      <c r="D700" s="309" t="s">
        <v>1227</v>
      </c>
      <c r="E700" s="458" t="s">
        <v>2089</v>
      </c>
      <c r="F700" s="459">
        <v>2</v>
      </c>
      <c r="G700" s="459" t="s">
        <v>1724</v>
      </c>
      <c r="H700" s="459">
        <v>50</v>
      </c>
      <c r="I700" s="460">
        <v>340160</v>
      </c>
      <c r="J700" s="461">
        <v>742843</v>
      </c>
      <c r="K700" s="938">
        <f t="shared" si="37"/>
        <v>111.55</v>
      </c>
      <c r="L700" s="665">
        <v>97</v>
      </c>
      <c r="M700" s="910">
        <v>1.1499999999999999</v>
      </c>
      <c r="N700" s="462"/>
      <c r="O700" s="463" t="str">
        <f t="shared" si="36"/>
        <v/>
      </c>
      <c r="P700" s="459">
        <v>135</v>
      </c>
      <c r="Q700" s="464">
        <v>4601887155409</v>
      </c>
      <c r="R700" s="467"/>
    </row>
    <row r="701" spans="1:18" ht="54" customHeight="1" x14ac:dyDescent="0.3">
      <c r="A701" s="809"/>
      <c r="B701" s="427" t="s">
        <v>2925</v>
      </c>
      <c r="C701" s="457" t="s">
        <v>2926</v>
      </c>
      <c r="D701" s="309" t="s">
        <v>1227</v>
      </c>
      <c r="E701" s="458" t="s">
        <v>2927</v>
      </c>
      <c r="F701" s="459">
        <v>2</v>
      </c>
      <c r="G701" s="459" t="s">
        <v>1724</v>
      </c>
      <c r="H701" s="459">
        <v>50</v>
      </c>
      <c r="I701" s="460">
        <v>736637</v>
      </c>
      <c r="J701" s="461">
        <v>742876</v>
      </c>
      <c r="K701" s="938">
        <f t="shared" si="37"/>
        <v>124.19999999999999</v>
      </c>
      <c r="L701" s="665">
        <v>108</v>
      </c>
      <c r="M701" s="910">
        <v>1.1499999999999999</v>
      </c>
      <c r="N701" s="462"/>
      <c r="O701" s="463" t="str">
        <f t="shared" si="36"/>
        <v/>
      </c>
      <c r="P701" s="459">
        <v>120</v>
      </c>
      <c r="Q701" s="494">
        <v>4601887322450</v>
      </c>
      <c r="R701" s="467"/>
    </row>
    <row r="702" spans="1:18" ht="20.100000000000001" customHeight="1" x14ac:dyDescent="0.3">
      <c r="A702" s="809"/>
      <c r="B702" s="427" t="s">
        <v>2090</v>
      </c>
      <c r="C702" s="457" t="s">
        <v>2091</v>
      </c>
      <c r="D702" s="309" t="s">
        <v>1227</v>
      </c>
      <c r="E702" s="458" t="s">
        <v>1466</v>
      </c>
      <c r="F702" s="459">
        <v>2</v>
      </c>
      <c r="G702" s="459" t="s">
        <v>1724</v>
      </c>
      <c r="H702" s="459">
        <v>50</v>
      </c>
      <c r="I702" s="460">
        <v>737174</v>
      </c>
      <c r="J702" s="461">
        <v>742878</v>
      </c>
      <c r="K702" s="938">
        <f t="shared" si="37"/>
        <v>124.19999999999999</v>
      </c>
      <c r="L702" s="665">
        <v>108</v>
      </c>
      <c r="M702" s="910">
        <v>1.1499999999999999</v>
      </c>
      <c r="N702" s="462"/>
      <c r="O702" s="463" t="str">
        <f t="shared" si="36"/>
        <v/>
      </c>
      <c r="P702" s="459" t="s">
        <v>1967</v>
      </c>
      <c r="Q702" s="494">
        <v>4601887322474</v>
      </c>
      <c r="R702" s="467"/>
    </row>
    <row r="703" spans="1:18" ht="29.45" customHeight="1" x14ac:dyDescent="0.3">
      <c r="A703" s="797"/>
      <c r="B703" s="427" t="s">
        <v>2928</v>
      </c>
      <c r="C703" s="456" t="s">
        <v>2929</v>
      </c>
      <c r="D703" s="309" t="s">
        <v>1227</v>
      </c>
      <c r="E703" s="458" t="s">
        <v>2930</v>
      </c>
      <c r="F703" s="459">
        <v>2</v>
      </c>
      <c r="G703" s="459" t="s">
        <v>1724</v>
      </c>
      <c r="H703" s="459">
        <v>50</v>
      </c>
      <c r="I703" s="460">
        <v>665724</v>
      </c>
      <c r="J703" s="461">
        <v>742888</v>
      </c>
      <c r="K703" s="938">
        <f t="shared" si="37"/>
        <v>105.8</v>
      </c>
      <c r="L703" s="665">
        <v>92</v>
      </c>
      <c r="M703" s="910">
        <v>1.1499999999999999</v>
      </c>
      <c r="N703" s="462"/>
      <c r="O703" s="463" t="str">
        <f t="shared" si="36"/>
        <v/>
      </c>
      <c r="P703" s="459">
        <v>110</v>
      </c>
      <c r="Q703" s="474" t="s">
        <v>2931</v>
      </c>
      <c r="R703" s="467"/>
    </row>
    <row r="704" spans="1:18" ht="39" customHeight="1" x14ac:dyDescent="0.3">
      <c r="A704" s="809"/>
      <c r="B704" s="427" t="s">
        <v>2932</v>
      </c>
      <c r="C704" s="457" t="s">
        <v>2933</v>
      </c>
      <c r="D704" s="309" t="s">
        <v>1227</v>
      </c>
      <c r="E704" s="458" t="s">
        <v>2934</v>
      </c>
      <c r="F704" s="459">
        <v>2</v>
      </c>
      <c r="G704" s="459" t="s">
        <v>1724</v>
      </c>
      <c r="H704" s="459">
        <v>50</v>
      </c>
      <c r="I704" s="460">
        <v>736640</v>
      </c>
      <c r="J704" s="461">
        <v>742879</v>
      </c>
      <c r="K704" s="938">
        <f t="shared" si="37"/>
        <v>118.44999999999999</v>
      </c>
      <c r="L704" s="665">
        <v>103</v>
      </c>
      <c r="M704" s="910">
        <v>1.1499999999999999</v>
      </c>
      <c r="N704" s="462"/>
      <c r="O704" s="463" t="str">
        <f t="shared" si="36"/>
        <v/>
      </c>
      <c r="P704" s="459">
        <v>110</v>
      </c>
      <c r="Q704" s="494">
        <v>4601887322481</v>
      </c>
      <c r="R704" s="467"/>
    </row>
    <row r="705" spans="1:18" ht="20.100000000000001" customHeight="1" x14ac:dyDescent="0.3">
      <c r="A705" s="797"/>
      <c r="B705" s="456" t="s">
        <v>2092</v>
      </c>
      <c r="C705" s="457" t="s">
        <v>2093</v>
      </c>
      <c r="D705" s="309" t="s">
        <v>1227</v>
      </c>
      <c r="E705" s="458" t="s">
        <v>2094</v>
      </c>
      <c r="F705" s="459">
        <v>2</v>
      </c>
      <c r="G705" s="459" t="s">
        <v>1724</v>
      </c>
      <c r="H705" s="459">
        <v>50</v>
      </c>
      <c r="I705" s="460">
        <v>675815</v>
      </c>
      <c r="J705" s="461">
        <v>742902</v>
      </c>
      <c r="K705" s="938">
        <f t="shared" si="37"/>
        <v>118.44999999999999</v>
      </c>
      <c r="L705" s="665">
        <v>103</v>
      </c>
      <c r="M705" s="910">
        <v>1.1499999999999999</v>
      </c>
      <c r="N705" s="462"/>
      <c r="O705" s="463" t="str">
        <f t="shared" si="36"/>
        <v/>
      </c>
      <c r="P705" s="459">
        <v>110</v>
      </c>
      <c r="Q705" s="464">
        <v>4601887185628</v>
      </c>
      <c r="R705" s="467"/>
    </row>
    <row r="706" spans="1:18" ht="38.25" customHeight="1" x14ac:dyDescent="0.3">
      <c r="A706" s="809"/>
      <c r="B706" s="427" t="s">
        <v>2095</v>
      </c>
      <c r="C706" s="457" t="s">
        <v>2096</v>
      </c>
      <c r="D706" s="309" t="s">
        <v>1227</v>
      </c>
      <c r="E706" s="458" t="s">
        <v>2097</v>
      </c>
      <c r="F706" s="459">
        <v>2</v>
      </c>
      <c r="G706" s="459" t="s">
        <v>1724</v>
      </c>
      <c r="H706" s="459">
        <v>50</v>
      </c>
      <c r="I706" s="460">
        <v>736641</v>
      </c>
      <c r="J706" s="461">
        <v>742880</v>
      </c>
      <c r="K706" s="938">
        <f t="shared" si="37"/>
        <v>111.55</v>
      </c>
      <c r="L706" s="665">
        <v>97</v>
      </c>
      <c r="M706" s="910">
        <v>1.1499999999999999</v>
      </c>
      <c r="N706" s="462"/>
      <c r="O706" s="463" t="str">
        <f t="shared" si="36"/>
        <v/>
      </c>
      <c r="P706" s="459" t="s">
        <v>1864</v>
      </c>
      <c r="Q706" s="494">
        <v>4601887322498</v>
      </c>
      <c r="R706" s="467"/>
    </row>
    <row r="707" spans="1:18" ht="38.25" customHeight="1" x14ac:dyDescent="0.3">
      <c r="B707" s="427" t="s">
        <v>2098</v>
      </c>
      <c r="C707" s="457" t="s">
        <v>2099</v>
      </c>
      <c r="D707" s="309" t="s">
        <v>1227</v>
      </c>
      <c r="E707" s="458" t="s">
        <v>2100</v>
      </c>
      <c r="F707" s="459">
        <v>2</v>
      </c>
      <c r="G707" s="459" t="s">
        <v>1724</v>
      </c>
      <c r="H707" s="459">
        <v>50</v>
      </c>
      <c r="I707" s="460">
        <v>675818</v>
      </c>
      <c r="J707" s="461">
        <v>742905</v>
      </c>
      <c r="K707" s="938">
        <f t="shared" si="37"/>
        <v>111.55</v>
      </c>
      <c r="L707" s="665">
        <v>97</v>
      </c>
      <c r="M707" s="910">
        <v>1.1499999999999999</v>
      </c>
      <c r="N707" s="462"/>
      <c r="O707" s="463" t="str">
        <f t="shared" si="36"/>
        <v/>
      </c>
      <c r="P707" s="459">
        <v>130</v>
      </c>
      <c r="Q707" s="464">
        <v>4601887185635</v>
      </c>
      <c r="R707" s="467"/>
    </row>
    <row r="708" spans="1:18" ht="27.75" customHeight="1" x14ac:dyDescent="0.3">
      <c r="B708" s="427" t="s">
        <v>2935</v>
      </c>
      <c r="C708" s="427" t="s">
        <v>2936</v>
      </c>
      <c r="D708" s="309" t="s">
        <v>1227</v>
      </c>
      <c r="E708" s="458" t="s">
        <v>2937</v>
      </c>
      <c r="F708" s="459">
        <v>2</v>
      </c>
      <c r="G708" s="459" t="s">
        <v>1724</v>
      </c>
      <c r="H708" s="459">
        <v>50</v>
      </c>
      <c r="I708" s="460">
        <v>340200</v>
      </c>
      <c r="J708" s="461">
        <v>742845</v>
      </c>
      <c r="K708" s="938">
        <f t="shared" si="37"/>
        <v>111.55</v>
      </c>
      <c r="L708" s="665">
        <v>97</v>
      </c>
      <c r="M708" s="910">
        <v>1.1499999999999999</v>
      </c>
      <c r="N708" s="462"/>
      <c r="O708" s="463" t="str">
        <f t="shared" si="36"/>
        <v/>
      </c>
      <c r="P708" s="459">
        <v>130</v>
      </c>
      <c r="Q708" s="464">
        <v>4601887163091</v>
      </c>
      <c r="R708" s="467"/>
    </row>
    <row r="709" spans="1:18" ht="21.75" customHeight="1" x14ac:dyDescent="0.3">
      <c r="A709" s="795"/>
      <c r="B709" s="427" t="s">
        <v>2101</v>
      </c>
      <c r="C709" s="457" t="s">
        <v>2102</v>
      </c>
      <c r="D709" s="309" t="s">
        <v>1227</v>
      </c>
      <c r="E709" s="469" t="s">
        <v>2103</v>
      </c>
      <c r="F709" s="459">
        <v>2</v>
      </c>
      <c r="G709" s="459" t="s">
        <v>1724</v>
      </c>
      <c r="H709" s="459">
        <v>50</v>
      </c>
      <c r="I709" s="460">
        <v>675819</v>
      </c>
      <c r="J709" s="461">
        <v>742906</v>
      </c>
      <c r="K709" s="938">
        <f t="shared" si="37"/>
        <v>124.19999999999999</v>
      </c>
      <c r="L709" s="665">
        <v>108</v>
      </c>
      <c r="M709" s="910">
        <v>1.1499999999999999</v>
      </c>
      <c r="N709" s="462"/>
      <c r="O709" s="463" t="str">
        <f t="shared" si="36"/>
        <v/>
      </c>
      <c r="P709" s="459">
        <v>120</v>
      </c>
      <c r="Q709" s="464">
        <v>4601887188285</v>
      </c>
      <c r="R709" s="467"/>
    </row>
    <row r="710" spans="1:18" ht="37.5" customHeight="1" x14ac:dyDescent="0.3">
      <c r="B710" s="427" t="s">
        <v>2104</v>
      </c>
      <c r="C710" s="427" t="s">
        <v>2105</v>
      </c>
      <c r="D710" s="309" t="s">
        <v>1227</v>
      </c>
      <c r="E710" s="458" t="s">
        <v>2106</v>
      </c>
      <c r="F710" s="459">
        <v>2</v>
      </c>
      <c r="G710" s="459" t="s">
        <v>1724</v>
      </c>
      <c r="H710" s="459">
        <v>50</v>
      </c>
      <c r="I710" s="460">
        <v>340213</v>
      </c>
      <c r="J710" s="461">
        <v>742846</v>
      </c>
      <c r="K710" s="938">
        <f t="shared" si="37"/>
        <v>105.8</v>
      </c>
      <c r="L710" s="665">
        <v>92</v>
      </c>
      <c r="M710" s="910">
        <v>1.1499999999999999</v>
      </c>
      <c r="N710" s="462"/>
      <c r="O710" s="463" t="str">
        <f t="shared" si="36"/>
        <v/>
      </c>
      <c r="P710" s="459">
        <v>100</v>
      </c>
      <c r="Q710" s="464">
        <v>4601887155416</v>
      </c>
      <c r="R710" s="467"/>
    </row>
    <row r="711" spans="1:18" ht="38.25" customHeight="1" x14ac:dyDescent="0.3">
      <c r="B711" s="427" t="s">
        <v>2938</v>
      </c>
      <c r="C711" s="427" t="s">
        <v>2939</v>
      </c>
      <c r="D711" s="309" t="s">
        <v>1227</v>
      </c>
      <c r="E711" s="458" t="s">
        <v>2940</v>
      </c>
      <c r="F711" s="459">
        <v>2</v>
      </c>
      <c r="G711" s="459" t="s">
        <v>1724</v>
      </c>
      <c r="H711" s="459">
        <v>50</v>
      </c>
      <c r="I711" s="460">
        <v>340224</v>
      </c>
      <c r="J711" s="461">
        <v>742847</v>
      </c>
      <c r="K711" s="938">
        <f t="shared" si="37"/>
        <v>111.55</v>
      </c>
      <c r="L711" s="665">
        <v>97</v>
      </c>
      <c r="M711" s="910">
        <v>1.1499999999999999</v>
      </c>
      <c r="N711" s="462"/>
      <c r="O711" s="463" t="str">
        <f t="shared" si="36"/>
        <v/>
      </c>
      <c r="P711" s="459">
        <v>110</v>
      </c>
      <c r="Q711" s="464">
        <v>4601887163107</v>
      </c>
      <c r="R711" s="467"/>
    </row>
    <row r="712" spans="1:18" ht="37.5" customHeight="1" x14ac:dyDescent="0.35">
      <c r="A712" s="808"/>
      <c r="B712" s="427" t="s">
        <v>2107</v>
      </c>
      <c r="C712" s="457" t="s">
        <v>3736</v>
      </c>
      <c r="D712" s="309" t="s">
        <v>1227</v>
      </c>
      <c r="E712" s="458" t="s">
        <v>2108</v>
      </c>
      <c r="F712" s="459">
        <v>2</v>
      </c>
      <c r="G712" s="459" t="s">
        <v>1724</v>
      </c>
      <c r="H712" s="459">
        <v>50</v>
      </c>
      <c r="I712" s="460">
        <v>736643</v>
      </c>
      <c r="J712" s="461">
        <v>742882</v>
      </c>
      <c r="K712" s="938">
        <f t="shared" si="37"/>
        <v>111.55</v>
      </c>
      <c r="L712" s="665">
        <v>97</v>
      </c>
      <c r="M712" s="910">
        <v>1.1499999999999999</v>
      </c>
      <c r="N712" s="462"/>
      <c r="O712" s="463" t="str">
        <f t="shared" si="36"/>
        <v/>
      </c>
      <c r="P712" s="459" t="s">
        <v>2064</v>
      </c>
      <c r="Q712" s="494">
        <v>4601887322528</v>
      </c>
      <c r="R712" s="467"/>
    </row>
    <row r="713" spans="1:18" ht="30.75" customHeight="1" x14ac:dyDescent="0.3">
      <c r="B713" s="427" t="s">
        <v>3737</v>
      </c>
      <c r="C713" s="427" t="s">
        <v>3738</v>
      </c>
      <c r="D713" s="309" t="s">
        <v>1227</v>
      </c>
      <c r="E713" s="458" t="s">
        <v>3739</v>
      </c>
      <c r="F713" s="459">
        <v>2</v>
      </c>
      <c r="G713" s="459" t="s">
        <v>1724</v>
      </c>
      <c r="H713" s="459">
        <v>50</v>
      </c>
      <c r="I713" s="460">
        <v>340239</v>
      </c>
      <c r="J713" s="461">
        <v>742848</v>
      </c>
      <c r="K713" s="938">
        <f t="shared" si="37"/>
        <v>105.8</v>
      </c>
      <c r="L713" s="665">
        <v>92</v>
      </c>
      <c r="M713" s="910">
        <v>1.1499999999999999</v>
      </c>
      <c r="N713" s="462"/>
      <c r="O713" s="463" t="str">
        <f t="shared" si="36"/>
        <v/>
      </c>
      <c r="P713" s="459">
        <v>100</v>
      </c>
      <c r="Q713" s="474">
        <v>4601887078333</v>
      </c>
      <c r="R713" s="467"/>
    </row>
    <row r="714" spans="1:18" ht="20.100000000000001" customHeight="1" x14ac:dyDescent="0.3">
      <c r="A714" s="795"/>
      <c r="B714" s="427" t="s">
        <v>3740</v>
      </c>
      <c r="C714" s="457" t="s">
        <v>3741</v>
      </c>
      <c r="D714" s="309" t="s">
        <v>1227</v>
      </c>
      <c r="E714" s="458" t="s">
        <v>3742</v>
      </c>
      <c r="F714" s="459">
        <v>2</v>
      </c>
      <c r="G714" s="459" t="s">
        <v>1724</v>
      </c>
      <c r="H714" s="459">
        <v>50</v>
      </c>
      <c r="I714" s="460">
        <v>675821</v>
      </c>
      <c r="J714" s="461">
        <v>742908</v>
      </c>
      <c r="K714" s="938">
        <f t="shared" si="37"/>
        <v>111.55</v>
      </c>
      <c r="L714" s="665">
        <v>97</v>
      </c>
      <c r="M714" s="910">
        <v>1.1499999999999999</v>
      </c>
      <c r="N714" s="462"/>
      <c r="O714" s="463" t="str">
        <f t="shared" si="36"/>
        <v/>
      </c>
      <c r="P714" s="459">
        <v>95</v>
      </c>
      <c r="Q714" s="464">
        <v>4601887185659</v>
      </c>
      <c r="R714" s="467"/>
    </row>
    <row r="715" spans="1:18" ht="20.100000000000001" customHeight="1" x14ac:dyDescent="0.3">
      <c r="A715" s="795"/>
      <c r="B715" s="427" t="s">
        <v>2109</v>
      </c>
      <c r="C715" s="457" t="s">
        <v>2110</v>
      </c>
      <c r="D715" s="309" t="s">
        <v>1227</v>
      </c>
      <c r="E715" s="458" t="s">
        <v>2111</v>
      </c>
      <c r="F715" s="459">
        <v>2</v>
      </c>
      <c r="G715" s="459" t="s">
        <v>1724</v>
      </c>
      <c r="H715" s="459">
        <v>50</v>
      </c>
      <c r="I715" s="460">
        <v>675822</v>
      </c>
      <c r="J715" s="461">
        <v>742909</v>
      </c>
      <c r="K715" s="938">
        <f t="shared" si="37"/>
        <v>105.8</v>
      </c>
      <c r="L715" s="665">
        <v>92</v>
      </c>
      <c r="M715" s="910">
        <v>1.1499999999999999</v>
      </c>
      <c r="N715" s="462"/>
      <c r="O715" s="463" t="str">
        <f t="shared" si="36"/>
        <v/>
      </c>
      <c r="P715" s="459">
        <v>115</v>
      </c>
      <c r="Q715" s="464">
        <v>4601887143390</v>
      </c>
      <c r="R715" s="467"/>
    </row>
    <row r="716" spans="1:18" ht="34.5" customHeight="1" x14ac:dyDescent="0.3">
      <c r="B716" s="427" t="s">
        <v>2112</v>
      </c>
      <c r="C716" s="427" t="s">
        <v>2113</v>
      </c>
      <c r="D716" s="309" t="s">
        <v>1227</v>
      </c>
      <c r="E716" s="458" t="s">
        <v>2114</v>
      </c>
      <c r="F716" s="459">
        <v>2</v>
      </c>
      <c r="G716" s="459" t="s">
        <v>1724</v>
      </c>
      <c r="H716" s="459">
        <v>50</v>
      </c>
      <c r="I716" s="460">
        <v>340258</v>
      </c>
      <c r="J716" s="461">
        <v>742849</v>
      </c>
      <c r="K716" s="938">
        <f t="shared" si="37"/>
        <v>124.19999999999999</v>
      </c>
      <c r="L716" s="665">
        <v>108</v>
      </c>
      <c r="M716" s="910">
        <v>1.1499999999999999</v>
      </c>
      <c r="N716" s="462"/>
      <c r="O716" s="463" t="str">
        <f t="shared" si="36"/>
        <v/>
      </c>
      <c r="P716" s="459">
        <v>120</v>
      </c>
      <c r="Q716" s="474">
        <v>4601887033684</v>
      </c>
      <c r="R716" s="467"/>
    </row>
    <row r="717" spans="1:18" ht="31.5" customHeight="1" x14ac:dyDescent="0.3">
      <c r="B717" s="427" t="s">
        <v>2735</v>
      </c>
      <c r="C717" s="427" t="s">
        <v>2736</v>
      </c>
      <c r="D717" s="309" t="s">
        <v>1227</v>
      </c>
      <c r="E717" s="458" t="s">
        <v>2737</v>
      </c>
      <c r="F717" s="459">
        <v>2</v>
      </c>
      <c r="G717" s="459" t="s">
        <v>1724</v>
      </c>
      <c r="H717" s="459">
        <v>50</v>
      </c>
      <c r="I717" s="460">
        <v>340269</v>
      </c>
      <c r="J717" s="461">
        <v>742850</v>
      </c>
      <c r="K717" s="938">
        <f t="shared" si="37"/>
        <v>111.55</v>
      </c>
      <c r="L717" s="665">
        <v>97</v>
      </c>
      <c r="M717" s="910">
        <v>1.1499999999999999</v>
      </c>
      <c r="N717" s="462"/>
      <c r="O717" s="463" t="str">
        <f t="shared" si="36"/>
        <v/>
      </c>
      <c r="P717" s="459">
        <v>110</v>
      </c>
      <c r="Q717" s="474" t="s">
        <v>2738</v>
      </c>
      <c r="R717" s="467"/>
    </row>
    <row r="718" spans="1:18" ht="36.75" customHeight="1" x14ac:dyDescent="0.3">
      <c r="A718" s="795"/>
      <c r="B718" s="427" t="s">
        <v>3743</v>
      </c>
      <c r="C718" s="427" t="s">
        <v>3744</v>
      </c>
      <c r="D718" s="309" t="s">
        <v>1227</v>
      </c>
      <c r="E718" s="458" t="s">
        <v>3745</v>
      </c>
      <c r="F718" s="459">
        <v>2</v>
      </c>
      <c r="G718" s="459" t="s">
        <v>1724</v>
      </c>
      <c r="H718" s="459">
        <v>50</v>
      </c>
      <c r="I718" s="460">
        <v>726457</v>
      </c>
      <c r="J718" s="461">
        <v>742892</v>
      </c>
      <c r="K718" s="938">
        <f t="shared" si="37"/>
        <v>111.55</v>
      </c>
      <c r="L718" s="665">
        <v>97</v>
      </c>
      <c r="M718" s="910">
        <v>1.1499999999999999</v>
      </c>
      <c r="N718" s="462"/>
      <c r="O718" s="463" t="str">
        <f t="shared" si="36"/>
        <v/>
      </c>
      <c r="P718" s="459">
        <v>90</v>
      </c>
      <c r="Q718" s="472">
        <v>4601887290940</v>
      </c>
      <c r="R718" s="467"/>
    </row>
    <row r="719" spans="1:18" ht="36.75" customHeight="1" x14ac:dyDescent="0.3">
      <c r="B719" s="427" t="s">
        <v>2941</v>
      </c>
      <c r="C719" s="427" t="s">
        <v>2942</v>
      </c>
      <c r="D719" s="309" t="s">
        <v>1227</v>
      </c>
      <c r="E719" s="458" t="s">
        <v>2943</v>
      </c>
      <c r="F719" s="459">
        <v>2</v>
      </c>
      <c r="G719" s="459" t="s">
        <v>1724</v>
      </c>
      <c r="H719" s="459">
        <v>50</v>
      </c>
      <c r="I719" s="460">
        <v>340285</v>
      </c>
      <c r="J719" s="461">
        <v>742852</v>
      </c>
      <c r="K719" s="938">
        <f t="shared" si="37"/>
        <v>111.55</v>
      </c>
      <c r="L719" s="665">
        <v>97</v>
      </c>
      <c r="M719" s="910">
        <v>1.1499999999999999</v>
      </c>
      <c r="N719" s="462"/>
      <c r="O719" s="463" t="str">
        <f t="shared" si="36"/>
        <v/>
      </c>
      <c r="P719" s="459">
        <v>100</v>
      </c>
      <c r="Q719" s="474" t="s">
        <v>2944</v>
      </c>
      <c r="R719" s="467"/>
    </row>
    <row r="720" spans="1:18" ht="51.75" customHeight="1" x14ac:dyDescent="0.3">
      <c r="B720" s="427" t="s">
        <v>2945</v>
      </c>
      <c r="C720" s="427" t="s">
        <v>2946</v>
      </c>
      <c r="D720" s="309" t="s">
        <v>1227</v>
      </c>
      <c r="E720" s="458" t="s">
        <v>2947</v>
      </c>
      <c r="F720" s="459">
        <v>2</v>
      </c>
      <c r="G720" s="459" t="s">
        <v>1724</v>
      </c>
      <c r="H720" s="459">
        <v>50</v>
      </c>
      <c r="I720" s="460">
        <v>340302</v>
      </c>
      <c r="J720" s="461">
        <v>742853</v>
      </c>
      <c r="K720" s="938">
        <f t="shared" si="37"/>
        <v>111.55</v>
      </c>
      <c r="L720" s="665">
        <v>97</v>
      </c>
      <c r="M720" s="910">
        <v>1.1499999999999999</v>
      </c>
      <c r="N720" s="462"/>
      <c r="O720" s="463" t="str">
        <f t="shared" si="36"/>
        <v/>
      </c>
      <c r="P720" s="459">
        <v>130</v>
      </c>
      <c r="Q720" s="464">
        <v>4601887034070</v>
      </c>
      <c r="R720" s="467"/>
    </row>
    <row r="721" spans="1:54" ht="60.75" customHeight="1" x14ac:dyDescent="0.35">
      <c r="A721" s="808"/>
      <c r="B721" s="427" t="s">
        <v>2115</v>
      </c>
      <c r="C721" s="457" t="s">
        <v>3746</v>
      </c>
      <c r="D721" s="309" t="s">
        <v>1227</v>
      </c>
      <c r="E721" s="458" t="s">
        <v>2116</v>
      </c>
      <c r="F721" s="459">
        <v>2</v>
      </c>
      <c r="G721" s="459" t="s">
        <v>1724</v>
      </c>
      <c r="H721" s="459">
        <v>50</v>
      </c>
      <c r="I721" s="460">
        <v>736646</v>
      </c>
      <c r="J721" s="461">
        <v>742884</v>
      </c>
      <c r="K721" s="938">
        <f t="shared" si="37"/>
        <v>118.44999999999999</v>
      </c>
      <c r="L721" s="665">
        <v>103</v>
      </c>
      <c r="M721" s="910">
        <v>1.1499999999999999</v>
      </c>
      <c r="N721" s="462"/>
      <c r="O721" s="463" t="str">
        <f t="shared" si="36"/>
        <v/>
      </c>
      <c r="P721" s="459" t="s">
        <v>1967</v>
      </c>
      <c r="Q721" s="494">
        <v>4601887322535</v>
      </c>
      <c r="R721" s="467"/>
    </row>
    <row r="722" spans="1:54" ht="87" customHeight="1" x14ac:dyDescent="0.3">
      <c r="A722" s="808"/>
      <c r="B722" s="427" t="s">
        <v>924</v>
      </c>
      <c r="C722" s="457" t="s">
        <v>969</v>
      </c>
      <c r="D722" s="309" t="s">
        <v>1227</v>
      </c>
      <c r="E722" s="458" t="s">
        <v>2117</v>
      </c>
      <c r="F722" s="459">
        <v>2</v>
      </c>
      <c r="G722" s="459" t="s">
        <v>1724</v>
      </c>
      <c r="H722" s="459">
        <v>50</v>
      </c>
      <c r="I722" s="460">
        <v>736644</v>
      </c>
      <c r="J722" s="461">
        <v>742883</v>
      </c>
      <c r="K722" s="938">
        <f t="shared" si="37"/>
        <v>139.14999999999998</v>
      </c>
      <c r="L722" s="665">
        <v>121</v>
      </c>
      <c r="M722" s="910">
        <v>1.1499999999999999</v>
      </c>
      <c r="N722" s="462"/>
      <c r="O722" s="463" t="str">
        <f t="shared" si="36"/>
        <v/>
      </c>
      <c r="P722" s="459" t="s">
        <v>1822</v>
      </c>
      <c r="Q722" s="494">
        <v>4601887322542</v>
      </c>
      <c r="R722" s="467"/>
    </row>
    <row r="723" spans="1:54" ht="45" customHeight="1" x14ac:dyDescent="0.3">
      <c r="B723" s="427" t="s">
        <v>2119</v>
      </c>
      <c r="C723" s="427" t="s">
        <v>2120</v>
      </c>
      <c r="D723" s="309" t="s">
        <v>1227</v>
      </c>
      <c r="E723" s="458" t="s">
        <v>2121</v>
      </c>
      <c r="F723" s="459">
        <v>2</v>
      </c>
      <c r="G723" s="459" t="s">
        <v>1724</v>
      </c>
      <c r="H723" s="459">
        <v>50</v>
      </c>
      <c r="I723" s="460">
        <v>340335</v>
      </c>
      <c r="J723" s="461">
        <v>742854</v>
      </c>
      <c r="K723" s="938">
        <f t="shared" si="37"/>
        <v>111.55</v>
      </c>
      <c r="L723" s="665">
        <v>97</v>
      </c>
      <c r="M723" s="910">
        <v>1.1499999999999999</v>
      </c>
      <c r="N723" s="462"/>
      <c r="O723" s="463" t="str">
        <f t="shared" si="36"/>
        <v/>
      </c>
      <c r="P723" s="459">
        <v>130</v>
      </c>
      <c r="Q723" s="464">
        <v>4601887034063</v>
      </c>
      <c r="R723" s="467"/>
    </row>
    <row r="724" spans="1:54" ht="72.75" customHeight="1" x14ac:dyDescent="0.3">
      <c r="A724" s="808"/>
      <c r="B724" s="427" t="s">
        <v>2122</v>
      </c>
      <c r="C724" s="457" t="s">
        <v>2123</v>
      </c>
      <c r="D724" s="309" t="s">
        <v>1227</v>
      </c>
      <c r="E724" s="458" t="s">
        <v>2124</v>
      </c>
      <c r="F724" s="459">
        <v>2</v>
      </c>
      <c r="G724" s="459" t="s">
        <v>1724</v>
      </c>
      <c r="H724" s="459">
        <v>50</v>
      </c>
      <c r="I724" s="460">
        <v>736633</v>
      </c>
      <c r="J724" s="461">
        <v>742872</v>
      </c>
      <c r="K724" s="938">
        <f t="shared" si="37"/>
        <v>118.44999999999999</v>
      </c>
      <c r="L724" s="665">
        <v>103</v>
      </c>
      <c r="M724" s="910">
        <v>1.1499999999999999</v>
      </c>
      <c r="N724" s="462"/>
      <c r="O724" s="463" t="str">
        <f t="shared" si="36"/>
        <v/>
      </c>
      <c r="P724" s="459">
        <v>110</v>
      </c>
      <c r="Q724" s="494">
        <v>4601887322580</v>
      </c>
      <c r="R724" s="467"/>
    </row>
    <row r="725" spans="1:54" x14ac:dyDescent="0.3">
      <c r="A725" s="809">
        <v>2020</v>
      </c>
      <c r="B725" s="427" t="s">
        <v>2948</v>
      </c>
      <c r="C725" s="427" t="s">
        <v>2949</v>
      </c>
      <c r="D725" s="309" t="s">
        <v>1227</v>
      </c>
      <c r="E725" s="458" t="s">
        <v>23</v>
      </c>
      <c r="F725" s="521">
        <v>2</v>
      </c>
      <c r="G725" s="459" t="s">
        <v>1724</v>
      </c>
      <c r="H725" s="459">
        <v>40</v>
      </c>
      <c r="I725" s="522">
        <v>800979</v>
      </c>
      <c r="J725" s="523">
        <v>800762</v>
      </c>
      <c r="K725" s="938">
        <f t="shared" si="37"/>
        <v>111.55</v>
      </c>
      <c r="L725" s="539">
        <v>97</v>
      </c>
      <c r="M725" s="910">
        <v>1.1499999999999999</v>
      </c>
      <c r="N725" s="462"/>
      <c r="O725" s="463" t="str">
        <f t="shared" si="36"/>
        <v/>
      </c>
      <c r="P725" s="459">
        <v>110</v>
      </c>
      <c r="Q725" s="494">
        <v>4601887385530</v>
      </c>
      <c r="R725" s="467"/>
    </row>
    <row r="726" spans="1:54" ht="41.25" customHeight="1" x14ac:dyDescent="0.3">
      <c r="B726" s="427" t="s">
        <v>2125</v>
      </c>
      <c r="C726" s="427" t="s">
        <v>2126</v>
      </c>
      <c r="D726" s="309" t="s">
        <v>1227</v>
      </c>
      <c r="E726" s="458" t="s">
        <v>2127</v>
      </c>
      <c r="F726" s="459">
        <v>2</v>
      </c>
      <c r="G726" s="459" t="s">
        <v>1724</v>
      </c>
      <c r="H726" s="459">
        <v>50</v>
      </c>
      <c r="I726" s="460">
        <v>340340</v>
      </c>
      <c r="J726" s="461">
        <v>742855</v>
      </c>
      <c r="K726" s="938">
        <f t="shared" si="37"/>
        <v>111.55</v>
      </c>
      <c r="L726" s="665">
        <v>97</v>
      </c>
      <c r="M726" s="910">
        <v>1.1499999999999999</v>
      </c>
      <c r="N726" s="462"/>
      <c r="O726" s="463" t="str">
        <f t="shared" si="36"/>
        <v/>
      </c>
      <c r="P726" s="459">
        <v>120</v>
      </c>
      <c r="Q726" s="464">
        <v>4601887155447</v>
      </c>
      <c r="R726" s="467"/>
    </row>
    <row r="727" spans="1:54" ht="41.25" customHeight="1" x14ac:dyDescent="0.3">
      <c r="B727" s="427" t="s">
        <v>2128</v>
      </c>
      <c r="C727" s="427" t="s">
        <v>2129</v>
      </c>
      <c r="D727" s="309" t="s">
        <v>1227</v>
      </c>
      <c r="E727" s="458" t="s">
        <v>2130</v>
      </c>
      <c r="F727" s="459">
        <v>2</v>
      </c>
      <c r="G727" s="459" t="s">
        <v>1724</v>
      </c>
      <c r="H727" s="459">
        <v>50</v>
      </c>
      <c r="I727" s="460">
        <v>340366</v>
      </c>
      <c r="J727" s="461">
        <v>742856</v>
      </c>
      <c r="K727" s="938">
        <f t="shared" si="37"/>
        <v>111.55</v>
      </c>
      <c r="L727" s="665">
        <v>97</v>
      </c>
      <c r="M727" s="910">
        <v>1.1499999999999999</v>
      </c>
      <c r="N727" s="462"/>
      <c r="O727" s="463" t="str">
        <f t="shared" si="36"/>
        <v/>
      </c>
      <c r="P727" s="459">
        <v>100</v>
      </c>
      <c r="Q727" s="474">
        <v>4601887163114</v>
      </c>
      <c r="R727" s="467"/>
    </row>
    <row r="728" spans="1:54" ht="57" customHeight="1" x14ac:dyDescent="0.3">
      <c r="A728" s="808"/>
      <c r="B728" s="427" t="s">
        <v>2131</v>
      </c>
      <c r="C728" s="457" t="s">
        <v>2132</v>
      </c>
      <c r="D728" s="309" t="s">
        <v>1227</v>
      </c>
      <c r="E728" s="458" t="s">
        <v>2133</v>
      </c>
      <c r="F728" s="459">
        <v>2</v>
      </c>
      <c r="G728" s="459" t="s">
        <v>1724</v>
      </c>
      <c r="H728" s="459">
        <v>50</v>
      </c>
      <c r="I728" s="460">
        <v>736632</v>
      </c>
      <c r="J728" s="461">
        <v>742871</v>
      </c>
      <c r="K728" s="938">
        <f t="shared" si="37"/>
        <v>111.55</v>
      </c>
      <c r="L728" s="665">
        <v>97</v>
      </c>
      <c r="M728" s="910">
        <v>1.1499999999999999</v>
      </c>
      <c r="N728" s="462"/>
      <c r="O728" s="463" t="str">
        <f t="shared" si="36"/>
        <v/>
      </c>
      <c r="P728" s="459" t="s">
        <v>2064</v>
      </c>
      <c r="Q728" s="494">
        <v>4601887322603</v>
      </c>
      <c r="R728" s="467"/>
    </row>
    <row r="729" spans="1:54" ht="41.25" customHeight="1" x14ac:dyDescent="0.3">
      <c r="B729" s="427" t="s">
        <v>2134</v>
      </c>
      <c r="C729" s="457" t="s">
        <v>2135</v>
      </c>
      <c r="D729" s="309" t="s">
        <v>1227</v>
      </c>
      <c r="E729" s="469" t="s">
        <v>2136</v>
      </c>
      <c r="F729" s="459">
        <v>2</v>
      </c>
      <c r="G729" s="459" t="s">
        <v>1724</v>
      </c>
      <c r="H729" s="459">
        <v>50</v>
      </c>
      <c r="I729" s="460">
        <v>675826</v>
      </c>
      <c r="J729" s="461">
        <v>742912</v>
      </c>
      <c r="K729" s="938">
        <f t="shared" si="37"/>
        <v>111.55</v>
      </c>
      <c r="L729" s="665">
        <v>97</v>
      </c>
      <c r="M729" s="910">
        <v>1.1499999999999999</v>
      </c>
      <c r="N729" s="462"/>
      <c r="O729" s="463" t="str">
        <f t="shared" si="36"/>
        <v/>
      </c>
      <c r="P729" s="459">
        <v>120</v>
      </c>
      <c r="Q729" s="464">
        <v>4601887185697</v>
      </c>
      <c r="R729" s="467"/>
    </row>
    <row r="730" spans="1:54" ht="20.100000000000001" customHeight="1" x14ac:dyDescent="0.3">
      <c r="B730" s="489" t="s">
        <v>2137</v>
      </c>
      <c r="C730" s="452" t="s">
        <v>2138</v>
      </c>
      <c r="D730" s="476" t="s">
        <v>366</v>
      </c>
      <c r="E730" s="477" t="s">
        <v>366</v>
      </c>
      <c r="F730" s="476" t="s">
        <v>366</v>
      </c>
      <c r="G730" s="476" t="s">
        <v>366</v>
      </c>
      <c r="H730" s="476" t="s">
        <v>366</v>
      </c>
      <c r="I730" s="478"/>
      <c r="J730" s="479"/>
      <c r="K730" s="497"/>
      <c r="L730" s="479"/>
      <c r="M730" s="479"/>
      <c r="N730" s="481" t="s">
        <v>366</v>
      </c>
      <c r="O730" s="480" t="s">
        <v>366</v>
      </c>
      <c r="P730" s="497" t="s">
        <v>366</v>
      </c>
      <c r="Q730" s="497" t="s">
        <v>366</v>
      </c>
      <c r="R730" s="484"/>
      <c r="S730" s="484"/>
      <c r="T730" s="484"/>
      <c r="U730" s="484"/>
      <c r="V730" s="484"/>
      <c r="W730" s="484"/>
      <c r="X730" s="484"/>
      <c r="Y730" s="484"/>
      <c r="Z730" s="484"/>
      <c r="AA730" s="484"/>
      <c r="AB730" s="484"/>
      <c r="AC730" s="484"/>
      <c r="AD730" s="484"/>
      <c r="AE730" s="484"/>
      <c r="AF730" s="484"/>
      <c r="AG730" s="484"/>
      <c r="AH730" s="484"/>
      <c r="AI730" s="484"/>
      <c r="AJ730" s="484"/>
      <c r="AK730" s="484"/>
      <c r="AL730" s="484"/>
      <c r="AM730" s="484"/>
      <c r="AN730" s="484"/>
      <c r="AO730" s="484"/>
      <c r="AP730" s="484"/>
      <c r="AQ730" s="484"/>
      <c r="AR730" s="484"/>
      <c r="AS730" s="484"/>
      <c r="AT730" s="484"/>
      <c r="AU730" s="484"/>
      <c r="AV730" s="484"/>
      <c r="AW730" s="484"/>
      <c r="AX730" s="484"/>
      <c r="AY730" s="484"/>
      <c r="AZ730" s="484"/>
      <c r="BA730" s="484"/>
      <c r="BB730" s="484"/>
    </row>
    <row r="731" spans="1:54" ht="20.100000000000001" customHeight="1" x14ac:dyDescent="0.3">
      <c r="A731" s="809"/>
      <c r="B731" s="427" t="s">
        <v>2139</v>
      </c>
      <c r="C731" s="427" t="s">
        <v>2140</v>
      </c>
      <c r="D731" s="309" t="s">
        <v>1227</v>
      </c>
      <c r="E731" s="458" t="s">
        <v>2141</v>
      </c>
      <c r="F731" s="459">
        <v>2</v>
      </c>
      <c r="G731" s="459" t="s">
        <v>1724</v>
      </c>
      <c r="H731" s="459">
        <v>50</v>
      </c>
      <c r="I731" s="460">
        <v>736649</v>
      </c>
      <c r="J731" s="461">
        <v>742919</v>
      </c>
      <c r="K731" s="938">
        <f t="shared" si="37"/>
        <v>139.14999999999998</v>
      </c>
      <c r="L731" s="539">
        <v>121</v>
      </c>
      <c r="M731" s="910">
        <v>1.1499999999999999</v>
      </c>
      <c r="N731" s="462"/>
      <c r="O731" s="463" t="str">
        <f t="shared" ref="O731:O735" si="38">IF(N731&gt;0,N731*K731,"")</f>
        <v/>
      </c>
      <c r="P731" s="459" t="s">
        <v>1822</v>
      </c>
      <c r="Q731" s="470">
        <v>4601887322610</v>
      </c>
      <c r="R731" s="467"/>
    </row>
    <row r="732" spans="1:54" ht="20.100000000000001" customHeight="1" x14ac:dyDescent="0.3">
      <c r="A732" s="797"/>
      <c r="B732" s="427" t="s">
        <v>2322</v>
      </c>
      <c r="C732" s="427" t="s">
        <v>2323</v>
      </c>
      <c r="D732" s="309" t="s">
        <v>1227</v>
      </c>
      <c r="E732" s="458" t="s">
        <v>2324</v>
      </c>
      <c r="F732" s="459">
        <v>2</v>
      </c>
      <c r="G732" s="459" t="s">
        <v>1724</v>
      </c>
      <c r="H732" s="459">
        <v>50</v>
      </c>
      <c r="I732" s="460">
        <v>340390</v>
      </c>
      <c r="J732" s="461">
        <v>742915</v>
      </c>
      <c r="K732" s="938">
        <f t="shared" si="37"/>
        <v>111.55</v>
      </c>
      <c r="L732" s="539">
        <v>97</v>
      </c>
      <c r="M732" s="910">
        <v>1.1499999999999999</v>
      </c>
      <c r="N732" s="462"/>
      <c r="O732" s="463" t="str">
        <f t="shared" si="38"/>
        <v/>
      </c>
      <c r="P732" s="459">
        <v>120</v>
      </c>
      <c r="Q732" s="464">
        <v>4601887145806</v>
      </c>
      <c r="R732" s="467"/>
    </row>
    <row r="733" spans="1:54" ht="20.100000000000001" customHeight="1" x14ac:dyDescent="0.3">
      <c r="A733" s="797"/>
      <c r="B733" s="457" t="s">
        <v>2950</v>
      </c>
      <c r="C733" s="427" t="s">
        <v>2951</v>
      </c>
      <c r="D733" s="309" t="s">
        <v>1227</v>
      </c>
      <c r="E733" s="458" t="s">
        <v>2952</v>
      </c>
      <c r="F733" s="459">
        <v>2</v>
      </c>
      <c r="G733" s="459" t="s">
        <v>1724</v>
      </c>
      <c r="H733" s="459">
        <v>50</v>
      </c>
      <c r="I733" s="460">
        <v>340399</v>
      </c>
      <c r="J733" s="461">
        <v>742916</v>
      </c>
      <c r="K733" s="938">
        <f t="shared" si="37"/>
        <v>139.14999999999998</v>
      </c>
      <c r="L733" s="539">
        <v>121</v>
      </c>
      <c r="M733" s="910">
        <v>1.1499999999999999</v>
      </c>
      <c r="N733" s="462"/>
      <c r="O733" s="463" t="str">
        <f t="shared" si="38"/>
        <v/>
      </c>
      <c r="P733" s="459">
        <v>120</v>
      </c>
      <c r="Q733" s="474" t="s">
        <v>2953</v>
      </c>
      <c r="R733" s="467"/>
    </row>
    <row r="734" spans="1:54" ht="20.100000000000001" customHeight="1" x14ac:dyDescent="0.3">
      <c r="A734" s="797"/>
      <c r="B734" s="457" t="s">
        <v>2142</v>
      </c>
      <c r="C734" s="427" t="s">
        <v>2143</v>
      </c>
      <c r="D734" s="309" t="s">
        <v>1227</v>
      </c>
      <c r="E734" s="458" t="s">
        <v>2144</v>
      </c>
      <c r="F734" s="459">
        <v>2</v>
      </c>
      <c r="G734" s="459" t="s">
        <v>1724</v>
      </c>
      <c r="H734" s="459">
        <v>50</v>
      </c>
      <c r="I734" s="460">
        <v>340408</v>
      </c>
      <c r="J734" s="461">
        <v>742917</v>
      </c>
      <c r="K734" s="938">
        <f t="shared" si="37"/>
        <v>192.04999999999998</v>
      </c>
      <c r="L734" s="539">
        <v>167</v>
      </c>
      <c r="M734" s="910">
        <v>1.1499999999999999</v>
      </c>
      <c r="N734" s="462"/>
      <c r="O734" s="463" t="str">
        <f t="shared" si="38"/>
        <v/>
      </c>
      <c r="P734" s="459">
        <v>120</v>
      </c>
      <c r="Q734" s="464">
        <v>4601887145820</v>
      </c>
      <c r="R734" s="467"/>
    </row>
    <row r="735" spans="1:54" ht="35.25" customHeight="1" x14ac:dyDescent="0.3">
      <c r="A735" s="797"/>
      <c r="B735" s="457" t="s">
        <v>2954</v>
      </c>
      <c r="C735" s="427" t="s">
        <v>2955</v>
      </c>
      <c r="D735" s="309" t="s">
        <v>1227</v>
      </c>
      <c r="E735" s="469" t="s">
        <v>2956</v>
      </c>
      <c r="F735" s="459">
        <v>2</v>
      </c>
      <c r="G735" s="459" t="s">
        <v>1724</v>
      </c>
      <c r="H735" s="459">
        <v>50</v>
      </c>
      <c r="I735" s="460">
        <v>726460</v>
      </c>
      <c r="J735" s="461">
        <v>742920</v>
      </c>
      <c r="K735" s="938">
        <f t="shared" si="37"/>
        <v>139.14999999999998</v>
      </c>
      <c r="L735" s="539">
        <v>121</v>
      </c>
      <c r="M735" s="910">
        <v>1.1499999999999999</v>
      </c>
      <c r="N735" s="462"/>
      <c r="O735" s="463" t="str">
        <f t="shared" si="38"/>
        <v/>
      </c>
      <c r="P735" s="459">
        <v>130</v>
      </c>
      <c r="Q735" s="472">
        <v>4601887185703</v>
      </c>
      <c r="R735" s="467"/>
    </row>
    <row r="736" spans="1:54" ht="20.100000000000001" customHeight="1" x14ac:dyDescent="0.3">
      <c r="B736" s="489" t="s">
        <v>2145</v>
      </c>
      <c r="C736" s="452" t="s">
        <v>2146</v>
      </c>
      <c r="D736" s="476" t="s">
        <v>366</v>
      </c>
      <c r="E736" s="477" t="s">
        <v>366</v>
      </c>
      <c r="F736" s="476" t="s">
        <v>366</v>
      </c>
      <c r="G736" s="476" t="s">
        <v>366</v>
      </c>
      <c r="H736" s="476" t="s">
        <v>366</v>
      </c>
      <c r="I736" s="478"/>
      <c r="J736" s="479"/>
      <c r="K736" s="497"/>
      <c r="L736" s="479"/>
      <c r="M736" s="479"/>
      <c r="N736" s="481" t="s">
        <v>366</v>
      </c>
      <c r="O736" s="480" t="s">
        <v>366</v>
      </c>
      <c r="P736" s="497" t="s">
        <v>366</v>
      </c>
      <c r="Q736" s="497" t="s">
        <v>366</v>
      </c>
      <c r="R736" s="484"/>
      <c r="S736" s="484"/>
      <c r="T736" s="484"/>
      <c r="U736" s="484"/>
      <c r="V736" s="484"/>
      <c r="W736" s="484"/>
      <c r="X736" s="484"/>
      <c r="Y736" s="484"/>
      <c r="Z736" s="484"/>
      <c r="AA736" s="484"/>
      <c r="AB736" s="484"/>
      <c r="AC736" s="484"/>
      <c r="AD736" s="484"/>
      <c r="AE736" s="484"/>
      <c r="AF736" s="484"/>
      <c r="AG736" s="484"/>
      <c r="AH736" s="484"/>
      <c r="AI736" s="484"/>
      <c r="AJ736" s="484"/>
      <c r="AK736" s="484"/>
      <c r="AL736" s="484"/>
      <c r="AM736" s="484"/>
      <c r="AN736" s="484"/>
      <c r="AO736" s="484"/>
      <c r="AP736" s="484"/>
      <c r="AQ736" s="484"/>
      <c r="AR736" s="484"/>
      <c r="AS736" s="484"/>
      <c r="AT736" s="484"/>
      <c r="AU736" s="484"/>
      <c r="AV736" s="484"/>
      <c r="AW736" s="484"/>
      <c r="AX736" s="484"/>
      <c r="AY736" s="484"/>
      <c r="AZ736" s="484"/>
      <c r="BA736" s="484"/>
      <c r="BB736" s="484"/>
    </row>
    <row r="737" spans="1:54" ht="35.25" customHeight="1" x14ac:dyDescent="0.3">
      <c r="A737" s="797"/>
      <c r="B737" s="427" t="s">
        <v>173</v>
      </c>
      <c r="C737" s="427" t="s">
        <v>174</v>
      </c>
      <c r="D737" s="309" t="s">
        <v>1227</v>
      </c>
      <c r="E737" s="469" t="s">
        <v>2147</v>
      </c>
      <c r="F737" s="459">
        <v>2</v>
      </c>
      <c r="G737" s="459" t="s">
        <v>1724</v>
      </c>
      <c r="H737" s="459">
        <v>50</v>
      </c>
      <c r="I737" s="460">
        <v>340444</v>
      </c>
      <c r="J737" s="461">
        <v>742921</v>
      </c>
      <c r="K737" s="938">
        <f t="shared" si="37"/>
        <v>118.44999999999999</v>
      </c>
      <c r="L737" s="539">
        <v>103</v>
      </c>
      <c r="M737" s="910">
        <v>1.1499999999999999</v>
      </c>
      <c r="N737" s="462"/>
      <c r="O737" s="463" t="str">
        <f t="shared" ref="O737:O744" si="39">IF(N737&gt;0,N737*K737,"")</f>
        <v/>
      </c>
      <c r="P737" s="459">
        <v>110</v>
      </c>
      <c r="Q737" s="464">
        <v>4601887155454</v>
      </c>
      <c r="R737" s="467"/>
    </row>
    <row r="738" spans="1:54" ht="22.5" customHeight="1" x14ac:dyDescent="0.3">
      <c r="A738" s="797"/>
      <c r="B738" s="471" t="s">
        <v>2148</v>
      </c>
      <c r="C738" s="427" t="s">
        <v>2149</v>
      </c>
      <c r="D738" s="309" t="s">
        <v>1227</v>
      </c>
      <c r="E738" s="458" t="s">
        <v>2150</v>
      </c>
      <c r="F738" s="459">
        <v>2</v>
      </c>
      <c r="G738" s="459" t="s">
        <v>1724</v>
      </c>
      <c r="H738" s="459">
        <v>50</v>
      </c>
      <c r="I738" s="460">
        <v>340452</v>
      </c>
      <c r="J738" s="461">
        <v>742922</v>
      </c>
      <c r="K738" s="938">
        <f t="shared" si="37"/>
        <v>139.14999999999998</v>
      </c>
      <c r="L738" s="539">
        <v>121</v>
      </c>
      <c r="M738" s="910">
        <v>1.1499999999999999</v>
      </c>
      <c r="N738" s="462"/>
      <c r="O738" s="463" t="str">
        <f t="shared" si="39"/>
        <v/>
      </c>
      <c r="P738" s="459">
        <v>125</v>
      </c>
      <c r="Q738" s="464">
        <v>4601887144298</v>
      </c>
      <c r="R738" s="467"/>
    </row>
    <row r="739" spans="1:54" ht="33" customHeight="1" x14ac:dyDescent="0.35">
      <c r="A739" s="797"/>
      <c r="B739" s="456" t="s">
        <v>2151</v>
      </c>
      <c r="C739" s="427" t="s">
        <v>3747</v>
      </c>
      <c r="D739" s="309" t="s">
        <v>1227</v>
      </c>
      <c r="E739" s="458" t="s">
        <v>2153</v>
      </c>
      <c r="F739" s="459">
        <v>2</v>
      </c>
      <c r="G739" s="459" t="s">
        <v>1724</v>
      </c>
      <c r="H739" s="459">
        <v>50</v>
      </c>
      <c r="I739" s="460">
        <v>340462</v>
      </c>
      <c r="J739" s="461">
        <v>742923</v>
      </c>
      <c r="K739" s="938">
        <f t="shared" si="37"/>
        <v>156.39999999999998</v>
      </c>
      <c r="L739" s="539">
        <v>136</v>
      </c>
      <c r="M739" s="910">
        <v>1.1499999999999999</v>
      </c>
      <c r="N739" s="462"/>
      <c r="O739" s="463" t="str">
        <f t="shared" si="39"/>
        <v/>
      </c>
      <c r="P739" s="459">
        <v>80</v>
      </c>
      <c r="Q739" s="474">
        <v>4601887188315</v>
      </c>
      <c r="R739" s="467"/>
    </row>
    <row r="740" spans="1:54" ht="33" customHeight="1" x14ac:dyDescent="0.3">
      <c r="A740" s="797"/>
      <c r="B740" s="520" t="s">
        <v>2154</v>
      </c>
      <c r="C740" s="427" t="s">
        <v>2155</v>
      </c>
      <c r="D740" s="309" t="s">
        <v>1227</v>
      </c>
      <c r="E740" s="458" t="s">
        <v>2156</v>
      </c>
      <c r="F740" s="459">
        <v>2</v>
      </c>
      <c r="G740" s="459" t="s">
        <v>1724</v>
      </c>
      <c r="H740" s="459">
        <v>50</v>
      </c>
      <c r="I740" s="460">
        <v>340469</v>
      </c>
      <c r="J740" s="461">
        <v>742924</v>
      </c>
      <c r="K740" s="938">
        <f t="shared" ref="K740:K803" si="40">L740*M740</f>
        <v>133.39999999999998</v>
      </c>
      <c r="L740" s="539">
        <v>116</v>
      </c>
      <c r="M740" s="910">
        <v>1.1499999999999999</v>
      </c>
      <c r="N740" s="462"/>
      <c r="O740" s="463" t="str">
        <f t="shared" si="39"/>
        <v/>
      </c>
      <c r="P740" s="459">
        <v>100</v>
      </c>
      <c r="Q740" s="474" t="s">
        <v>2157</v>
      </c>
      <c r="R740" s="467"/>
    </row>
    <row r="741" spans="1:54" ht="33.75" customHeight="1" x14ac:dyDescent="0.35">
      <c r="A741" s="796"/>
      <c r="B741" s="467" t="s">
        <v>2158</v>
      </c>
      <c r="C741" s="427" t="s">
        <v>3748</v>
      </c>
      <c r="D741" s="309" t="s">
        <v>1227</v>
      </c>
      <c r="E741" s="458" t="s">
        <v>2159</v>
      </c>
      <c r="F741" s="459">
        <v>2</v>
      </c>
      <c r="G741" s="459" t="s">
        <v>1724</v>
      </c>
      <c r="H741" s="459">
        <v>50</v>
      </c>
      <c r="I741" s="500">
        <v>718038</v>
      </c>
      <c r="J741" s="461">
        <v>742931</v>
      </c>
      <c r="K741" s="938">
        <f t="shared" si="40"/>
        <v>192.04999999999998</v>
      </c>
      <c r="L741" s="539">
        <v>167</v>
      </c>
      <c r="M741" s="910">
        <v>1.1499999999999999</v>
      </c>
      <c r="N741" s="462"/>
      <c r="O741" s="463" t="str">
        <f t="shared" si="39"/>
        <v/>
      </c>
      <c r="P741" s="459" t="s">
        <v>2064</v>
      </c>
      <c r="Q741" s="474">
        <v>4601887269342</v>
      </c>
      <c r="R741" s="467"/>
    </row>
    <row r="742" spans="1:54" ht="36.75" customHeight="1" x14ac:dyDescent="0.3">
      <c r="A742" s="797"/>
      <c r="B742" s="491" t="s">
        <v>2160</v>
      </c>
      <c r="C742" s="427" t="s">
        <v>2161</v>
      </c>
      <c r="D742" s="309" t="s">
        <v>1227</v>
      </c>
      <c r="E742" s="458" t="s">
        <v>2162</v>
      </c>
      <c r="F742" s="459">
        <v>2</v>
      </c>
      <c r="G742" s="459" t="s">
        <v>1724</v>
      </c>
      <c r="H742" s="459">
        <v>50</v>
      </c>
      <c r="I742" s="460">
        <v>340472</v>
      </c>
      <c r="J742" s="461">
        <v>742925</v>
      </c>
      <c r="K742" s="938">
        <f t="shared" si="40"/>
        <v>133.39999999999998</v>
      </c>
      <c r="L742" s="539">
        <v>116</v>
      </c>
      <c r="M742" s="910">
        <v>1.1499999999999999</v>
      </c>
      <c r="N742" s="462"/>
      <c r="O742" s="463" t="str">
        <f t="shared" si="39"/>
        <v/>
      </c>
      <c r="P742" s="459">
        <v>140</v>
      </c>
      <c r="Q742" s="474" t="s">
        <v>2163</v>
      </c>
      <c r="R742" s="467"/>
    </row>
    <row r="743" spans="1:54" ht="36.75" customHeight="1" x14ac:dyDescent="0.3">
      <c r="A743" s="810"/>
      <c r="B743" s="427" t="s">
        <v>2164</v>
      </c>
      <c r="C743" s="427" t="s">
        <v>2165</v>
      </c>
      <c r="D743" s="309" t="s">
        <v>1227</v>
      </c>
      <c r="E743" s="458" t="s">
        <v>2166</v>
      </c>
      <c r="F743" s="459">
        <v>2</v>
      </c>
      <c r="G743" s="459" t="s">
        <v>1724</v>
      </c>
      <c r="H743" s="459">
        <v>50</v>
      </c>
      <c r="I743" s="460">
        <v>736652</v>
      </c>
      <c r="J743" s="461">
        <v>742930</v>
      </c>
      <c r="K743" s="938">
        <f t="shared" si="40"/>
        <v>124.19999999999999</v>
      </c>
      <c r="L743" s="539">
        <v>108</v>
      </c>
      <c r="M743" s="910">
        <v>1.1499999999999999</v>
      </c>
      <c r="N743" s="462"/>
      <c r="O743" s="463" t="str">
        <f t="shared" si="39"/>
        <v/>
      </c>
      <c r="P743" s="459">
        <v>50</v>
      </c>
      <c r="Q743" s="494">
        <v>4601887322641</v>
      </c>
      <c r="R743" s="467"/>
    </row>
    <row r="744" spans="1:54" ht="36" customHeight="1" x14ac:dyDescent="0.3">
      <c r="B744" s="427" t="s">
        <v>2960</v>
      </c>
      <c r="C744" s="427" t="s">
        <v>2961</v>
      </c>
      <c r="D744" s="309" t="s">
        <v>1227</v>
      </c>
      <c r="E744" s="458" t="s">
        <v>2962</v>
      </c>
      <c r="F744" s="459">
        <v>2</v>
      </c>
      <c r="G744" s="459" t="s">
        <v>1724</v>
      </c>
      <c r="H744" s="459">
        <v>50</v>
      </c>
      <c r="I744" s="460">
        <v>718179</v>
      </c>
      <c r="J744" s="461">
        <v>742927</v>
      </c>
      <c r="K744" s="938">
        <f t="shared" si="40"/>
        <v>124.19999999999999</v>
      </c>
      <c r="L744" s="539">
        <v>108</v>
      </c>
      <c r="M744" s="910">
        <v>1.1499999999999999</v>
      </c>
      <c r="N744" s="462"/>
      <c r="O744" s="463" t="str">
        <f t="shared" si="39"/>
        <v/>
      </c>
      <c r="P744" s="459">
        <v>100</v>
      </c>
      <c r="Q744" s="474" t="s">
        <v>2963</v>
      </c>
      <c r="R744" s="467"/>
    </row>
    <row r="745" spans="1:54" s="499" customFormat="1" ht="20.100000000000001" customHeight="1" x14ac:dyDescent="0.3">
      <c r="A745" s="794"/>
      <c r="B745" s="489" t="s">
        <v>2167</v>
      </c>
      <c r="C745" s="452" t="s">
        <v>2168</v>
      </c>
      <c r="D745" s="479" t="s">
        <v>366</v>
      </c>
      <c r="E745" s="496"/>
      <c r="F745" s="479" t="s">
        <v>366</v>
      </c>
      <c r="G745" s="479" t="s">
        <v>366</v>
      </c>
      <c r="H745" s="479" t="s">
        <v>366</v>
      </c>
      <c r="I745" s="478"/>
      <c r="J745" s="479"/>
      <c r="K745" s="497"/>
      <c r="L745" s="479"/>
      <c r="M745" s="479"/>
      <c r="N745" s="481" t="s">
        <v>366</v>
      </c>
      <c r="O745" s="480" t="s">
        <v>366</v>
      </c>
      <c r="P745" s="497" t="s">
        <v>366</v>
      </c>
      <c r="Q745" s="497" t="s">
        <v>366</v>
      </c>
      <c r="R745" s="498"/>
      <c r="S745" s="498"/>
      <c r="T745" s="498"/>
      <c r="U745" s="498"/>
      <c r="V745" s="498"/>
      <c r="W745" s="498"/>
      <c r="X745" s="498"/>
      <c r="Y745" s="498"/>
      <c r="Z745" s="498"/>
      <c r="AA745" s="498"/>
      <c r="AB745" s="498"/>
      <c r="AC745" s="498"/>
      <c r="AD745" s="498"/>
      <c r="AE745" s="498"/>
      <c r="AF745" s="498"/>
      <c r="AG745" s="498"/>
      <c r="AH745" s="498"/>
      <c r="AI745" s="498"/>
      <c r="AJ745" s="498"/>
      <c r="AK745" s="498"/>
      <c r="AL745" s="498"/>
      <c r="AM745" s="498"/>
      <c r="AN745" s="498"/>
      <c r="AO745" s="498"/>
      <c r="AP745" s="498"/>
      <c r="AQ745" s="498"/>
      <c r="AR745" s="498"/>
      <c r="AS745" s="498"/>
      <c r="AT745" s="498"/>
      <c r="AU745" s="498"/>
      <c r="AV745" s="498"/>
      <c r="AW745" s="498"/>
      <c r="AX745" s="498"/>
      <c r="AY745" s="498"/>
      <c r="AZ745" s="498"/>
      <c r="BA745" s="498"/>
      <c r="BB745" s="498"/>
    </row>
    <row r="746" spans="1:54" ht="20.100000000000001" customHeight="1" x14ac:dyDescent="0.3">
      <c r="A746" s="797"/>
      <c r="B746" s="427" t="s">
        <v>2957</v>
      </c>
      <c r="C746" s="427" t="s">
        <v>2958</v>
      </c>
      <c r="D746" s="309" t="s">
        <v>1227</v>
      </c>
      <c r="E746" s="469" t="s">
        <v>2959</v>
      </c>
      <c r="F746" s="459">
        <v>2</v>
      </c>
      <c r="G746" s="459" t="s">
        <v>2118</v>
      </c>
      <c r="H746" s="459">
        <v>50</v>
      </c>
      <c r="I746" s="460">
        <v>737248</v>
      </c>
      <c r="J746" s="461">
        <v>742936</v>
      </c>
      <c r="K746" s="938">
        <f t="shared" si="40"/>
        <v>146.04999999999998</v>
      </c>
      <c r="L746" s="539">
        <v>127</v>
      </c>
      <c r="M746" s="910">
        <v>1.1499999999999999</v>
      </c>
      <c r="N746" s="462"/>
      <c r="O746" s="463" t="str">
        <f>IF(N746&gt;0,N746*K746,"")</f>
        <v/>
      </c>
      <c r="P746" s="459">
        <v>110</v>
      </c>
      <c r="Q746" s="464">
        <v>4601887103714</v>
      </c>
      <c r="R746" s="467"/>
    </row>
    <row r="747" spans="1:54" ht="37.5" customHeight="1" x14ac:dyDescent="0.3">
      <c r="A747" s="797"/>
      <c r="B747" s="456" t="s">
        <v>2169</v>
      </c>
      <c r="C747" s="427" t="s">
        <v>2170</v>
      </c>
      <c r="D747" s="309" t="s">
        <v>1227</v>
      </c>
      <c r="E747" s="458" t="s">
        <v>2171</v>
      </c>
      <c r="F747" s="459">
        <v>2</v>
      </c>
      <c r="G747" s="459" t="s">
        <v>2118</v>
      </c>
      <c r="H747" s="459">
        <v>50</v>
      </c>
      <c r="I747" s="460">
        <v>737249</v>
      </c>
      <c r="J747" s="461">
        <v>742937</v>
      </c>
      <c r="K747" s="938">
        <f t="shared" si="40"/>
        <v>146.04999999999998</v>
      </c>
      <c r="L747" s="539">
        <v>127</v>
      </c>
      <c r="M747" s="910">
        <v>1.1499999999999999</v>
      </c>
      <c r="N747" s="462"/>
      <c r="O747" s="463" t="str">
        <f>IF(N747&gt;0,N747*K747,"")</f>
        <v/>
      </c>
      <c r="P747" s="459">
        <v>110</v>
      </c>
      <c r="Q747" s="474">
        <v>4601887188322</v>
      </c>
      <c r="R747" s="467"/>
    </row>
    <row r="748" spans="1:54" ht="46.5" customHeight="1" x14ac:dyDescent="0.35">
      <c r="A748" s="797"/>
      <c r="B748" s="456" t="s">
        <v>2172</v>
      </c>
      <c r="C748" s="427" t="s">
        <v>3749</v>
      </c>
      <c r="D748" s="309" t="s">
        <v>1227</v>
      </c>
      <c r="E748" s="458" t="s">
        <v>2173</v>
      </c>
      <c r="F748" s="459">
        <v>2</v>
      </c>
      <c r="G748" s="459" t="s">
        <v>2118</v>
      </c>
      <c r="H748" s="459">
        <v>50</v>
      </c>
      <c r="I748" s="460">
        <v>737250</v>
      </c>
      <c r="J748" s="461">
        <v>742938</v>
      </c>
      <c r="K748" s="938">
        <f t="shared" si="40"/>
        <v>146.04999999999998</v>
      </c>
      <c r="L748" s="539">
        <v>127</v>
      </c>
      <c r="M748" s="910">
        <v>1.1499999999999999</v>
      </c>
      <c r="N748" s="462"/>
      <c r="O748" s="463" t="str">
        <f>IF(N748&gt;0,N748*K748,"")</f>
        <v/>
      </c>
      <c r="P748" s="459">
        <v>120</v>
      </c>
      <c r="Q748" s="464">
        <v>4601887103721</v>
      </c>
      <c r="R748" s="467"/>
    </row>
    <row r="749" spans="1:54" ht="20.100000000000001" customHeight="1" x14ac:dyDescent="0.3">
      <c r="A749" s="797"/>
      <c r="B749" s="456" t="s">
        <v>2174</v>
      </c>
      <c r="C749" s="427" t="s">
        <v>2175</v>
      </c>
      <c r="D749" s="309" t="s">
        <v>1227</v>
      </c>
      <c r="E749" s="458" t="s">
        <v>2176</v>
      </c>
      <c r="F749" s="459">
        <v>2</v>
      </c>
      <c r="G749" s="459" t="s">
        <v>2118</v>
      </c>
      <c r="H749" s="459">
        <v>50</v>
      </c>
      <c r="I749" s="460">
        <v>737251</v>
      </c>
      <c r="J749" s="461">
        <v>742939</v>
      </c>
      <c r="K749" s="938">
        <f t="shared" si="40"/>
        <v>146.04999999999998</v>
      </c>
      <c r="L749" s="539">
        <v>127</v>
      </c>
      <c r="M749" s="910">
        <v>1.1499999999999999</v>
      </c>
      <c r="N749" s="462"/>
      <c r="O749" s="463" t="str">
        <f>IF(N749&gt;0,N749*K749,"")</f>
        <v/>
      </c>
      <c r="P749" s="459">
        <v>120</v>
      </c>
      <c r="Q749" s="464">
        <v>4601887127499</v>
      </c>
      <c r="R749" s="467"/>
    </row>
    <row r="750" spans="1:54" s="499" customFormat="1" ht="20.100000000000001" customHeight="1" x14ac:dyDescent="0.3">
      <c r="A750" s="794"/>
      <c r="B750" s="489" t="s">
        <v>2177</v>
      </c>
      <c r="C750" s="452" t="s">
        <v>2178</v>
      </c>
      <c r="D750" s="479" t="s">
        <v>366</v>
      </c>
      <c r="E750" s="496"/>
      <c r="F750" s="479" t="s">
        <v>366</v>
      </c>
      <c r="G750" s="479" t="s">
        <v>366</v>
      </c>
      <c r="H750" s="479" t="s">
        <v>366</v>
      </c>
      <c r="I750" s="478"/>
      <c r="J750" s="479"/>
      <c r="K750" s="497"/>
      <c r="L750" s="479"/>
      <c r="M750" s="479"/>
      <c r="N750" s="481" t="s">
        <v>366</v>
      </c>
      <c r="O750" s="480" t="s">
        <v>366</v>
      </c>
      <c r="P750" s="497" t="s">
        <v>366</v>
      </c>
      <c r="Q750" s="497" t="s">
        <v>366</v>
      </c>
      <c r="R750" s="498"/>
      <c r="S750" s="498"/>
      <c r="T750" s="498"/>
      <c r="U750" s="498"/>
      <c r="V750" s="498"/>
      <c r="W750" s="498"/>
      <c r="X750" s="498"/>
      <c r="Y750" s="498"/>
      <c r="Z750" s="498"/>
      <c r="AA750" s="498"/>
      <c r="AB750" s="498"/>
      <c r="AC750" s="498"/>
      <c r="AD750" s="498"/>
      <c r="AE750" s="498"/>
      <c r="AF750" s="498"/>
      <c r="AG750" s="498"/>
      <c r="AH750" s="498"/>
      <c r="AI750" s="498"/>
      <c r="AJ750" s="498"/>
      <c r="AK750" s="498"/>
      <c r="AL750" s="498"/>
      <c r="AM750" s="498"/>
      <c r="AN750" s="498"/>
      <c r="AO750" s="498"/>
      <c r="AP750" s="498"/>
      <c r="AQ750" s="498"/>
      <c r="AR750" s="498"/>
      <c r="AS750" s="498"/>
      <c r="AT750" s="498"/>
      <c r="AU750" s="498"/>
      <c r="AV750" s="498"/>
      <c r="AW750" s="498"/>
      <c r="AX750" s="498"/>
      <c r="AY750" s="498"/>
      <c r="AZ750" s="498"/>
      <c r="BA750" s="498"/>
      <c r="BB750" s="498"/>
    </row>
    <row r="751" spans="1:54" s="499" customFormat="1" ht="71.25" customHeight="1" x14ac:dyDescent="0.35">
      <c r="A751" s="810"/>
      <c r="B751" s="485" t="s">
        <v>2179</v>
      </c>
      <c r="C751" s="427" t="s">
        <v>3750</v>
      </c>
      <c r="D751" s="319" t="s">
        <v>1227</v>
      </c>
      <c r="E751" s="469" t="s">
        <v>2180</v>
      </c>
      <c r="F751" s="459">
        <v>2</v>
      </c>
      <c r="G751" s="459" t="s">
        <v>1724</v>
      </c>
      <c r="H751" s="459">
        <v>50</v>
      </c>
      <c r="I751" s="500">
        <v>779183</v>
      </c>
      <c r="J751" s="461">
        <v>777810</v>
      </c>
      <c r="K751" s="938">
        <f t="shared" si="40"/>
        <v>159.85</v>
      </c>
      <c r="L751" s="665">
        <v>139</v>
      </c>
      <c r="M751" s="910">
        <v>1.1499999999999999</v>
      </c>
      <c r="N751" s="501"/>
      <c r="O751" s="463" t="str">
        <f t="shared" ref="O751:O758" si="41">IF(N751&gt;0,N751*K751,"")</f>
        <v/>
      </c>
      <c r="P751" s="502">
        <v>110</v>
      </c>
      <c r="Q751" s="503">
        <v>4601887351481</v>
      </c>
      <c r="R751" s="498"/>
      <c r="S751" s="498"/>
      <c r="T751" s="498"/>
      <c r="U751" s="498"/>
      <c r="V751" s="498"/>
      <c r="W751" s="498"/>
      <c r="X751" s="498"/>
      <c r="Y751" s="498"/>
      <c r="Z751" s="498"/>
      <c r="AA751" s="498"/>
      <c r="AB751" s="498"/>
      <c r="AC751" s="498"/>
      <c r="AD751" s="498"/>
      <c r="AE751" s="498"/>
      <c r="AF751" s="498"/>
      <c r="AG751" s="498"/>
      <c r="AH751" s="498"/>
      <c r="AI751" s="498"/>
      <c r="AJ751" s="498"/>
      <c r="AK751" s="498"/>
      <c r="AL751" s="498"/>
      <c r="AM751" s="498"/>
      <c r="AN751" s="498"/>
      <c r="AO751" s="498"/>
      <c r="AP751" s="498"/>
      <c r="AQ751" s="498"/>
      <c r="AR751" s="498"/>
      <c r="AS751" s="498"/>
      <c r="AT751" s="498"/>
      <c r="AU751" s="498"/>
      <c r="AV751" s="498"/>
      <c r="AW751" s="498"/>
      <c r="AX751" s="498"/>
      <c r="AY751" s="498"/>
      <c r="AZ751" s="498"/>
      <c r="BA751" s="498"/>
      <c r="BB751" s="498"/>
    </row>
    <row r="752" spans="1:54" s="499" customFormat="1" ht="88.5" customHeight="1" x14ac:dyDescent="0.35">
      <c r="A752" s="810"/>
      <c r="B752" s="485" t="s">
        <v>2964</v>
      </c>
      <c r="C752" s="427" t="s">
        <v>2965</v>
      </c>
      <c r="D752" s="319" t="s">
        <v>1227</v>
      </c>
      <c r="E752" s="557" t="s">
        <v>2966</v>
      </c>
      <c r="F752" s="459">
        <v>2</v>
      </c>
      <c r="G752" s="459" t="s">
        <v>1724</v>
      </c>
      <c r="H752" s="459">
        <v>50</v>
      </c>
      <c r="I752" s="500">
        <v>779185</v>
      </c>
      <c r="J752" s="461">
        <v>777812</v>
      </c>
      <c r="K752" s="938">
        <f t="shared" si="40"/>
        <v>159.85</v>
      </c>
      <c r="L752" s="665">
        <v>139</v>
      </c>
      <c r="M752" s="910">
        <v>1.1499999999999999</v>
      </c>
      <c r="N752" s="501"/>
      <c r="O752" s="463" t="str">
        <f t="shared" si="41"/>
        <v/>
      </c>
      <c r="P752" s="502">
        <v>110</v>
      </c>
      <c r="Q752" s="503">
        <v>4601887351504</v>
      </c>
      <c r="R752" s="498"/>
      <c r="S752" s="498"/>
      <c r="T752" s="498"/>
      <c r="U752" s="498"/>
      <c r="V752" s="498"/>
      <c r="W752" s="498"/>
      <c r="X752" s="498"/>
      <c r="Y752" s="498"/>
      <c r="Z752" s="498"/>
      <c r="AA752" s="498"/>
      <c r="AB752" s="498"/>
      <c r="AC752" s="498"/>
      <c r="AD752" s="498"/>
      <c r="AE752" s="498"/>
      <c r="AF752" s="498"/>
      <c r="AG752" s="498"/>
      <c r="AH752" s="498"/>
      <c r="AI752" s="498"/>
      <c r="AJ752" s="498"/>
      <c r="AK752" s="498"/>
      <c r="AL752" s="498"/>
      <c r="AM752" s="498"/>
      <c r="AN752" s="498"/>
      <c r="AO752" s="498"/>
      <c r="AP752" s="498"/>
      <c r="AQ752" s="498"/>
      <c r="AR752" s="498"/>
      <c r="AS752" s="498"/>
      <c r="AT752" s="498"/>
      <c r="AU752" s="498"/>
      <c r="AV752" s="498"/>
      <c r="AW752" s="498"/>
      <c r="AX752" s="498"/>
      <c r="AY752" s="498"/>
      <c r="AZ752" s="498"/>
      <c r="BA752" s="498"/>
      <c r="BB752" s="498"/>
    </row>
    <row r="753" spans="1:54" s="499" customFormat="1" ht="37.5" customHeight="1" x14ac:dyDescent="0.3">
      <c r="A753" s="795"/>
      <c r="B753" s="456" t="s">
        <v>2967</v>
      </c>
      <c r="C753" s="457" t="s">
        <v>2968</v>
      </c>
      <c r="D753" s="309" t="s">
        <v>1227</v>
      </c>
      <c r="E753" s="458" t="s">
        <v>2969</v>
      </c>
      <c r="F753" s="459">
        <v>2</v>
      </c>
      <c r="G753" s="459" t="s">
        <v>1724</v>
      </c>
      <c r="H753" s="459">
        <v>50</v>
      </c>
      <c r="I753" s="460">
        <v>675827</v>
      </c>
      <c r="J753" s="461">
        <v>742831</v>
      </c>
      <c r="K753" s="938">
        <f t="shared" si="40"/>
        <v>146.04999999999998</v>
      </c>
      <c r="L753" s="539">
        <v>127</v>
      </c>
      <c r="M753" s="910">
        <v>1.1499999999999999</v>
      </c>
      <c r="N753" s="462"/>
      <c r="O753" s="463" t="str">
        <f t="shared" si="41"/>
        <v/>
      </c>
      <c r="P753" s="459">
        <v>110</v>
      </c>
      <c r="Q753" s="464">
        <v>4601887188339</v>
      </c>
      <c r="R753" s="498"/>
      <c r="S753" s="498"/>
      <c r="T753" s="498"/>
      <c r="U753" s="498"/>
      <c r="V753" s="498"/>
      <c r="W753" s="498"/>
      <c r="X753" s="498"/>
      <c r="Y753" s="498"/>
      <c r="Z753" s="498"/>
      <c r="AA753" s="498"/>
      <c r="AB753" s="498"/>
      <c r="AC753" s="498"/>
      <c r="AD753" s="498"/>
      <c r="AE753" s="498"/>
      <c r="AF753" s="498"/>
      <c r="AG753" s="498"/>
      <c r="AH753" s="498"/>
      <c r="AI753" s="498"/>
      <c r="AJ753" s="498"/>
      <c r="AK753" s="498"/>
      <c r="AL753" s="498"/>
      <c r="AM753" s="498"/>
      <c r="AN753" s="498"/>
      <c r="AO753" s="498"/>
      <c r="AP753" s="498"/>
      <c r="AQ753" s="498"/>
      <c r="AR753" s="498"/>
      <c r="AS753" s="498"/>
      <c r="AT753" s="498"/>
      <c r="AU753" s="498"/>
      <c r="AV753" s="498"/>
      <c r="AW753" s="498"/>
      <c r="AX753" s="498"/>
      <c r="AY753" s="498"/>
      <c r="AZ753" s="498"/>
      <c r="BA753" s="498"/>
      <c r="BB753" s="498"/>
    </row>
    <row r="754" spans="1:54" s="499" customFormat="1" ht="37.5" customHeight="1" x14ac:dyDescent="0.3">
      <c r="A754" s="799" t="s">
        <v>3049</v>
      </c>
      <c r="B754" s="456" t="s">
        <v>3751</v>
      </c>
      <c r="C754" s="457" t="s">
        <v>3752</v>
      </c>
      <c r="D754" s="384" t="s">
        <v>1227</v>
      </c>
      <c r="E754" s="458" t="s">
        <v>3753</v>
      </c>
      <c r="F754" s="459">
        <v>2</v>
      </c>
      <c r="G754" s="459" t="s">
        <v>1724</v>
      </c>
      <c r="H754" s="459">
        <v>50</v>
      </c>
      <c r="I754" s="460">
        <v>811445</v>
      </c>
      <c r="J754" s="461">
        <v>811407</v>
      </c>
      <c r="K754" s="938">
        <f t="shared" si="40"/>
        <v>159.85</v>
      </c>
      <c r="L754" s="539">
        <v>139</v>
      </c>
      <c r="M754" s="910">
        <v>1.1499999999999999</v>
      </c>
      <c r="N754" s="462"/>
      <c r="O754" s="463" t="str">
        <f t="shared" si="41"/>
        <v/>
      </c>
      <c r="P754" s="459">
        <v>120</v>
      </c>
      <c r="Q754" s="464">
        <v>4601887119739</v>
      </c>
      <c r="R754" s="498"/>
      <c r="S754" s="498"/>
      <c r="T754" s="498"/>
      <c r="U754" s="498"/>
      <c r="V754" s="498"/>
      <c r="W754" s="498"/>
      <c r="X754" s="498"/>
      <c r="Y754" s="498"/>
      <c r="Z754" s="498"/>
      <c r="AA754" s="498"/>
      <c r="AB754" s="498"/>
      <c r="AC754" s="498"/>
      <c r="AD754" s="498"/>
      <c r="AE754" s="498"/>
      <c r="AF754" s="498"/>
      <c r="AG754" s="498"/>
      <c r="AH754" s="498"/>
      <c r="AI754" s="498"/>
      <c r="AJ754" s="498"/>
      <c r="AK754" s="498"/>
      <c r="AL754" s="498"/>
      <c r="AM754" s="498"/>
      <c r="AN754" s="498"/>
      <c r="AO754" s="498"/>
      <c r="AP754" s="498"/>
      <c r="AQ754" s="498"/>
      <c r="AR754" s="498"/>
      <c r="AS754" s="498"/>
      <c r="AT754" s="498"/>
      <c r="AU754" s="498"/>
      <c r="AV754" s="498"/>
      <c r="AW754" s="498"/>
      <c r="AX754" s="498"/>
      <c r="AY754" s="498"/>
      <c r="AZ754" s="498"/>
      <c r="BA754" s="498"/>
      <c r="BB754" s="498"/>
    </row>
    <row r="755" spans="1:54" ht="71.25" customHeight="1" x14ac:dyDescent="0.3">
      <c r="A755" s="810"/>
      <c r="B755" s="485" t="s">
        <v>2181</v>
      </c>
      <c r="C755" s="427" t="s">
        <v>2182</v>
      </c>
      <c r="D755" s="319" t="s">
        <v>1227</v>
      </c>
      <c r="E755" s="469" t="s">
        <v>2183</v>
      </c>
      <c r="F755" s="459">
        <v>2</v>
      </c>
      <c r="G755" s="459" t="s">
        <v>1724</v>
      </c>
      <c r="H755" s="459">
        <v>50</v>
      </c>
      <c r="I755" s="500">
        <v>779186</v>
      </c>
      <c r="J755" s="461">
        <v>777811</v>
      </c>
      <c r="K755" s="938">
        <f t="shared" si="40"/>
        <v>159.85</v>
      </c>
      <c r="L755" s="665">
        <v>139</v>
      </c>
      <c r="M755" s="910">
        <v>1.1499999999999999</v>
      </c>
      <c r="N755" s="501"/>
      <c r="O755" s="463" t="str">
        <f t="shared" si="41"/>
        <v/>
      </c>
      <c r="P755" s="502">
        <v>110</v>
      </c>
      <c r="Q755" s="503">
        <v>4601887351498</v>
      </c>
      <c r="R755" s="467"/>
    </row>
    <row r="756" spans="1:54" ht="42" customHeight="1" x14ac:dyDescent="0.3">
      <c r="A756" s="797"/>
      <c r="B756" s="456" t="s">
        <v>2970</v>
      </c>
      <c r="C756" s="427" t="s">
        <v>2971</v>
      </c>
      <c r="D756" s="309" t="s">
        <v>1227</v>
      </c>
      <c r="E756" s="458" t="s">
        <v>2972</v>
      </c>
      <c r="F756" s="459">
        <v>2</v>
      </c>
      <c r="G756" s="459" t="s">
        <v>1724</v>
      </c>
      <c r="H756" s="459">
        <v>50</v>
      </c>
      <c r="I756" s="460">
        <v>340569</v>
      </c>
      <c r="J756" s="461">
        <v>742829</v>
      </c>
      <c r="K756" s="938">
        <f t="shared" si="40"/>
        <v>159.85</v>
      </c>
      <c r="L756" s="539">
        <v>139</v>
      </c>
      <c r="M756" s="910">
        <v>1.1499999999999999</v>
      </c>
      <c r="N756" s="462"/>
      <c r="O756" s="463" t="str">
        <f t="shared" si="41"/>
        <v/>
      </c>
      <c r="P756" s="459">
        <v>110</v>
      </c>
      <c r="Q756" s="474">
        <v>4601887155508</v>
      </c>
      <c r="R756" s="467"/>
    </row>
    <row r="757" spans="1:54" ht="42" customHeight="1" x14ac:dyDescent="0.3">
      <c r="A757" s="799" t="s">
        <v>3049</v>
      </c>
      <c r="B757" s="456" t="s">
        <v>3754</v>
      </c>
      <c r="C757" s="427" t="s">
        <v>3755</v>
      </c>
      <c r="D757" s="384" t="s">
        <v>1227</v>
      </c>
      <c r="E757" s="458" t="s">
        <v>3756</v>
      </c>
      <c r="F757" s="459">
        <v>2</v>
      </c>
      <c r="G757" s="459" t="s">
        <v>1724</v>
      </c>
      <c r="H757" s="459">
        <v>50</v>
      </c>
      <c r="I757" s="460">
        <v>811447</v>
      </c>
      <c r="J757" s="461">
        <v>811409</v>
      </c>
      <c r="K757" s="938">
        <f t="shared" si="40"/>
        <v>159.85</v>
      </c>
      <c r="L757" s="539">
        <v>139</v>
      </c>
      <c r="M757" s="910">
        <v>1.1499999999999999</v>
      </c>
      <c r="N757" s="462"/>
      <c r="O757" s="463" t="str">
        <f t="shared" si="41"/>
        <v/>
      </c>
      <c r="P757" s="459" t="s">
        <v>3627</v>
      </c>
      <c r="Q757" s="474">
        <v>4601887119746</v>
      </c>
      <c r="R757" s="467"/>
    </row>
    <row r="758" spans="1:54" ht="51.75" customHeight="1" x14ac:dyDescent="0.3">
      <c r="A758" s="797"/>
      <c r="B758" s="456" t="s">
        <v>811</v>
      </c>
      <c r="C758" s="427" t="s">
        <v>813</v>
      </c>
      <c r="D758" s="309" t="s">
        <v>1227</v>
      </c>
      <c r="E758" s="458" t="s">
        <v>3757</v>
      </c>
      <c r="F758" s="459">
        <v>2</v>
      </c>
      <c r="G758" s="459" t="s">
        <v>860</v>
      </c>
      <c r="H758" s="459">
        <v>50</v>
      </c>
      <c r="I758" s="460">
        <v>340573</v>
      </c>
      <c r="J758" s="461">
        <v>742830</v>
      </c>
      <c r="K758" s="938">
        <f t="shared" si="40"/>
        <v>159.85</v>
      </c>
      <c r="L758" s="539">
        <v>139</v>
      </c>
      <c r="M758" s="910">
        <v>1.1499999999999999</v>
      </c>
      <c r="N758" s="462"/>
      <c r="O758" s="463" t="str">
        <f t="shared" si="41"/>
        <v/>
      </c>
      <c r="P758" s="459">
        <v>110</v>
      </c>
      <c r="Q758" s="464">
        <v>4601887188353</v>
      </c>
      <c r="R758" s="467"/>
    </row>
    <row r="759" spans="1:54" s="499" customFormat="1" ht="20.100000000000001" customHeight="1" x14ac:dyDescent="0.3">
      <c r="A759" s="794"/>
      <c r="B759" s="489" t="s">
        <v>2184</v>
      </c>
      <c r="C759" s="452" t="s">
        <v>2185</v>
      </c>
      <c r="D759" s="479" t="s">
        <v>366</v>
      </c>
      <c r="E759" s="496" t="s">
        <v>366</v>
      </c>
      <c r="F759" s="479" t="s">
        <v>366</v>
      </c>
      <c r="G759" s="479" t="s">
        <v>366</v>
      </c>
      <c r="H759" s="479" t="s">
        <v>366</v>
      </c>
      <c r="I759" s="478"/>
      <c r="J759" s="479"/>
      <c r="K759" s="497"/>
      <c r="L759" s="479"/>
      <c r="M759" s="479"/>
      <c r="N759" s="481" t="s">
        <v>366</v>
      </c>
      <c r="O759" s="480" t="s">
        <v>366</v>
      </c>
      <c r="P759" s="497" t="s">
        <v>366</v>
      </c>
      <c r="Q759" s="497" t="s">
        <v>366</v>
      </c>
      <c r="R759" s="498"/>
      <c r="S759" s="498"/>
      <c r="T759" s="498"/>
      <c r="U759" s="498"/>
      <c r="V759" s="498"/>
      <c r="W759" s="498"/>
      <c r="X759" s="498"/>
      <c r="Y759" s="498"/>
      <c r="Z759" s="498"/>
      <c r="AA759" s="498"/>
      <c r="AB759" s="498"/>
      <c r="AC759" s="498"/>
      <c r="AD759" s="498"/>
      <c r="AE759" s="498"/>
      <c r="AF759" s="498"/>
      <c r="AG759" s="498"/>
      <c r="AH759" s="498"/>
      <c r="AI759" s="498"/>
      <c r="AJ759" s="498"/>
      <c r="AK759" s="498"/>
      <c r="AL759" s="498"/>
      <c r="AM759" s="498"/>
      <c r="AN759" s="498"/>
      <c r="AO759" s="498"/>
      <c r="AP759" s="498"/>
      <c r="AQ759" s="498"/>
      <c r="AR759" s="498"/>
      <c r="AS759" s="498"/>
      <c r="AT759" s="498"/>
      <c r="AU759" s="498"/>
      <c r="AV759" s="498"/>
      <c r="AW759" s="498"/>
      <c r="AX759" s="498"/>
      <c r="AY759" s="498"/>
      <c r="AZ759" s="498"/>
      <c r="BA759" s="498"/>
      <c r="BB759" s="498"/>
    </row>
    <row r="760" spans="1:54" ht="76.5" customHeight="1" x14ac:dyDescent="0.3">
      <c r="A760" s="809"/>
      <c r="B760" s="427" t="s">
        <v>2973</v>
      </c>
      <c r="C760" s="427" t="s">
        <v>2974</v>
      </c>
      <c r="D760" s="309" t="s">
        <v>1227</v>
      </c>
      <c r="E760" s="458" t="s">
        <v>2975</v>
      </c>
      <c r="F760" s="459">
        <v>2</v>
      </c>
      <c r="G760" s="459" t="s">
        <v>1724</v>
      </c>
      <c r="H760" s="459">
        <v>50</v>
      </c>
      <c r="I760" s="460">
        <v>736654</v>
      </c>
      <c r="J760" s="461">
        <v>742746</v>
      </c>
      <c r="K760" s="938">
        <f t="shared" si="40"/>
        <v>146.04999999999998</v>
      </c>
      <c r="L760" s="665">
        <v>127</v>
      </c>
      <c r="M760" s="910">
        <v>1.1499999999999999</v>
      </c>
      <c r="N760" s="462"/>
      <c r="O760" s="463" t="str">
        <f t="shared" ref="O760:O821" si="42">IF(N760&gt;0,N760*K760,"")</f>
        <v/>
      </c>
      <c r="P760" s="459" t="s">
        <v>2976</v>
      </c>
      <c r="Q760" s="470">
        <v>4601887322658</v>
      </c>
      <c r="R760" s="467"/>
    </row>
    <row r="761" spans="1:54" ht="40.5" customHeight="1" x14ac:dyDescent="0.3">
      <c r="A761" s="797"/>
      <c r="B761" s="427" t="s">
        <v>1486</v>
      </c>
      <c r="C761" s="427" t="s">
        <v>1487</v>
      </c>
      <c r="D761" s="309" t="s">
        <v>1227</v>
      </c>
      <c r="E761" s="458" t="s">
        <v>2977</v>
      </c>
      <c r="F761" s="459">
        <v>2</v>
      </c>
      <c r="G761" s="459" t="s">
        <v>1724</v>
      </c>
      <c r="H761" s="459">
        <v>50</v>
      </c>
      <c r="I761" s="460">
        <v>340687</v>
      </c>
      <c r="J761" s="461">
        <v>742672</v>
      </c>
      <c r="K761" s="938">
        <f t="shared" si="40"/>
        <v>124.19999999999999</v>
      </c>
      <c r="L761" s="665">
        <v>108</v>
      </c>
      <c r="M761" s="910">
        <v>1.1499999999999999</v>
      </c>
      <c r="N761" s="462"/>
      <c r="O761" s="463" t="str">
        <f t="shared" si="42"/>
        <v/>
      </c>
      <c r="P761" s="459">
        <v>110</v>
      </c>
      <c r="Q761" s="464">
        <v>4601887155515</v>
      </c>
      <c r="R761" s="467"/>
    </row>
    <row r="762" spans="1:54" ht="57" customHeight="1" x14ac:dyDescent="0.35">
      <c r="A762" s="809"/>
      <c r="B762" s="427" t="s">
        <v>2978</v>
      </c>
      <c r="C762" s="427" t="s">
        <v>2979</v>
      </c>
      <c r="D762" s="309" t="s">
        <v>1227</v>
      </c>
      <c r="E762" s="458" t="s">
        <v>2980</v>
      </c>
      <c r="F762" s="459">
        <v>2</v>
      </c>
      <c r="G762" s="459" t="s">
        <v>1724</v>
      </c>
      <c r="H762" s="459">
        <v>50</v>
      </c>
      <c r="I762" s="460">
        <v>736653</v>
      </c>
      <c r="J762" s="461">
        <v>742745</v>
      </c>
      <c r="K762" s="938">
        <f t="shared" si="40"/>
        <v>124.19999999999999</v>
      </c>
      <c r="L762" s="665">
        <v>108</v>
      </c>
      <c r="M762" s="910">
        <v>1.1499999999999999</v>
      </c>
      <c r="N762" s="462"/>
      <c r="O762" s="463" t="str">
        <f t="shared" si="42"/>
        <v/>
      </c>
      <c r="P762" s="459">
        <v>115</v>
      </c>
      <c r="Q762" s="470">
        <v>4601887322665</v>
      </c>
      <c r="R762" s="467"/>
    </row>
    <row r="763" spans="1:54" ht="37.5" customHeight="1" x14ac:dyDescent="0.35">
      <c r="A763" s="797"/>
      <c r="B763" s="556" t="s">
        <v>2186</v>
      </c>
      <c r="C763" s="427" t="s">
        <v>3758</v>
      </c>
      <c r="D763" s="309" t="s">
        <v>1227</v>
      </c>
      <c r="E763" s="458" t="s">
        <v>2188</v>
      </c>
      <c r="F763" s="459">
        <v>2</v>
      </c>
      <c r="G763" s="459" t="s">
        <v>1724</v>
      </c>
      <c r="H763" s="459">
        <v>50</v>
      </c>
      <c r="I763" s="460">
        <v>340695</v>
      </c>
      <c r="J763" s="461">
        <v>742673</v>
      </c>
      <c r="K763" s="938">
        <f t="shared" si="40"/>
        <v>166.75</v>
      </c>
      <c r="L763" s="665">
        <v>145</v>
      </c>
      <c r="M763" s="910">
        <v>1.1499999999999999</v>
      </c>
      <c r="N763" s="462"/>
      <c r="O763" s="463" t="str">
        <f t="shared" si="42"/>
        <v/>
      </c>
      <c r="P763" s="459">
        <v>100</v>
      </c>
      <c r="Q763" s="464">
        <v>4601887144304</v>
      </c>
      <c r="R763" s="467"/>
    </row>
    <row r="764" spans="1:54" ht="59.25" customHeight="1" x14ac:dyDescent="0.35">
      <c r="A764" s="809"/>
      <c r="B764" s="427" t="s">
        <v>2981</v>
      </c>
      <c r="C764" s="427" t="s">
        <v>2982</v>
      </c>
      <c r="D764" s="309" t="s">
        <v>1227</v>
      </c>
      <c r="E764" s="458" t="s">
        <v>2983</v>
      </c>
      <c r="F764" s="459">
        <v>2</v>
      </c>
      <c r="G764" s="459" t="s">
        <v>1724</v>
      </c>
      <c r="H764" s="459">
        <v>50</v>
      </c>
      <c r="I764" s="460">
        <v>782783</v>
      </c>
      <c r="J764" s="461">
        <v>778932</v>
      </c>
      <c r="K764" s="938">
        <f t="shared" si="40"/>
        <v>146.04999999999998</v>
      </c>
      <c r="L764" s="539">
        <v>127</v>
      </c>
      <c r="M764" s="910">
        <v>1.1499999999999999</v>
      </c>
      <c r="N764" s="462"/>
      <c r="O764" s="463" t="str">
        <f t="shared" si="42"/>
        <v/>
      </c>
      <c r="P764" s="459" t="s">
        <v>1967</v>
      </c>
      <c r="Q764" s="470">
        <v>4601887322672</v>
      </c>
      <c r="R764" s="467"/>
    </row>
    <row r="765" spans="1:54" ht="25.9" customHeight="1" x14ac:dyDescent="0.35">
      <c r="A765" s="797"/>
      <c r="B765" s="427" t="s">
        <v>2984</v>
      </c>
      <c r="C765" s="427" t="s">
        <v>2985</v>
      </c>
      <c r="D765" s="309" t="s">
        <v>1227</v>
      </c>
      <c r="E765" s="458" t="s">
        <v>2986</v>
      </c>
      <c r="F765" s="459">
        <v>2</v>
      </c>
      <c r="G765" s="459" t="s">
        <v>1724</v>
      </c>
      <c r="H765" s="459">
        <v>50</v>
      </c>
      <c r="I765" s="460">
        <v>340699</v>
      </c>
      <c r="J765" s="461">
        <v>742674</v>
      </c>
      <c r="K765" s="938">
        <f t="shared" si="40"/>
        <v>124.19999999999999</v>
      </c>
      <c r="L765" s="665">
        <v>108</v>
      </c>
      <c r="M765" s="910">
        <v>1.1499999999999999</v>
      </c>
      <c r="N765" s="462"/>
      <c r="O765" s="463" t="str">
        <f t="shared" si="42"/>
        <v/>
      </c>
      <c r="P765" s="459">
        <v>105</v>
      </c>
      <c r="Q765" s="464">
        <v>4601887145875</v>
      </c>
      <c r="R765" s="467"/>
    </row>
    <row r="766" spans="1:54" ht="20.100000000000001" customHeight="1" x14ac:dyDescent="0.3">
      <c r="A766" s="797"/>
      <c r="B766" s="457" t="s">
        <v>2189</v>
      </c>
      <c r="C766" s="457" t="s">
        <v>2190</v>
      </c>
      <c r="D766" s="309" t="s">
        <v>1227</v>
      </c>
      <c r="E766" s="458" t="s">
        <v>2191</v>
      </c>
      <c r="F766" s="459">
        <v>2</v>
      </c>
      <c r="G766" s="459" t="s">
        <v>1724</v>
      </c>
      <c r="H766" s="459">
        <v>50</v>
      </c>
      <c r="I766" s="460">
        <v>340704</v>
      </c>
      <c r="J766" s="461">
        <v>742675</v>
      </c>
      <c r="K766" s="938">
        <f t="shared" si="40"/>
        <v>166.75</v>
      </c>
      <c r="L766" s="665">
        <v>145</v>
      </c>
      <c r="M766" s="910">
        <v>1.1499999999999999</v>
      </c>
      <c r="N766" s="462"/>
      <c r="O766" s="463" t="str">
        <f t="shared" si="42"/>
        <v/>
      </c>
      <c r="P766" s="459">
        <v>100</v>
      </c>
      <c r="Q766" s="464">
        <v>4601887185826</v>
      </c>
      <c r="R766" s="467"/>
    </row>
    <row r="767" spans="1:54" ht="20.100000000000001" customHeight="1" x14ac:dyDescent="0.3">
      <c r="A767" s="797"/>
      <c r="B767" s="427" t="s">
        <v>2192</v>
      </c>
      <c r="C767" s="427" t="s">
        <v>2193</v>
      </c>
      <c r="D767" s="309" t="s">
        <v>1227</v>
      </c>
      <c r="E767" s="458" t="s">
        <v>2194</v>
      </c>
      <c r="F767" s="459">
        <v>2</v>
      </c>
      <c r="G767" s="459" t="s">
        <v>1724</v>
      </c>
      <c r="H767" s="459">
        <v>50</v>
      </c>
      <c r="I767" s="460">
        <v>340707</v>
      </c>
      <c r="J767" s="461">
        <v>742676</v>
      </c>
      <c r="K767" s="938">
        <f t="shared" si="40"/>
        <v>124.19999999999999</v>
      </c>
      <c r="L767" s="665">
        <v>108</v>
      </c>
      <c r="M767" s="910">
        <v>1.1499999999999999</v>
      </c>
      <c r="N767" s="462"/>
      <c r="O767" s="463" t="str">
        <f t="shared" si="42"/>
        <v/>
      </c>
      <c r="P767" s="459">
        <v>95</v>
      </c>
      <c r="Q767" s="464">
        <v>4601887145462</v>
      </c>
      <c r="R767" s="467"/>
    </row>
    <row r="768" spans="1:54" ht="40.9" customHeight="1" x14ac:dyDescent="0.3">
      <c r="A768" s="795"/>
      <c r="B768" s="427" t="s">
        <v>2195</v>
      </c>
      <c r="C768" s="427" t="s">
        <v>2196</v>
      </c>
      <c r="D768" s="309" t="s">
        <v>1227</v>
      </c>
      <c r="E768" s="458" t="s">
        <v>2197</v>
      </c>
      <c r="F768" s="459">
        <v>2</v>
      </c>
      <c r="G768" s="459" t="s">
        <v>1724</v>
      </c>
      <c r="H768" s="459">
        <v>50</v>
      </c>
      <c r="I768" s="500">
        <v>718039</v>
      </c>
      <c r="J768" s="461">
        <v>742756</v>
      </c>
      <c r="K768" s="938">
        <f t="shared" si="40"/>
        <v>166.75</v>
      </c>
      <c r="L768" s="665">
        <v>145</v>
      </c>
      <c r="M768" s="910">
        <v>1.1499999999999999</v>
      </c>
      <c r="N768" s="462"/>
      <c r="O768" s="463" t="str">
        <f t="shared" si="42"/>
        <v/>
      </c>
      <c r="P768" s="459">
        <v>100</v>
      </c>
      <c r="Q768" s="474">
        <v>4601887269359</v>
      </c>
      <c r="R768" s="467"/>
    </row>
    <row r="769" spans="1:18" ht="55.5" customHeight="1" x14ac:dyDescent="0.3">
      <c r="A769" s="795"/>
      <c r="B769" s="456" t="s">
        <v>2198</v>
      </c>
      <c r="C769" s="456" t="s">
        <v>2199</v>
      </c>
      <c r="D769" s="309" t="s">
        <v>1227</v>
      </c>
      <c r="E769" s="458" t="s">
        <v>2200</v>
      </c>
      <c r="F769" s="459">
        <v>2</v>
      </c>
      <c r="G769" s="459" t="s">
        <v>1724</v>
      </c>
      <c r="H769" s="459">
        <v>50</v>
      </c>
      <c r="I769" s="460">
        <v>675831</v>
      </c>
      <c r="J769" s="461">
        <v>742793</v>
      </c>
      <c r="K769" s="938">
        <f t="shared" si="40"/>
        <v>139.14999999999998</v>
      </c>
      <c r="L769" s="665">
        <v>121</v>
      </c>
      <c r="M769" s="910">
        <v>1.1499999999999999</v>
      </c>
      <c r="N769" s="462"/>
      <c r="O769" s="463" t="str">
        <f t="shared" si="42"/>
        <v/>
      </c>
      <c r="P769" s="459">
        <v>110</v>
      </c>
      <c r="Q769" s="464">
        <v>4601887188360</v>
      </c>
      <c r="R769" s="467"/>
    </row>
    <row r="770" spans="1:18" ht="38.25" customHeight="1" x14ac:dyDescent="0.35">
      <c r="A770" s="797"/>
      <c r="B770" s="520" t="s">
        <v>3759</v>
      </c>
      <c r="C770" s="427" t="s">
        <v>3760</v>
      </c>
      <c r="D770" s="309" t="s">
        <v>1227</v>
      </c>
      <c r="E770" s="458" t="s">
        <v>3761</v>
      </c>
      <c r="F770" s="459">
        <v>2</v>
      </c>
      <c r="G770" s="459" t="s">
        <v>1724</v>
      </c>
      <c r="H770" s="459">
        <v>50</v>
      </c>
      <c r="I770" s="460">
        <v>340713</v>
      </c>
      <c r="J770" s="461">
        <v>742677</v>
      </c>
      <c r="K770" s="938">
        <f t="shared" si="40"/>
        <v>139.14999999999998</v>
      </c>
      <c r="L770" s="665">
        <v>121</v>
      </c>
      <c r="M770" s="910">
        <v>1.1499999999999999</v>
      </c>
      <c r="N770" s="462"/>
      <c r="O770" s="463" t="str">
        <f t="shared" si="42"/>
        <v/>
      </c>
      <c r="P770" s="459">
        <v>90</v>
      </c>
      <c r="Q770" s="464">
        <v>4601887145479</v>
      </c>
      <c r="R770" s="467"/>
    </row>
    <row r="771" spans="1:18" ht="38.25" customHeight="1" x14ac:dyDescent="0.3">
      <c r="A771" s="809"/>
      <c r="B771" s="427" t="s">
        <v>2201</v>
      </c>
      <c r="C771" s="427" t="s">
        <v>2202</v>
      </c>
      <c r="D771" s="309" t="s">
        <v>1227</v>
      </c>
      <c r="E771" s="458" t="s">
        <v>2203</v>
      </c>
      <c r="F771" s="459">
        <v>2</v>
      </c>
      <c r="G771" s="459" t="s">
        <v>1724</v>
      </c>
      <c r="H771" s="459">
        <v>50</v>
      </c>
      <c r="I771" s="460">
        <v>736657</v>
      </c>
      <c r="J771" s="461">
        <v>742749</v>
      </c>
      <c r="K771" s="938">
        <f t="shared" si="40"/>
        <v>124.19999999999999</v>
      </c>
      <c r="L771" s="665">
        <v>108</v>
      </c>
      <c r="M771" s="910">
        <v>1.1499999999999999</v>
      </c>
      <c r="N771" s="462"/>
      <c r="O771" s="463" t="str">
        <f t="shared" si="42"/>
        <v/>
      </c>
      <c r="P771" s="459" t="s">
        <v>1967</v>
      </c>
      <c r="Q771" s="470">
        <v>4601887322696</v>
      </c>
      <c r="R771" s="467"/>
    </row>
    <row r="772" spans="1:18" ht="53.25" customHeight="1" x14ac:dyDescent="0.35">
      <c r="A772" s="809"/>
      <c r="B772" s="427" t="s">
        <v>2987</v>
      </c>
      <c r="C772" s="427" t="s">
        <v>2988</v>
      </c>
      <c r="D772" s="309" t="s">
        <v>1227</v>
      </c>
      <c r="E772" s="458" t="s">
        <v>2989</v>
      </c>
      <c r="F772" s="459">
        <v>2</v>
      </c>
      <c r="G772" s="459" t="s">
        <v>1724</v>
      </c>
      <c r="H772" s="459">
        <v>50</v>
      </c>
      <c r="I772" s="460">
        <v>736656</v>
      </c>
      <c r="J772" s="461">
        <v>742748</v>
      </c>
      <c r="K772" s="938">
        <f t="shared" si="40"/>
        <v>124.19999999999999</v>
      </c>
      <c r="L772" s="665">
        <v>108</v>
      </c>
      <c r="M772" s="910">
        <v>1.1499999999999999</v>
      </c>
      <c r="N772" s="462"/>
      <c r="O772" s="463" t="str">
        <f t="shared" si="42"/>
        <v/>
      </c>
      <c r="P772" s="459">
        <v>115</v>
      </c>
      <c r="Q772" s="470">
        <v>4601887322702</v>
      </c>
      <c r="R772" s="467"/>
    </row>
    <row r="773" spans="1:18" ht="62.25" customHeight="1" x14ac:dyDescent="0.3">
      <c r="A773" s="809"/>
      <c r="B773" s="427" t="s">
        <v>2204</v>
      </c>
      <c r="C773" s="427" t="s">
        <v>2205</v>
      </c>
      <c r="D773" s="309" t="s">
        <v>1227</v>
      </c>
      <c r="E773" s="458" t="s">
        <v>2206</v>
      </c>
      <c r="F773" s="459">
        <v>2</v>
      </c>
      <c r="G773" s="459" t="s">
        <v>1724</v>
      </c>
      <c r="H773" s="459">
        <v>50</v>
      </c>
      <c r="I773" s="460">
        <v>736695</v>
      </c>
      <c r="J773" s="461">
        <v>742736</v>
      </c>
      <c r="K773" s="938">
        <f t="shared" si="40"/>
        <v>124.19999999999999</v>
      </c>
      <c r="L773" s="665">
        <v>108</v>
      </c>
      <c r="M773" s="910">
        <v>1.1499999999999999</v>
      </c>
      <c r="N773" s="462"/>
      <c r="O773" s="463" t="str">
        <f t="shared" si="42"/>
        <v/>
      </c>
      <c r="P773" s="459" t="s">
        <v>1822</v>
      </c>
      <c r="Q773" s="470">
        <v>4601887322719</v>
      </c>
      <c r="R773" s="467"/>
    </row>
    <row r="774" spans="1:18" ht="38.25" customHeight="1" x14ac:dyDescent="0.3">
      <c r="A774" s="796"/>
      <c r="B774" s="456" t="s">
        <v>2207</v>
      </c>
      <c r="C774" s="427" t="s">
        <v>2208</v>
      </c>
      <c r="D774" s="309" t="s">
        <v>1227</v>
      </c>
      <c r="E774" s="458" t="s">
        <v>2209</v>
      </c>
      <c r="F774" s="459">
        <v>2</v>
      </c>
      <c r="G774" s="459" t="s">
        <v>1724</v>
      </c>
      <c r="H774" s="459">
        <v>50</v>
      </c>
      <c r="I774" s="460">
        <v>726462</v>
      </c>
      <c r="J774" s="461">
        <v>742789</v>
      </c>
      <c r="K774" s="938">
        <f t="shared" si="40"/>
        <v>177.1</v>
      </c>
      <c r="L774" s="665">
        <v>154</v>
      </c>
      <c r="M774" s="910">
        <v>1.1499999999999999</v>
      </c>
      <c r="N774" s="462"/>
      <c r="O774" s="463" t="str">
        <f t="shared" si="42"/>
        <v/>
      </c>
      <c r="P774" s="459">
        <v>120</v>
      </c>
      <c r="Q774" s="472">
        <v>4601887290957</v>
      </c>
      <c r="R774" s="467"/>
    </row>
    <row r="775" spans="1:18" ht="54.75" customHeight="1" x14ac:dyDescent="0.3">
      <c r="A775" s="808"/>
      <c r="B775" s="427" t="s">
        <v>2210</v>
      </c>
      <c r="C775" s="427" t="s">
        <v>2211</v>
      </c>
      <c r="D775" s="309" t="s">
        <v>1227</v>
      </c>
      <c r="E775" s="458" t="s">
        <v>2212</v>
      </c>
      <c r="F775" s="459">
        <v>2</v>
      </c>
      <c r="G775" s="459" t="s">
        <v>1724</v>
      </c>
      <c r="H775" s="459">
        <v>50</v>
      </c>
      <c r="I775" s="460">
        <v>736658</v>
      </c>
      <c r="J775" s="461">
        <v>742750</v>
      </c>
      <c r="K775" s="938">
        <f t="shared" si="40"/>
        <v>118.44999999999999</v>
      </c>
      <c r="L775" s="665">
        <v>103</v>
      </c>
      <c r="M775" s="910">
        <v>1.1499999999999999</v>
      </c>
      <c r="N775" s="462"/>
      <c r="O775" s="463" t="str">
        <f t="shared" si="42"/>
        <v/>
      </c>
      <c r="P775" s="459" t="s">
        <v>1967</v>
      </c>
      <c r="Q775" s="470">
        <v>4601887322733</v>
      </c>
      <c r="R775" s="467"/>
    </row>
    <row r="776" spans="1:18" ht="64.5" customHeight="1" x14ac:dyDescent="0.3">
      <c r="A776" s="808"/>
      <c r="B776" s="427" t="s">
        <v>2213</v>
      </c>
      <c r="C776" s="427" t="s">
        <v>2214</v>
      </c>
      <c r="D776" s="309" t="s">
        <v>1227</v>
      </c>
      <c r="E776" s="458" t="s">
        <v>2215</v>
      </c>
      <c r="F776" s="459">
        <v>2</v>
      </c>
      <c r="G776" s="459" t="s">
        <v>1724</v>
      </c>
      <c r="H776" s="459">
        <v>50</v>
      </c>
      <c r="I776" s="460">
        <v>736659</v>
      </c>
      <c r="J776" s="461">
        <v>742751</v>
      </c>
      <c r="K776" s="938">
        <f t="shared" si="40"/>
        <v>166.75</v>
      </c>
      <c r="L776" s="665">
        <v>145</v>
      </c>
      <c r="M776" s="910">
        <v>1.1499999999999999</v>
      </c>
      <c r="N776" s="462"/>
      <c r="O776" s="463" t="str">
        <f t="shared" si="42"/>
        <v/>
      </c>
      <c r="P776" s="459">
        <v>120</v>
      </c>
      <c r="Q776" s="470">
        <v>4601887322740</v>
      </c>
      <c r="R776" s="467"/>
    </row>
    <row r="777" spans="1:18" ht="73.5" customHeight="1" x14ac:dyDescent="0.3">
      <c r="A777" s="808"/>
      <c r="B777" s="427" t="s">
        <v>2216</v>
      </c>
      <c r="C777" s="427" t="s">
        <v>2217</v>
      </c>
      <c r="D777" s="309" t="s">
        <v>1227</v>
      </c>
      <c r="E777" s="458" t="s">
        <v>2218</v>
      </c>
      <c r="F777" s="459">
        <v>2</v>
      </c>
      <c r="G777" s="459" t="s">
        <v>1724</v>
      </c>
      <c r="H777" s="459">
        <v>50</v>
      </c>
      <c r="I777" s="460">
        <v>736674</v>
      </c>
      <c r="J777" s="461">
        <v>742716</v>
      </c>
      <c r="K777" s="938">
        <f t="shared" si="40"/>
        <v>166.75</v>
      </c>
      <c r="L777" s="665">
        <v>145</v>
      </c>
      <c r="M777" s="910">
        <v>1.1499999999999999</v>
      </c>
      <c r="N777" s="462"/>
      <c r="O777" s="463" t="str">
        <f t="shared" si="42"/>
        <v/>
      </c>
      <c r="P777" s="459">
        <v>120</v>
      </c>
      <c r="Q777" s="470">
        <v>4601887322757</v>
      </c>
      <c r="R777" s="467"/>
    </row>
    <row r="778" spans="1:18" ht="20.100000000000001" customHeight="1" x14ac:dyDescent="0.3">
      <c r="B778" s="427" t="s">
        <v>2990</v>
      </c>
      <c r="C778" s="427" t="s">
        <v>2991</v>
      </c>
      <c r="D778" s="309" t="s">
        <v>1227</v>
      </c>
      <c r="E778" s="458" t="s">
        <v>194</v>
      </c>
      <c r="F778" s="459">
        <v>2</v>
      </c>
      <c r="G778" s="459" t="s">
        <v>1724</v>
      </c>
      <c r="H778" s="459">
        <v>50</v>
      </c>
      <c r="I778" s="460">
        <v>340726</v>
      </c>
      <c r="J778" s="461">
        <v>742678</v>
      </c>
      <c r="K778" s="938">
        <f t="shared" si="40"/>
        <v>139.14999999999998</v>
      </c>
      <c r="L778" s="665">
        <v>121</v>
      </c>
      <c r="M778" s="910">
        <v>1.1499999999999999</v>
      </c>
      <c r="N778" s="462"/>
      <c r="O778" s="463" t="str">
        <f t="shared" si="42"/>
        <v/>
      </c>
      <c r="P778" s="459">
        <v>140</v>
      </c>
      <c r="Q778" s="464">
        <v>4601887155522</v>
      </c>
      <c r="R778" s="467"/>
    </row>
    <row r="779" spans="1:18" ht="26.25" customHeight="1" x14ac:dyDescent="0.3">
      <c r="B779" s="457" t="s">
        <v>3762</v>
      </c>
      <c r="C779" s="427" t="s">
        <v>3763</v>
      </c>
      <c r="D779" s="309" t="s">
        <v>1227</v>
      </c>
      <c r="E779" s="458" t="s">
        <v>3764</v>
      </c>
      <c r="F779" s="459">
        <v>2</v>
      </c>
      <c r="G779" s="459" t="s">
        <v>860</v>
      </c>
      <c r="H779" s="459">
        <v>50</v>
      </c>
      <c r="I779" s="460">
        <v>718184</v>
      </c>
      <c r="J779" s="461">
        <v>742679</v>
      </c>
      <c r="K779" s="938">
        <f t="shared" si="40"/>
        <v>166.75</v>
      </c>
      <c r="L779" s="665">
        <v>145</v>
      </c>
      <c r="M779" s="910">
        <v>1.1499999999999999</v>
      </c>
      <c r="N779" s="462"/>
      <c r="O779" s="463" t="str">
        <f t="shared" si="42"/>
        <v/>
      </c>
      <c r="P779" s="459">
        <v>110</v>
      </c>
      <c r="Q779" s="558">
        <v>4601887163121</v>
      </c>
      <c r="R779" s="467"/>
    </row>
    <row r="780" spans="1:18" ht="65.25" customHeight="1" x14ac:dyDescent="0.3">
      <c r="A780" s="809"/>
      <c r="B780" s="559" t="s">
        <v>2219</v>
      </c>
      <c r="C780" s="427" t="s">
        <v>2220</v>
      </c>
      <c r="D780" s="309" t="s">
        <v>1227</v>
      </c>
      <c r="E780" s="458" t="s">
        <v>2221</v>
      </c>
      <c r="F780" s="459">
        <v>2</v>
      </c>
      <c r="G780" s="459" t="s">
        <v>1724</v>
      </c>
      <c r="H780" s="459">
        <v>50</v>
      </c>
      <c r="I780" s="460">
        <v>736698</v>
      </c>
      <c r="J780" s="461">
        <v>742739</v>
      </c>
      <c r="K780" s="938">
        <f t="shared" si="40"/>
        <v>105.8</v>
      </c>
      <c r="L780" s="665">
        <v>92</v>
      </c>
      <c r="M780" s="910">
        <v>1.1499999999999999</v>
      </c>
      <c r="N780" s="462"/>
      <c r="O780" s="463" t="str">
        <f t="shared" si="42"/>
        <v/>
      </c>
      <c r="P780" s="459" t="s">
        <v>1967</v>
      </c>
      <c r="Q780" s="470">
        <v>4601887322764</v>
      </c>
      <c r="R780" s="467"/>
    </row>
    <row r="781" spans="1:18" ht="45" customHeight="1" x14ac:dyDescent="0.3">
      <c r="A781" s="809"/>
      <c r="B781" s="427" t="s">
        <v>2222</v>
      </c>
      <c r="C781" s="427" t="s">
        <v>2223</v>
      </c>
      <c r="D781" s="309" t="s">
        <v>1227</v>
      </c>
      <c r="E781" s="458" t="s">
        <v>2224</v>
      </c>
      <c r="F781" s="459">
        <v>1</v>
      </c>
      <c r="G781" s="459" t="s">
        <v>1724</v>
      </c>
      <c r="H781" s="459">
        <v>50</v>
      </c>
      <c r="I781" s="460">
        <v>780751</v>
      </c>
      <c r="J781" s="461">
        <v>778933</v>
      </c>
      <c r="K781" s="938">
        <f t="shared" si="40"/>
        <v>158.69999999999999</v>
      </c>
      <c r="L781" s="665">
        <v>138</v>
      </c>
      <c r="M781" s="910">
        <v>1.1499999999999999</v>
      </c>
      <c r="N781" s="462"/>
      <c r="O781" s="463" t="str">
        <f t="shared" si="42"/>
        <v/>
      </c>
      <c r="P781" s="459">
        <v>110</v>
      </c>
      <c r="Q781" s="470">
        <v>4601887322771</v>
      </c>
      <c r="R781" s="467"/>
    </row>
    <row r="782" spans="1:18" ht="51.75" customHeight="1" x14ac:dyDescent="0.3">
      <c r="A782" s="809"/>
      <c r="B782" s="427" t="s">
        <v>2227</v>
      </c>
      <c r="C782" s="427" t="s">
        <v>2228</v>
      </c>
      <c r="D782" s="309" t="s">
        <v>1227</v>
      </c>
      <c r="E782" s="458" t="s">
        <v>2229</v>
      </c>
      <c r="F782" s="459">
        <v>2</v>
      </c>
      <c r="G782" s="459" t="s">
        <v>1724</v>
      </c>
      <c r="H782" s="459">
        <v>50</v>
      </c>
      <c r="I782" s="460">
        <v>736697</v>
      </c>
      <c r="J782" s="461">
        <v>742738</v>
      </c>
      <c r="K782" s="938">
        <f t="shared" si="40"/>
        <v>105.8</v>
      </c>
      <c r="L782" s="665">
        <v>92</v>
      </c>
      <c r="M782" s="910">
        <v>1.1499999999999999</v>
      </c>
      <c r="N782" s="462"/>
      <c r="O782" s="463" t="str">
        <f t="shared" si="42"/>
        <v/>
      </c>
      <c r="P782" s="459">
        <v>120</v>
      </c>
      <c r="Q782" s="470">
        <v>4601887322795</v>
      </c>
      <c r="R782" s="467"/>
    </row>
    <row r="783" spans="1:18" ht="40.5" customHeight="1" x14ac:dyDescent="0.3">
      <c r="A783" s="809"/>
      <c r="B783" s="427" t="s">
        <v>3765</v>
      </c>
      <c r="C783" s="427" t="s">
        <v>3766</v>
      </c>
      <c r="D783" s="309" t="s">
        <v>1227</v>
      </c>
      <c r="E783" s="458" t="s">
        <v>3767</v>
      </c>
      <c r="F783" s="459">
        <v>2</v>
      </c>
      <c r="G783" s="459" t="s">
        <v>1724</v>
      </c>
      <c r="H783" s="459">
        <v>50</v>
      </c>
      <c r="I783" s="460">
        <v>736673</v>
      </c>
      <c r="J783" s="461">
        <v>742715</v>
      </c>
      <c r="K783" s="938">
        <f t="shared" si="40"/>
        <v>146.04999999999998</v>
      </c>
      <c r="L783" s="665">
        <v>127</v>
      </c>
      <c r="M783" s="910">
        <v>1.1499999999999999</v>
      </c>
      <c r="N783" s="462"/>
      <c r="O783" s="463" t="str">
        <f t="shared" si="42"/>
        <v/>
      </c>
      <c r="P783" s="459">
        <v>130</v>
      </c>
      <c r="Q783" s="470">
        <v>4601887322801</v>
      </c>
      <c r="R783" s="467"/>
    </row>
    <row r="784" spans="1:18" ht="90.75" customHeight="1" x14ac:dyDescent="0.35">
      <c r="A784" s="809"/>
      <c r="B784" s="427" t="s">
        <v>2225</v>
      </c>
      <c r="C784" s="427" t="s">
        <v>3768</v>
      </c>
      <c r="D784" s="309" t="s">
        <v>1227</v>
      </c>
      <c r="E784" s="458" t="s">
        <v>2226</v>
      </c>
      <c r="F784" s="459">
        <v>2</v>
      </c>
      <c r="G784" s="459" t="s">
        <v>1724</v>
      </c>
      <c r="H784" s="459">
        <v>50</v>
      </c>
      <c r="I784" s="460">
        <v>736660</v>
      </c>
      <c r="J784" s="461">
        <v>742752</v>
      </c>
      <c r="K784" s="938">
        <f t="shared" si="40"/>
        <v>166.75</v>
      </c>
      <c r="L784" s="665">
        <v>145</v>
      </c>
      <c r="M784" s="910">
        <v>1.1499999999999999</v>
      </c>
      <c r="N784" s="462"/>
      <c r="O784" s="463" t="str">
        <f t="shared" si="42"/>
        <v/>
      </c>
      <c r="P784" s="459">
        <v>120</v>
      </c>
      <c r="Q784" s="470">
        <v>4601887322818</v>
      </c>
      <c r="R784" s="467"/>
    </row>
    <row r="785" spans="1:18" ht="42.75" customHeight="1" x14ac:dyDescent="0.3">
      <c r="A785" s="796"/>
      <c r="B785" s="427" t="s">
        <v>2230</v>
      </c>
      <c r="C785" s="456" t="s">
        <v>2231</v>
      </c>
      <c r="D785" s="309" t="s">
        <v>1227</v>
      </c>
      <c r="E785" s="458" t="s">
        <v>2232</v>
      </c>
      <c r="F785" s="459">
        <v>2</v>
      </c>
      <c r="G785" s="459" t="s">
        <v>1724</v>
      </c>
      <c r="H785" s="459">
        <v>50</v>
      </c>
      <c r="I785" s="460">
        <v>675833</v>
      </c>
      <c r="J785" s="461">
        <v>742794</v>
      </c>
      <c r="K785" s="938">
        <f t="shared" si="40"/>
        <v>133.39999999999998</v>
      </c>
      <c r="L785" s="665">
        <v>116</v>
      </c>
      <c r="M785" s="910">
        <v>1.1499999999999999</v>
      </c>
      <c r="N785" s="462"/>
      <c r="O785" s="463" t="str">
        <f t="shared" si="42"/>
        <v/>
      </c>
      <c r="P785" s="459">
        <v>105</v>
      </c>
      <c r="Q785" s="464">
        <v>4601887188384</v>
      </c>
      <c r="R785" s="467"/>
    </row>
    <row r="786" spans="1:18" ht="42.75" customHeight="1" x14ac:dyDescent="0.3">
      <c r="A786" s="797"/>
      <c r="B786" s="427" t="s">
        <v>2233</v>
      </c>
      <c r="C786" s="427" t="s">
        <v>2234</v>
      </c>
      <c r="D786" s="309" t="s">
        <v>1227</v>
      </c>
      <c r="E786" s="458" t="s">
        <v>2235</v>
      </c>
      <c r="F786" s="459">
        <v>2</v>
      </c>
      <c r="G786" s="459" t="s">
        <v>1724</v>
      </c>
      <c r="H786" s="459">
        <v>50</v>
      </c>
      <c r="I786" s="460">
        <v>340739</v>
      </c>
      <c r="J786" s="461">
        <v>742680</v>
      </c>
      <c r="K786" s="938">
        <f t="shared" si="40"/>
        <v>105.8</v>
      </c>
      <c r="L786" s="665">
        <v>92</v>
      </c>
      <c r="M786" s="910">
        <v>1.1499999999999999</v>
      </c>
      <c r="N786" s="462"/>
      <c r="O786" s="463" t="str">
        <f t="shared" si="42"/>
        <v/>
      </c>
      <c r="P786" s="459">
        <v>110</v>
      </c>
      <c r="Q786" s="464">
        <v>4601887080213</v>
      </c>
      <c r="R786" s="467"/>
    </row>
    <row r="787" spans="1:18" ht="51" customHeight="1" x14ac:dyDescent="0.3">
      <c r="A787" s="809"/>
      <c r="B787" s="427" t="s">
        <v>2236</v>
      </c>
      <c r="C787" s="427" t="s">
        <v>2237</v>
      </c>
      <c r="D787" s="309" t="s">
        <v>1227</v>
      </c>
      <c r="E787" s="458" t="s">
        <v>2238</v>
      </c>
      <c r="F787" s="459">
        <v>2</v>
      </c>
      <c r="G787" s="459" t="s">
        <v>1724</v>
      </c>
      <c r="H787" s="459">
        <v>50</v>
      </c>
      <c r="I787" s="460">
        <v>737182</v>
      </c>
      <c r="J787" s="461">
        <v>742713</v>
      </c>
      <c r="K787" s="938">
        <f t="shared" si="40"/>
        <v>166.75</v>
      </c>
      <c r="L787" s="665">
        <v>145</v>
      </c>
      <c r="M787" s="910">
        <v>1.1499999999999999</v>
      </c>
      <c r="N787" s="462"/>
      <c r="O787" s="463" t="str">
        <f t="shared" si="42"/>
        <v/>
      </c>
      <c r="P787" s="459">
        <v>120</v>
      </c>
      <c r="Q787" s="470">
        <v>4601887322849</v>
      </c>
      <c r="R787" s="467"/>
    </row>
    <row r="788" spans="1:18" ht="45" customHeight="1" x14ac:dyDescent="0.3">
      <c r="A788" s="797"/>
      <c r="B788" s="456" t="s">
        <v>2992</v>
      </c>
      <c r="C788" s="427" t="s">
        <v>2993</v>
      </c>
      <c r="D788" s="309" t="s">
        <v>1227</v>
      </c>
      <c r="E788" s="458" t="s">
        <v>2994</v>
      </c>
      <c r="F788" s="459">
        <v>2</v>
      </c>
      <c r="G788" s="459" t="s">
        <v>860</v>
      </c>
      <c r="H788" s="459">
        <v>50</v>
      </c>
      <c r="I788" s="460">
        <v>718186</v>
      </c>
      <c r="J788" s="461">
        <v>742681</v>
      </c>
      <c r="K788" s="938">
        <f t="shared" si="40"/>
        <v>166.75</v>
      </c>
      <c r="L788" s="665">
        <v>145</v>
      </c>
      <c r="M788" s="910">
        <v>1.1499999999999999</v>
      </c>
      <c r="N788" s="462"/>
      <c r="O788" s="463" t="str">
        <f t="shared" si="42"/>
        <v/>
      </c>
      <c r="P788" s="459">
        <v>150</v>
      </c>
      <c r="Q788" s="464">
        <v>4601887151678</v>
      </c>
      <c r="R788" s="467"/>
    </row>
    <row r="789" spans="1:18" ht="27" customHeight="1" x14ac:dyDescent="0.3">
      <c r="A789" s="797"/>
      <c r="B789" s="427" t="s">
        <v>3769</v>
      </c>
      <c r="C789" s="427" t="s">
        <v>3770</v>
      </c>
      <c r="D789" s="309" t="s">
        <v>1227</v>
      </c>
      <c r="E789" s="458" t="s">
        <v>2239</v>
      </c>
      <c r="F789" s="459">
        <v>2</v>
      </c>
      <c r="G789" s="459" t="s">
        <v>860</v>
      </c>
      <c r="H789" s="459">
        <v>50</v>
      </c>
      <c r="I789" s="460">
        <v>726464</v>
      </c>
      <c r="J789" s="461">
        <v>742790</v>
      </c>
      <c r="K789" s="938">
        <f t="shared" si="40"/>
        <v>124.19999999999999</v>
      </c>
      <c r="L789" s="665">
        <v>108</v>
      </c>
      <c r="M789" s="910">
        <v>1.1499999999999999</v>
      </c>
      <c r="N789" s="462"/>
      <c r="O789" s="463" t="str">
        <f t="shared" si="42"/>
        <v/>
      </c>
      <c r="P789" s="459">
        <v>140</v>
      </c>
      <c r="Q789" s="472">
        <v>4601887185727</v>
      </c>
      <c r="R789" s="467"/>
    </row>
    <row r="790" spans="1:18" ht="36.75" customHeight="1" x14ac:dyDescent="0.3">
      <c r="A790" s="796"/>
      <c r="B790" s="457" t="s">
        <v>2240</v>
      </c>
      <c r="C790" s="427" t="s">
        <v>2241</v>
      </c>
      <c r="D790" s="309" t="s">
        <v>1227</v>
      </c>
      <c r="E790" s="458" t="s">
        <v>2242</v>
      </c>
      <c r="F790" s="459">
        <v>2</v>
      </c>
      <c r="G790" s="459" t="s">
        <v>1724</v>
      </c>
      <c r="H790" s="459">
        <v>50</v>
      </c>
      <c r="I790" s="500">
        <v>718040</v>
      </c>
      <c r="J790" s="461">
        <v>742757</v>
      </c>
      <c r="K790" s="938">
        <f t="shared" si="40"/>
        <v>166.75</v>
      </c>
      <c r="L790" s="665">
        <v>145</v>
      </c>
      <c r="M790" s="910">
        <v>1.1499999999999999</v>
      </c>
      <c r="N790" s="462"/>
      <c r="O790" s="463" t="str">
        <f t="shared" si="42"/>
        <v/>
      </c>
      <c r="P790" s="459">
        <v>90</v>
      </c>
      <c r="Q790" s="474">
        <v>4601887269366</v>
      </c>
      <c r="R790" s="467"/>
    </row>
    <row r="791" spans="1:18" ht="41.25" customHeight="1" x14ac:dyDescent="0.3">
      <c r="A791" s="797"/>
      <c r="B791" s="457" t="s">
        <v>2243</v>
      </c>
      <c r="C791" s="427" t="s">
        <v>2244</v>
      </c>
      <c r="D791" s="309" t="s">
        <v>1227</v>
      </c>
      <c r="E791" s="458" t="s">
        <v>2245</v>
      </c>
      <c r="F791" s="459">
        <v>2</v>
      </c>
      <c r="G791" s="459" t="s">
        <v>1724</v>
      </c>
      <c r="H791" s="459">
        <v>50</v>
      </c>
      <c r="I791" s="460">
        <v>340764</v>
      </c>
      <c r="J791" s="461">
        <v>742684</v>
      </c>
      <c r="K791" s="938">
        <f t="shared" si="40"/>
        <v>166.75</v>
      </c>
      <c r="L791" s="665">
        <v>145</v>
      </c>
      <c r="M791" s="910">
        <v>1.1499999999999999</v>
      </c>
      <c r="N791" s="462"/>
      <c r="O791" s="463" t="str">
        <f t="shared" si="42"/>
        <v/>
      </c>
      <c r="P791" s="459">
        <v>110</v>
      </c>
      <c r="Q791" s="464">
        <v>4601887146506</v>
      </c>
      <c r="R791" s="467"/>
    </row>
    <row r="792" spans="1:18" ht="62.25" customHeight="1" x14ac:dyDescent="0.3">
      <c r="A792" s="800"/>
      <c r="B792" s="457" t="s">
        <v>2246</v>
      </c>
      <c r="C792" s="427" t="s">
        <v>2247</v>
      </c>
      <c r="D792" s="309" t="s">
        <v>1227</v>
      </c>
      <c r="E792" s="458" t="s">
        <v>2248</v>
      </c>
      <c r="F792" s="459"/>
      <c r="G792" s="459" t="s">
        <v>1724</v>
      </c>
      <c r="H792" s="459">
        <v>50</v>
      </c>
      <c r="I792" s="460">
        <v>726466</v>
      </c>
      <c r="J792" s="461">
        <v>742791</v>
      </c>
      <c r="K792" s="938">
        <f t="shared" si="40"/>
        <v>166.75</v>
      </c>
      <c r="L792" s="665">
        <v>145</v>
      </c>
      <c r="M792" s="910">
        <v>1.1499999999999999</v>
      </c>
      <c r="N792" s="462"/>
      <c r="O792" s="463" t="str">
        <f t="shared" si="42"/>
        <v/>
      </c>
      <c r="P792" s="459">
        <v>120</v>
      </c>
      <c r="Q792" s="472">
        <v>4601887290964</v>
      </c>
      <c r="R792" s="467"/>
    </row>
    <row r="793" spans="1:18" ht="39.75" customHeight="1" x14ac:dyDescent="0.3">
      <c r="A793" s="795"/>
      <c r="B793" s="457" t="s">
        <v>2995</v>
      </c>
      <c r="C793" s="457" t="s">
        <v>2996</v>
      </c>
      <c r="D793" s="309" t="s">
        <v>1227</v>
      </c>
      <c r="E793" s="458" t="s">
        <v>2997</v>
      </c>
      <c r="F793" s="459">
        <v>2</v>
      </c>
      <c r="G793" s="459" t="s">
        <v>1724</v>
      </c>
      <c r="H793" s="459">
        <v>50</v>
      </c>
      <c r="I793" s="460">
        <v>675836</v>
      </c>
      <c r="J793" s="461">
        <v>742795</v>
      </c>
      <c r="K793" s="938">
        <f t="shared" si="40"/>
        <v>124.19999999999999</v>
      </c>
      <c r="L793" s="665">
        <v>108</v>
      </c>
      <c r="M793" s="910">
        <v>1.1499999999999999</v>
      </c>
      <c r="N793" s="462"/>
      <c r="O793" s="463" t="str">
        <f t="shared" si="42"/>
        <v/>
      </c>
      <c r="P793" s="459">
        <v>140</v>
      </c>
      <c r="Q793" s="464">
        <v>4601887188407</v>
      </c>
      <c r="R793" s="467"/>
    </row>
    <row r="794" spans="1:18" ht="38.25" customHeight="1" x14ac:dyDescent="0.3">
      <c r="A794" s="808"/>
      <c r="B794" s="427" t="s">
        <v>2249</v>
      </c>
      <c r="C794" s="427" t="s">
        <v>2250</v>
      </c>
      <c r="D794" s="309" t="s">
        <v>1227</v>
      </c>
      <c r="E794" s="458" t="s">
        <v>2251</v>
      </c>
      <c r="F794" s="459">
        <v>2</v>
      </c>
      <c r="G794" s="459" t="s">
        <v>1724</v>
      </c>
      <c r="H794" s="459">
        <v>50</v>
      </c>
      <c r="I794" s="460">
        <v>736681</v>
      </c>
      <c r="J794" s="461">
        <v>742722</v>
      </c>
      <c r="K794" s="938">
        <f t="shared" si="40"/>
        <v>139.14999999999998</v>
      </c>
      <c r="L794" s="665">
        <v>121</v>
      </c>
      <c r="M794" s="910">
        <v>1.1499999999999999</v>
      </c>
      <c r="N794" s="462"/>
      <c r="O794" s="463" t="str">
        <f t="shared" si="42"/>
        <v/>
      </c>
      <c r="P794" s="459" t="s">
        <v>1822</v>
      </c>
      <c r="Q794" s="470">
        <v>4601887322900</v>
      </c>
      <c r="R794" s="467"/>
    </row>
    <row r="795" spans="1:18" ht="78" customHeight="1" x14ac:dyDescent="0.3">
      <c r="A795" s="808"/>
      <c r="B795" s="427" t="s">
        <v>2998</v>
      </c>
      <c r="C795" s="427" t="s">
        <v>2999</v>
      </c>
      <c r="D795" s="309" t="s">
        <v>1227</v>
      </c>
      <c r="E795" s="458" t="s">
        <v>3000</v>
      </c>
      <c r="F795" s="459">
        <v>2</v>
      </c>
      <c r="G795" s="459" t="s">
        <v>1724</v>
      </c>
      <c r="H795" s="459">
        <v>50</v>
      </c>
      <c r="I795" s="460">
        <v>736682</v>
      </c>
      <c r="J795" s="461">
        <v>742723</v>
      </c>
      <c r="K795" s="938">
        <f t="shared" si="40"/>
        <v>133.39999999999998</v>
      </c>
      <c r="L795" s="665">
        <v>116</v>
      </c>
      <c r="M795" s="910">
        <v>1.1499999999999999</v>
      </c>
      <c r="N795" s="462"/>
      <c r="O795" s="463" t="str">
        <f t="shared" si="42"/>
        <v/>
      </c>
      <c r="P795" s="459" t="s">
        <v>2296</v>
      </c>
      <c r="Q795" s="470">
        <v>4601887322917</v>
      </c>
      <c r="R795" s="467"/>
    </row>
    <row r="796" spans="1:18" ht="86.25" customHeight="1" x14ac:dyDescent="0.3">
      <c r="A796" s="808"/>
      <c r="B796" s="427" t="s">
        <v>2252</v>
      </c>
      <c r="C796" s="427" t="s">
        <v>2253</v>
      </c>
      <c r="D796" s="309" t="s">
        <v>1227</v>
      </c>
      <c r="E796" s="458" t="s">
        <v>2254</v>
      </c>
      <c r="F796" s="459">
        <v>2</v>
      </c>
      <c r="G796" s="459" t="s">
        <v>1724</v>
      </c>
      <c r="H796" s="459">
        <v>50</v>
      </c>
      <c r="I796" s="460">
        <v>736683</v>
      </c>
      <c r="J796" s="461">
        <v>742724</v>
      </c>
      <c r="K796" s="938">
        <f t="shared" si="40"/>
        <v>124.19999999999999</v>
      </c>
      <c r="L796" s="665">
        <v>108</v>
      </c>
      <c r="M796" s="910">
        <v>1.1499999999999999</v>
      </c>
      <c r="N796" s="462"/>
      <c r="O796" s="463" t="str">
        <f t="shared" si="42"/>
        <v/>
      </c>
      <c r="P796" s="459" t="s">
        <v>1967</v>
      </c>
      <c r="Q796" s="470">
        <v>4601887322924</v>
      </c>
      <c r="R796" s="467"/>
    </row>
    <row r="797" spans="1:18" ht="42" customHeight="1" x14ac:dyDescent="0.3">
      <c r="A797" s="795"/>
      <c r="B797" s="427" t="s">
        <v>1224</v>
      </c>
      <c r="C797" s="457" t="s">
        <v>1225</v>
      </c>
      <c r="D797" s="309" t="s">
        <v>1227</v>
      </c>
      <c r="E797" s="458" t="s">
        <v>2255</v>
      </c>
      <c r="F797" s="459">
        <v>2</v>
      </c>
      <c r="G797" s="459" t="s">
        <v>1724</v>
      </c>
      <c r="H797" s="459">
        <v>50</v>
      </c>
      <c r="I797" s="460">
        <v>340779</v>
      </c>
      <c r="J797" s="461">
        <v>742686</v>
      </c>
      <c r="K797" s="938">
        <f t="shared" si="40"/>
        <v>124.19999999999999</v>
      </c>
      <c r="L797" s="665">
        <v>108</v>
      </c>
      <c r="M797" s="910">
        <v>1.1499999999999999</v>
      </c>
      <c r="N797" s="462"/>
      <c r="O797" s="463" t="str">
        <f t="shared" si="42"/>
        <v/>
      </c>
      <c r="P797" s="459">
        <v>120</v>
      </c>
      <c r="Q797" s="464">
        <v>4601887188421</v>
      </c>
      <c r="R797" s="467"/>
    </row>
    <row r="798" spans="1:18" ht="59.25" customHeight="1" x14ac:dyDescent="0.3">
      <c r="A798" s="808"/>
      <c r="B798" s="427" t="s">
        <v>3771</v>
      </c>
      <c r="C798" s="427" t="s">
        <v>3772</v>
      </c>
      <c r="D798" s="309" t="s">
        <v>1227</v>
      </c>
      <c r="E798" s="458" t="s">
        <v>3773</v>
      </c>
      <c r="F798" s="459">
        <v>2</v>
      </c>
      <c r="G798" s="459" t="s">
        <v>1724</v>
      </c>
      <c r="H798" s="459">
        <v>50</v>
      </c>
      <c r="I798" s="460">
        <v>736684</v>
      </c>
      <c r="J798" s="461">
        <v>742725</v>
      </c>
      <c r="K798" s="938">
        <f t="shared" si="40"/>
        <v>124.19999999999999</v>
      </c>
      <c r="L798" s="665">
        <v>108</v>
      </c>
      <c r="M798" s="910">
        <v>1.1499999999999999</v>
      </c>
      <c r="N798" s="462"/>
      <c r="O798" s="463" t="str">
        <f t="shared" si="42"/>
        <v/>
      </c>
      <c r="P798" s="459">
        <v>115</v>
      </c>
      <c r="Q798" s="470">
        <v>4601887322931</v>
      </c>
      <c r="R798" s="467"/>
    </row>
    <row r="799" spans="1:18" ht="54" customHeight="1" x14ac:dyDescent="0.3">
      <c r="A799" s="808"/>
      <c r="B799" s="427" t="s">
        <v>3001</v>
      </c>
      <c r="C799" s="427" t="s">
        <v>3002</v>
      </c>
      <c r="D799" s="309" t="s">
        <v>1227</v>
      </c>
      <c r="E799" s="458" t="s">
        <v>3003</v>
      </c>
      <c r="F799" s="459">
        <v>2</v>
      </c>
      <c r="G799" s="459" t="s">
        <v>1724</v>
      </c>
      <c r="H799" s="459">
        <v>50</v>
      </c>
      <c r="I799" s="460">
        <v>736685</v>
      </c>
      <c r="J799" s="461">
        <v>742726</v>
      </c>
      <c r="K799" s="938">
        <f t="shared" si="40"/>
        <v>166.75</v>
      </c>
      <c r="L799" s="665">
        <v>145</v>
      </c>
      <c r="M799" s="910">
        <v>1.1499999999999999</v>
      </c>
      <c r="N799" s="462"/>
      <c r="O799" s="463" t="str">
        <f t="shared" si="42"/>
        <v/>
      </c>
      <c r="P799" s="459">
        <v>120</v>
      </c>
      <c r="Q799" s="470">
        <v>4601887322948</v>
      </c>
      <c r="R799" s="467"/>
    </row>
    <row r="800" spans="1:18" ht="96" customHeight="1" x14ac:dyDescent="0.3">
      <c r="A800" s="808"/>
      <c r="B800" s="427" t="s">
        <v>2256</v>
      </c>
      <c r="C800" s="427" t="s">
        <v>2257</v>
      </c>
      <c r="D800" s="309" t="s">
        <v>1227</v>
      </c>
      <c r="E800" s="458" t="s">
        <v>2258</v>
      </c>
      <c r="F800" s="459">
        <v>2</v>
      </c>
      <c r="G800" s="459" t="s">
        <v>1724</v>
      </c>
      <c r="H800" s="459">
        <v>50</v>
      </c>
      <c r="I800" s="460">
        <v>736686</v>
      </c>
      <c r="J800" s="461">
        <v>742727</v>
      </c>
      <c r="K800" s="938">
        <f t="shared" si="40"/>
        <v>139.14999999999998</v>
      </c>
      <c r="L800" s="665">
        <v>121</v>
      </c>
      <c r="M800" s="910">
        <v>1.1499999999999999</v>
      </c>
      <c r="N800" s="462"/>
      <c r="O800" s="463" t="str">
        <f t="shared" si="42"/>
        <v/>
      </c>
      <c r="P800" s="459">
        <v>120</v>
      </c>
      <c r="Q800" s="470">
        <v>4601887322955</v>
      </c>
      <c r="R800" s="467"/>
    </row>
    <row r="801" spans="1:18" ht="35.25" customHeight="1" x14ac:dyDescent="0.35">
      <c r="B801" s="427" t="s">
        <v>2259</v>
      </c>
      <c r="C801" s="427" t="s">
        <v>3774</v>
      </c>
      <c r="D801" s="309" t="s">
        <v>1227</v>
      </c>
      <c r="E801" s="458" t="s">
        <v>2260</v>
      </c>
      <c r="F801" s="459">
        <v>2</v>
      </c>
      <c r="G801" s="459" t="s">
        <v>1724</v>
      </c>
      <c r="H801" s="459">
        <v>50</v>
      </c>
      <c r="I801" s="460">
        <v>340793</v>
      </c>
      <c r="J801" s="461">
        <v>742690</v>
      </c>
      <c r="K801" s="938">
        <f t="shared" si="40"/>
        <v>177.1</v>
      </c>
      <c r="L801" s="665">
        <v>154</v>
      </c>
      <c r="M801" s="910">
        <v>1.1499999999999999</v>
      </c>
      <c r="N801" s="462"/>
      <c r="O801" s="463" t="str">
        <f t="shared" si="42"/>
        <v/>
      </c>
      <c r="P801" s="459">
        <v>110</v>
      </c>
      <c r="Q801" s="474">
        <v>4601887188438</v>
      </c>
      <c r="R801" s="467"/>
    </row>
    <row r="802" spans="1:18" ht="42.75" customHeight="1" x14ac:dyDescent="0.35">
      <c r="B802" s="456" t="s">
        <v>1489</v>
      </c>
      <c r="C802" s="427" t="s">
        <v>3004</v>
      </c>
      <c r="D802" s="309" t="s">
        <v>1227</v>
      </c>
      <c r="E802" s="458" t="s">
        <v>3005</v>
      </c>
      <c r="F802" s="459">
        <v>2</v>
      </c>
      <c r="G802" s="459" t="s">
        <v>1724</v>
      </c>
      <c r="H802" s="459">
        <v>50</v>
      </c>
      <c r="I802" s="460">
        <v>340797</v>
      </c>
      <c r="J802" s="461">
        <v>742691</v>
      </c>
      <c r="K802" s="938">
        <f t="shared" si="40"/>
        <v>124.19999999999999</v>
      </c>
      <c r="L802" s="665">
        <v>108</v>
      </c>
      <c r="M802" s="910">
        <v>1.1499999999999999</v>
      </c>
      <c r="N802" s="462"/>
      <c r="O802" s="463" t="str">
        <f t="shared" si="42"/>
        <v/>
      </c>
      <c r="P802" s="459">
        <v>120</v>
      </c>
      <c r="Q802" s="474" t="s">
        <v>3006</v>
      </c>
      <c r="R802" s="467"/>
    </row>
    <row r="803" spans="1:18" ht="47.25" customHeight="1" x14ac:dyDescent="0.3">
      <c r="B803" s="427" t="s">
        <v>2261</v>
      </c>
      <c r="C803" s="427" t="s">
        <v>2262</v>
      </c>
      <c r="D803" s="309" t="s">
        <v>1227</v>
      </c>
      <c r="E803" s="458" t="s">
        <v>2263</v>
      </c>
      <c r="F803" s="459">
        <v>2</v>
      </c>
      <c r="G803" s="459" t="s">
        <v>1724</v>
      </c>
      <c r="H803" s="459">
        <v>50</v>
      </c>
      <c r="I803" s="460">
        <v>340788</v>
      </c>
      <c r="J803" s="461">
        <v>742688</v>
      </c>
      <c r="K803" s="938">
        <f t="shared" si="40"/>
        <v>124.19999999999999</v>
      </c>
      <c r="L803" s="665">
        <v>108</v>
      </c>
      <c r="M803" s="910">
        <v>1.1499999999999999</v>
      </c>
      <c r="N803" s="462"/>
      <c r="O803" s="463" t="str">
        <f t="shared" si="42"/>
        <v/>
      </c>
      <c r="P803" s="459">
        <v>100</v>
      </c>
      <c r="Q803" s="464">
        <v>4601887146520</v>
      </c>
      <c r="R803" s="467"/>
    </row>
    <row r="804" spans="1:18" ht="96" customHeight="1" x14ac:dyDescent="0.35">
      <c r="A804" s="808"/>
      <c r="B804" s="427" t="s">
        <v>2264</v>
      </c>
      <c r="C804" s="427" t="s">
        <v>3775</v>
      </c>
      <c r="D804" s="309" t="s">
        <v>1227</v>
      </c>
      <c r="E804" s="458" t="s">
        <v>2265</v>
      </c>
      <c r="F804" s="459">
        <v>2</v>
      </c>
      <c r="G804" s="459" t="s">
        <v>1724</v>
      </c>
      <c r="H804" s="459">
        <v>50</v>
      </c>
      <c r="I804" s="460">
        <v>340791</v>
      </c>
      <c r="J804" s="461">
        <v>742689</v>
      </c>
      <c r="K804" s="938">
        <f t="shared" ref="K804:K830" si="43">L804*M804</f>
        <v>124.19999999999999</v>
      </c>
      <c r="L804" s="665">
        <v>108</v>
      </c>
      <c r="M804" s="910">
        <v>1.1499999999999999</v>
      </c>
      <c r="N804" s="462"/>
      <c r="O804" s="463" t="str">
        <f t="shared" si="42"/>
        <v/>
      </c>
      <c r="P804" s="459">
        <v>180</v>
      </c>
      <c r="Q804" s="470">
        <v>4601887322979</v>
      </c>
      <c r="R804" s="467"/>
    </row>
    <row r="805" spans="1:18" ht="77.25" customHeight="1" x14ac:dyDescent="0.3">
      <c r="A805" s="808"/>
      <c r="B805" s="427" t="s">
        <v>2266</v>
      </c>
      <c r="C805" s="427" t="s">
        <v>2267</v>
      </c>
      <c r="D805" s="309" t="s">
        <v>1227</v>
      </c>
      <c r="E805" s="458" t="s">
        <v>2268</v>
      </c>
      <c r="F805" s="459">
        <v>2</v>
      </c>
      <c r="G805" s="459" t="s">
        <v>1724</v>
      </c>
      <c r="H805" s="459">
        <v>50</v>
      </c>
      <c r="I805" s="460">
        <v>736688</v>
      </c>
      <c r="J805" s="461">
        <v>742729</v>
      </c>
      <c r="K805" s="938">
        <f t="shared" si="43"/>
        <v>166.75</v>
      </c>
      <c r="L805" s="665">
        <v>145</v>
      </c>
      <c r="M805" s="910">
        <v>1.1499999999999999</v>
      </c>
      <c r="N805" s="462"/>
      <c r="O805" s="463" t="str">
        <f t="shared" si="42"/>
        <v/>
      </c>
      <c r="P805" s="459">
        <v>130</v>
      </c>
      <c r="Q805" s="470">
        <v>4601887322986</v>
      </c>
      <c r="R805" s="467"/>
    </row>
    <row r="806" spans="1:18" ht="39" customHeight="1" x14ac:dyDescent="0.3">
      <c r="B806" s="427" t="s">
        <v>3007</v>
      </c>
      <c r="C806" s="427" t="s">
        <v>3008</v>
      </c>
      <c r="D806" s="309" t="s">
        <v>1227</v>
      </c>
      <c r="E806" s="458" t="s">
        <v>3009</v>
      </c>
      <c r="F806" s="459">
        <v>2</v>
      </c>
      <c r="G806" s="459" t="s">
        <v>1724</v>
      </c>
      <c r="H806" s="459">
        <v>50</v>
      </c>
      <c r="I806" s="460">
        <v>340800</v>
      </c>
      <c r="J806" s="461">
        <v>742692</v>
      </c>
      <c r="K806" s="938">
        <f t="shared" si="43"/>
        <v>124.19999999999999</v>
      </c>
      <c r="L806" s="665">
        <v>108</v>
      </c>
      <c r="M806" s="910">
        <v>1.1499999999999999</v>
      </c>
      <c r="N806" s="462"/>
      <c r="O806" s="463" t="str">
        <f t="shared" si="42"/>
        <v/>
      </c>
      <c r="P806" s="459">
        <v>100</v>
      </c>
      <c r="Q806" s="474" t="s">
        <v>3010</v>
      </c>
      <c r="R806" s="467"/>
    </row>
    <row r="807" spans="1:18" ht="20.100000000000001" customHeight="1" x14ac:dyDescent="0.3">
      <c r="A807" s="808"/>
      <c r="B807" s="427" t="s">
        <v>2269</v>
      </c>
      <c r="C807" s="427" t="s">
        <v>2270</v>
      </c>
      <c r="D807" s="309" t="s">
        <v>1227</v>
      </c>
      <c r="E807" s="458" t="s">
        <v>2271</v>
      </c>
      <c r="F807" s="459">
        <v>2</v>
      </c>
      <c r="G807" s="459" t="s">
        <v>1724</v>
      </c>
      <c r="H807" s="459">
        <v>50</v>
      </c>
      <c r="I807" s="460">
        <v>736689</v>
      </c>
      <c r="J807" s="461">
        <v>742730</v>
      </c>
      <c r="K807" s="938">
        <f t="shared" si="43"/>
        <v>166.75</v>
      </c>
      <c r="L807" s="665">
        <v>145</v>
      </c>
      <c r="M807" s="910">
        <v>1.1499999999999999</v>
      </c>
      <c r="N807" s="462"/>
      <c r="O807" s="463" t="str">
        <f t="shared" si="42"/>
        <v/>
      </c>
      <c r="P807" s="459">
        <v>120</v>
      </c>
      <c r="Q807" s="470">
        <v>4601887323006</v>
      </c>
      <c r="R807" s="467"/>
    </row>
    <row r="808" spans="1:18" ht="40.5" customHeight="1" x14ac:dyDescent="0.3">
      <c r="B808" s="457" t="s">
        <v>2272</v>
      </c>
      <c r="C808" s="427" t="s">
        <v>2273</v>
      </c>
      <c r="D808" s="309" t="s">
        <v>1227</v>
      </c>
      <c r="E808" s="458" t="s">
        <v>2274</v>
      </c>
      <c r="F808" s="459">
        <v>2</v>
      </c>
      <c r="G808" s="459" t="s">
        <v>1724</v>
      </c>
      <c r="H808" s="459">
        <v>50</v>
      </c>
      <c r="I808" s="460">
        <v>340805</v>
      </c>
      <c r="J808" s="461">
        <v>742693</v>
      </c>
      <c r="K808" s="938">
        <f t="shared" si="43"/>
        <v>124.19999999999999</v>
      </c>
      <c r="L808" s="665">
        <v>108</v>
      </c>
      <c r="M808" s="910">
        <v>1.1499999999999999</v>
      </c>
      <c r="N808" s="462"/>
      <c r="O808" s="463" t="str">
        <f t="shared" si="42"/>
        <v/>
      </c>
      <c r="P808" s="459">
        <v>110</v>
      </c>
      <c r="Q808" s="474">
        <v>4601887163138</v>
      </c>
      <c r="R808" s="467"/>
    </row>
    <row r="809" spans="1:18" ht="51.75" customHeight="1" x14ac:dyDescent="0.3">
      <c r="B809" s="427" t="s">
        <v>2275</v>
      </c>
      <c r="C809" s="427" t="s">
        <v>2276</v>
      </c>
      <c r="D809" s="309" t="s">
        <v>1227</v>
      </c>
      <c r="E809" s="458" t="s">
        <v>2277</v>
      </c>
      <c r="F809" s="459">
        <v>2</v>
      </c>
      <c r="G809" s="459" t="s">
        <v>1724</v>
      </c>
      <c r="H809" s="459">
        <v>50</v>
      </c>
      <c r="I809" s="460">
        <v>340819</v>
      </c>
      <c r="J809" s="461">
        <v>742696</v>
      </c>
      <c r="K809" s="938">
        <f t="shared" si="43"/>
        <v>166.75</v>
      </c>
      <c r="L809" s="665">
        <v>145</v>
      </c>
      <c r="M809" s="910">
        <v>1.1499999999999999</v>
      </c>
      <c r="N809" s="462"/>
      <c r="O809" s="463" t="str">
        <f t="shared" si="42"/>
        <v/>
      </c>
      <c r="P809" s="459">
        <v>120</v>
      </c>
      <c r="Q809" s="464">
        <v>4601887146551</v>
      </c>
      <c r="R809" s="467"/>
    </row>
    <row r="810" spans="1:18" ht="34.5" customHeight="1" x14ac:dyDescent="0.3">
      <c r="B810" s="427" t="s">
        <v>2278</v>
      </c>
      <c r="C810" s="427" t="s">
        <v>2279</v>
      </c>
      <c r="D810" s="309" t="s">
        <v>1227</v>
      </c>
      <c r="E810" s="458" t="s">
        <v>2280</v>
      </c>
      <c r="F810" s="459">
        <v>2</v>
      </c>
      <c r="G810" s="459" t="s">
        <v>1724</v>
      </c>
      <c r="H810" s="459">
        <v>50</v>
      </c>
      <c r="I810" s="460">
        <v>340826</v>
      </c>
      <c r="J810" s="461">
        <v>742697</v>
      </c>
      <c r="K810" s="938">
        <f t="shared" si="43"/>
        <v>105.8</v>
      </c>
      <c r="L810" s="665">
        <v>92</v>
      </c>
      <c r="M810" s="910">
        <v>1.1499999999999999</v>
      </c>
      <c r="N810" s="462"/>
      <c r="O810" s="463" t="str">
        <f t="shared" si="42"/>
        <v/>
      </c>
      <c r="P810" s="459">
        <v>130</v>
      </c>
      <c r="Q810" s="464">
        <v>4601887146568</v>
      </c>
      <c r="R810" s="467"/>
    </row>
    <row r="811" spans="1:18" ht="38.25" customHeight="1" x14ac:dyDescent="0.3">
      <c r="B811" s="427" t="s">
        <v>2281</v>
      </c>
      <c r="C811" s="427" t="s">
        <v>2282</v>
      </c>
      <c r="D811" s="309" t="s">
        <v>1227</v>
      </c>
      <c r="E811" s="458" t="s">
        <v>2283</v>
      </c>
      <c r="F811" s="459">
        <v>2</v>
      </c>
      <c r="G811" s="459" t="s">
        <v>1724</v>
      </c>
      <c r="H811" s="459">
        <v>50</v>
      </c>
      <c r="I811" s="460">
        <v>340829</v>
      </c>
      <c r="J811" s="461">
        <v>742698</v>
      </c>
      <c r="K811" s="938">
        <f t="shared" si="43"/>
        <v>139.14999999999998</v>
      </c>
      <c r="L811" s="665">
        <v>121</v>
      </c>
      <c r="M811" s="910">
        <v>1.1499999999999999</v>
      </c>
      <c r="N811" s="462"/>
      <c r="O811" s="463" t="str">
        <f t="shared" si="42"/>
        <v/>
      </c>
      <c r="P811" s="459">
        <v>100</v>
      </c>
      <c r="Q811" s="474" t="s">
        <v>2284</v>
      </c>
      <c r="R811" s="467"/>
    </row>
    <row r="812" spans="1:18" ht="20.100000000000001" customHeight="1" x14ac:dyDescent="0.3">
      <c r="B812" s="456" t="s">
        <v>2285</v>
      </c>
      <c r="C812" s="427" t="s">
        <v>2286</v>
      </c>
      <c r="D812" s="309" t="s">
        <v>1227</v>
      </c>
      <c r="E812" s="458" t="s">
        <v>2287</v>
      </c>
      <c r="F812" s="459">
        <v>2</v>
      </c>
      <c r="G812" s="459" t="s">
        <v>1724</v>
      </c>
      <c r="H812" s="459">
        <v>50</v>
      </c>
      <c r="I812" s="460">
        <v>340832</v>
      </c>
      <c r="J812" s="461">
        <v>742699</v>
      </c>
      <c r="K812" s="938">
        <f t="shared" si="43"/>
        <v>124.19999999999999</v>
      </c>
      <c r="L812" s="665">
        <v>108</v>
      </c>
      <c r="M812" s="910">
        <v>1.1499999999999999</v>
      </c>
      <c r="N812" s="462"/>
      <c r="O812" s="463" t="str">
        <f t="shared" si="42"/>
        <v/>
      </c>
      <c r="P812" s="459">
        <v>95</v>
      </c>
      <c r="Q812" s="464">
        <v>4601887146575</v>
      </c>
      <c r="R812" s="467"/>
    </row>
    <row r="813" spans="1:18" ht="20.100000000000001" customHeight="1" x14ac:dyDescent="0.3">
      <c r="B813" s="427" t="s">
        <v>3776</v>
      </c>
      <c r="C813" s="427" t="s">
        <v>3777</v>
      </c>
      <c r="D813" s="309" t="s">
        <v>1227</v>
      </c>
      <c r="E813" s="458" t="s">
        <v>2400</v>
      </c>
      <c r="F813" s="459">
        <v>2</v>
      </c>
      <c r="G813" s="459" t="s">
        <v>1724</v>
      </c>
      <c r="H813" s="459">
        <v>50</v>
      </c>
      <c r="I813" s="460">
        <v>340836</v>
      </c>
      <c r="J813" s="461">
        <v>742700</v>
      </c>
      <c r="K813" s="938">
        <f t="shared" si="43"/>
        <v>124.19999999999999</v>
      </c>
      <c r="L813" s="665">
        <v>108</v>
      </c>
      <c r="M813" s="910">
        <v>1.1499999999999999</v>
      </c>
      <c r="N813" s="462"/>
      <c r="O813" s="463" t="str">
        <f t="shared" si="42"/>
        <v/>
      </c>
      <c r="P813" s="459">
        <v>100</v>
      </c>
      <c r="Q813" s="474" t="s">
        <v>3778</v>
      </c>
      <c r="R813" s="467"/>
    </row>
    <row r="814" spans="1:18" ht="41.25" customHeight="1" x14ac:dyDescent="0.3">
      <c r="A814" s="808"/>
      <c r="B814" s="427" t="s">
        <v>2288</v>
      </c>
      <c r="C814" s="427" t="s">
        <v>2289</v>
      </c>
      <c r="D814" s="309" t="s">
        <v>1227</v>
      </c>
      <c r="E814" s="458" t="s">
        <v>2290</v>
      </c>
      <c r="F814" s="459">
        <v>2</v>
      </c>
      <c r="G814" s="459" t="s">
        <v>1724</v>
      </c>
      <c r="H814" s="459">
        <v>50</v>
      </c>
      <c r="I814" s="460">
        <v>736693</v>
      </c>
      <c r="J814" s="461">
        <v>742734</v>
      </c>
      <c r="K814" s="938">
        <f t="shared" si="43"/>
        <v>177.1</v>
      </c>
      <c r="L814" s="665">
        <v>154</v>
      </c>
      <c r="M814" s="910">
        <v>1.1499999999999999</v>
      </c>
      <c r="N814" s="462"/>
      <c r="O814" s="463" t="str">
        <f t="shared" si="42"/>
        <v/>
      </c>
      <c r="P814" s="459">
        <v>150</v>
      </c>
      <c r="Q814" s="470">
        <v>4601887323020</v>
      </c>
      <c r="R814" s="467"/>
    </row>
    <row r="815" spans="1:18" ht="32.25" x14ac:dyDescent="0.3">
      <c r="A815" s="809">
        <v>2020</v>
      </c>
      <c r="B815" s="427" t="s">
        <v>3011</v>
      </c>
      <c r="C815" s="427" t="s">
        <v>3012</v>
      </c>
      <c r="D815" s="309" t="s">
        <v>1227</v>
      </c>
      <c r="E815" s="458" t="s">
        <v>3013</v>
      </c>
      <c r="F815" s="521">
        <v>2</v>
      </c>
      <c r="G815" s="459" t="s">
        <v>1724</v>
      </c>
      <c r="H815" s="459">
        <v>40</v>
      </c>
      <c r="I815" s="522">
        <v>800987</v>
      </c>
      <c r="J815" s="523">
        <v>800763</v>
      </c>
      <c r="K815" s="938">
        <f t="shared" si="43"/>
        <v>139.14999999999998</v>
      </c>
      <c r="L815" s="539">
        <v>121</v>
      </c>
      <c r="M815" s="910">
        <v>1.1499999999999999</v>
      </c>
      <c r="N815" s="462"/>
      <c r="O815" s="463" t="str">
        <f t="shared" si="42"/>
        <v/>
      </c>
      <c r="P815" s="459">
        <v>135</v>
      </c>
      <c r="Q815" s="470">
        <v>4601887385547</v>
      </c>
      <c r="R815" s="467"/>
    </row>
    <row r="816" spans="1:18" ht="57" customHeight="1" x14ac:dyDescent="0.35">
      <c r="A816" s="808"/>
      <c r="B816" s="427" t="s">
        <v>2291</v>
      </c>
      <c r="C816" s="427" t="s">
        <v>3779</v>
      </c>
      <c r="D816" s="309" t="s">
        <v>1227</v>
      </c>
      <c r="E816" s="458" t="s">
        <v>2292</v>
      </c>
      <c r="F816" s="459">
        <v>2</v>
      </c>
      <c r="G816" s="459" t="s">
        <v>1724</v>
      </c>
      <c r="H816" s="459">
        <v>50</v>
      </c>
      <c r="I816" s="460">
        <v>736696</v>
      </c>
      <c r="J816" s="461">
        <v>742737</v>
      </c>
      <c r="K816" s="938">
        <f t="shared" si="43"/>
        <v>124.19999999999999</v>
      </c>
      <c r="L816" s="665">
        <v>108</v>
      </c>
      <c r="M816" s="910">
        <v>1.1499999999999999</v>
      </c>
      <c r="N816" s="462"/>
      <c r="O816" s="463" t="str">
        <f t="shared" si="42"/>
        <v/>
      </c>
      <c r="P816" s="459" t="s">
        <v>1967</v>
      </c>
      <c r="Q816" s="470">
        <v>4601887323068</v>
      </c>
      <c r="R816" s="467"/>
    </row>
    <row r="817" spans="1:54" ht="66" customHeight="1" x14ac:dyDescent="0.3">
      <c r="A817" s="808"/>
      <c r="B817" s="427" t="s">
        <v>2293</v>
      </c>
      <c r="C817" s="427" t="s">
        <v>2294</v>
      </c>
      <c r="D817" s="309" t="s">
        <v>1227</v>
      </c>
      <c r="E817" s="458" t="s">
        <v>2295</v>
      </c>
      <c r="F817" s="459">
        <v>2</v>
      </c>
      <c r="G817" s="459" t="s">
        <v>1724</v>
      </c>
      <c r="H817" s="459">
        <v>50</v>
      </c>
      <c r="I817" s="460">
        <v>736662</v>
      </c>
      <c r="J817" s="461">
        <v>742754</v>
      </c>
      <c r="K817" s="938">
        <f t="shared" si="43"/>
        <v>124.19999999999999</v>
      </c>
      <c r="L817" s="665">
        <v>108</v>
      </c>
      <c r="M817" s="910">
        <v>1.1499999999999999</v>
      </c>
      <c r="N817" s="462"/>
      <c r="O817" s="463" t="str">
        <f t="shared" si="42"/>
        <v/>
      </c>
      <c r="P817" s="459">
        <v>125</v>
      </c>
      <c r="Q817" s="470">
        <v>4601887323075</v>
      </c>
      <c r="R817" s="467"/>
    </row>
    <row r="818" spans="1:54" ht="66" customHeight="1" x14ac:dyDescent="0.3">
      <c r="A818" s="808"/>
      <c r="B818" s="427" t="s">
        <v>2297</v>
      </c>
      <c r="C818" s="427" t="s">
        <v>2298</v>
      </c>
      <c r="D818" s="309" t="s">
        <v>1227</v>
      </c>
      <c r="E818" s="458" t="s">
        <v>2299</v>
      </c>
      <c r="F818" s="459">
        <v>2</v>
      </c>
      <c r="G818" s="459" t="s">
        <v>1724</v>
      </c>
      <c r="H818" s="459">
        <v>50</v>
      </c>
      <c r="I818" s="460">
        <v>736668</v>
      </c>
      <c r="J818" s="461">
        <v>742710</v>
      </c>
      <c r="K818" s="938">
        <f t="shared" si="43"/>
        <v>124.19999999999999</v>
      </c>
      <c r="L818" s="665">
        <v>108</v>
      </c>
      <c r="M818" s="910">
        <v>1.1499999999999999</v>
      </c>
      <c r="N818" s="462"/>
      <c r="O818" s="463" t="str">
        <f t="shared" si="42"/>
        <v/>
      </c>
      <c r="P818" s="459" t="s">
        <v>2296</v>
      </c>
      <c r="Q818" s="470">
        <v>4601887323112</v>
      </c>
      <c r="R818" s="467"/>
    </row>
    <row r="819" spans="1:54" ht="27.75" customHeight="1" x14ac:dyDescent="0.3">
      <c r="B819" s="520" t="s">
        <v>3014</v>
      </c>
      <c r="C819" s="427" t="s">
        <v>3015</v>
      </c>
      <c r="D819" s="309" t="s">
        <v>1227</v>
      </c>
      <c r="E819" s="458" t="s">
        <v>3016</v>
      </c>
      <c r="F819" s="459">
        <v>2</v>
      </c>
      <c r="G819" s="459" t="s">
        <v>1724</v>
      </c>
      <c r="H819" s="459">
        <v>50</v>
      </c>
      <c r="I819" s="460">
        <v>340847</v>
      </c>
      <c r="J819" s="461">
        <v>742702</v>
      </c>
      <c r="K819" s="938">
        <f t="shared" si="43"/>
        <v>166.75</v>
      </c>
      <c r="L819" s="665">
        <v>145</v>
      </c>
      <c r="M819" s="910">
        <v>1.1499999999999999</v>
      </c>
      <c r="N819" s="462"/>
      <c r="O819" s="463" t="str">
        <f t="shared" si="42"/>
        <v/>
      </c>
      <c r="P819" s="459">
        <v>120</v>
      </c>
      <c r="Q819" s="464">
        <v>4601887151692</v>
      </c>
      <c r="R819" s="467"/>
    </row>
    <row r="820" spans="1:54" ht="20.100000000000001" customHeight="1" x14ac:dyDescent="0.35">
      <c r="B820" s="427" t="s">
        <v>3017</v>
      </c>
      <c r="C820" s="427" t="s">
        <v>3018</v>
      </c>
      <c r="D820" s="309" t="s">
        <v>1227</v>
      </c>
      <c r="E820" s="458" t="s">
        <v>3019</v>
      </c>
      <c r="F820" s="459">
        <v>2</v>
      </c>
      <c r="G820" s="459" t="s">
        <v>1724</v>
      </c>
      <c r="H820" s="459">
        <v>50</v>
      </c>
      <c r="I820" s="460">
        <v>340860</v>
      </c>
      <c r="J820" s="461">
        <v>742705</v>
      </c>
      <c r="K820" s="938">
        <f t="shared" si="43"/>
        <v>166.75</v>
      </c>
      <c r="L820" s="665">
        <v>145</v>
      </c>
      <c r="M820" s="910">
        <v>1.1499999999999999</v>
      </c>
      <c r="N820" s="462"/>
      <c r="O820" s="463" t="str">
        <f t="shared" si="42"/>
        <v/>
      </c>
      <c r="P820" s="459">
        <v>110</v>
      </c>
      <c r="Q820" s="464">
        <v>4601887146582</v>
      </c>
      <c r="R820" s="467"/>
    </row>
    <row r="821" spans="1:54" ht="20.100000000000001" customHeight="1" x14ac:dyDescent="0.3">
      <c r="B821" s="427" t="s">
        <v>3780</v>
      </c>
      <c r="C821" s="427" t="s">
        <v>3781</v>
      </c>
      <c r="D821" s="309" t="s">
        <v>1227</v>
      </c>
      <c r="E821" s="458" t="s">
        <v>3782</v>
      </c>
      <c r="F821" s="459">
        <v>2</v>
      </c>
      <c r="G821" s="459" t="s">
        <v>1724</v>
      </c>
      <c r="H821" s="459">
        <v>50</v>
      </c>
      <c r="I821" s="460">
        <v>340866</v>
      </c>
      <c r="J821" s="461">
        <v>742707</v>
      </c>
      <c r="K821" s="938">
        <f t="shared" si="43"/>
        <v>166.75</v>
      </c>
      <c r="L821" s="665">
        <v>145</v>
      </c>
      <c r="M821" s="910">
        <v>1.1499999999999999</v>
      </c>
      <c r="N821" s="462"/>
      <c r="O821" s="463" t="str">
        <f t="shared" si="42"/>
        <v/>
      </c>
      <c r="P821" s="459">
        <v>100</v>
      </c>
      <c r="Q821" s="474" t="s">
        <v>3783</v>
      </c>
      <c r="R821" s="467"/>
    </row>
    <row r="822" spans="1:54" ht="20.100000000000001" customHeight="1" x14ac:dyDescent="0.3">
      <c r="B822" s="489" t="s">
        <v>2300</v>
      </c>
      <c r="C822" s="452" t="s">
        <v>38</v>
      </c>
      <c r="D822" s="479" t="s">
        <v>366</v>
      </c>
      <c r="E822" s="477" t="s">
        <v>366</v>
      </c>
      <c r="F822" s="476" t="s">
        <v>366</v>
      </c>
      <c r="G822" s="476" t="s">
        <v>366</v>
      </c>
      <c r="H822" s="476" t="s">
        <v>366</v>
      </c>
      <c r="I822" s="478"/>
      <c r="J822" s="479"/>
      <c r="K822" s="497"/>
      <c r="L822" s="479"/>
      <c r="M822" s="479"/>
      <c r="N822" s="481" t="s">
        <v>366</v>
      </c>
      <c r="O822" s="480" t="s">
        <v>366</v>
      </c>
      <c r="P822" s="497" t="s">
        <v>366</v>
      </c>
      <c r="Q822" s="497" t="s">
        <v>366</v>
      </c>
      <c r="R822" s="484"/>
      <c r="S822" s="484"/>
      <c r="T822" s="484"/>
      <c r="U822" s="484"/>
      <c r="V822" s="484"/>
      <c r="W822" s="484"/>
      <c r="X822" s="484"/>
      <c r="Y822" s="484"/>
      <c r="Z822" s="484"/>
      <c r="AA822" s="484"/>
      <c r="AB822" s="484"/>
      <c r="AC822" s="484"/>
      <c r="AD822" s="484"/>
      <c r="AE822" s="484"/>
      <c r="AF822" s="484"/>
      <c r="AG822" s="484"/>
      <c r="AH822" s="484"/>
      <c r="AI822" s="484"/>
      <c r="AJ822" s="484"/>
      <c r="AK822" s="484"/>
      <c r="AL822" s="484"/>
      <c r="AM822" s="484"/>
      <c r="AN822" s="484"/>
      <c r="AO822" s="484"/>
      <c r="AP822" s="484"/>
      <c r="AQ822" s="484"/>
      <c r="AR822" s="484"/>
      <c r="AS822" s="484"/>
      <c r="AT822" s="484"/>
      <c r="AU822" s="484"/>
      <c r="AV822" s="484"/>
      <c r="AW822" s="484"/>
      <c r="AX822" s="484"/>
      <c r="AY822" s="484"/>
      <c r="AZ822" s="484"/>
      <c r="BA822" s="484"/>
      <c r="BB822" s="484"/>
    </row>
    <row r="823" spans="1:54" ht="42.75" customHeight="1" x14ac:dyDescent="0.35">
      <c r="A823" s="797"/>
      <c r="B823" s="427" t="s">
        <v>3020</v>
      </c>
      <c r="C823" s="427" t="s">
        <v>3021</v>
      </c>
      <c r="D823" s="309" t="s">
        <v>1227</v>
      </c>
      <c r="E823" s="458" t="s">
        <v>3022</v>
      </c>
      <c r="F823" s="459">
        <v>2</v>
      </c>
      <c r="G823" s="459" t="s">
        <v>1724</v>
      </c>
      <c r="H823" s="459">
        <v>50</v>
      </c>
      <c r="I823" s="460">
        <v>340908</v>
      </c>
      <c r="J823" s="461">
        <v>742659</v>
      </c>
      <c r="K823" s="938">
        <f t="shared" si="43"/>
        <v>166.75</v>
      </c>
      <c r="L823" s="665">
        <v>145</v>
      </c>
      <c r="M823" s="910">
        <v>1.1499999999999999</v>
      </c>
      <c r="N823" s="462"/>
      <c r="O823" s="463" t="str">
        <f t="shared" ref="O823:O830" si="44">IF(N823&gt;0,N823*K823,"")</f>
        <v/>
      </c>
      <c r="P823" s="459">
        <v>120</v>
      </c>
      <c r="Q823" s="464">
        <v>4601887151753</v>
      </c>
      <c r="R823" s="467"/>
    </row>
    <row r="824" spans="1:54" ht="39.75" customHeight="1" x14ac:dyDescent="0.35">
      <c r="A824" s="795"/>
      <c r="B824" s="427" t="s">
        <v>2301</v>
      </c>
      <c r="C824" s="530" t="s">
        <v>4194</v>
      </c>
      <c r="D824" s="309" t="s">
        <v>1227</v>
      </c>
      <c r="E824" s="458" t="s">
        <v>2302</v>
      </c>
      <c r="F824" s="459">
        <v>2</v>
      </c>
      <c r="G824" s="459" t="s">
        <v>1724</v>
      </c>
      <c r="H824" s="459">
        <v>50</v>
      </c>
      <c r="I824" s="493">
        <v>707289</v>
      </c>
      <c r="J824" s="461">
        <v>742668</v>
      </c>
      <c r="K824" s="938">
        <f t="shared" si="43"/>
        <v>166.75</v>
      </c>
      <c r="L824" s="665">
        <v>145</v>
      </c>
      <c r="M824" s="910">
        <v>1.1499999999999999</v>
      </c>
      <c r="N824" s="462"/>
      <c r="O824" s="463" t="str">
        <f t="shared" si="44"/>
        <v/>
      </c>
      <c r="P824" s="459">
        <v>120</v>
      </c>
      <c r="Q824" s="531">
        <v>4601887237464</v>
      </c>
      <c r="R824" s="467"/>
    </row>
    <row r="825" spans="1:54" ht="41.25" customHeight="1" x14ac:dyDescent="0.3">
      <c r="B825" s="427" t="s">
        <v>2303</v>
      </c>
      <c r="C825" s="427" t="s">
        <v>2304</v>
      </c>
      <c r="D825" s="309" t="s">
        <v>1227</v>
      </c>
      <c r="E825" s="458" t="s">
        <v>2305</v>
      </c>
      <c r="F825" s="459">
        <v>2</v>
      </c>
      <c r="G825" s="459" t="s">
        <v>1724</v>
      </c>
      <c r="H825" s="459">
        <v>50</v>
      </c>
      <c r="I825" s="460">
        <v>340914</v>
      </c>
      <c r="J825" s="461">
        <v>742660</v>
      </c>
      <c r="K825" s="938">
        <f t="shared" si="43"/>
        <v>166.75</v>
      </c>
      <c r="L825" s="665">
        <v>145</v>
      </c>
      <c r="M825" s="910">
        <v>1.1499999999999999</v>
      </c>
      <c r="N825" s="462"/>
      <c r="O825" s="463" t="str">
        <f t="shared" si="44"/>
        <v/>
      </c>
      <c r="P825" s="459">
        <v>100</v>
      </c>
      <c r="Q825" s="464">
        <v>4601887146605</v>
      </c>
      <c r="R825" s="467"/>
    </row>
    <row r="826" spans="1:54" ht="33.75" customHeight="1" x14ac:dyDescent="0.3">
      <c r="A826" s="795"/>
      <c r="B826" s="427" t="s">
        <v>3023</v>
      </c>
      <c r="C826" s="530" t="s">
        <v>3024</v>
      </c>
      <c r="D826" s="309" t="s">
        <v>1227</v>
      </c>
      <c r="E826" s="458" t="s">
        <v>3025</v>
      </c>
      <c r="F826" s="459">
        <v>2</v>
      </c>
      <c r="G826" s="459" t="s">
        <v>1724</v>
      </c>
      <c r="H826" s="459">
        <v>50</v>
      </c>
      <c r="I826" s="493">
        <v>707290</v>
      </c>
      <c r="J826" s="461">
        <v>742669</v>
      </c>
      <c r="K826" s="938">
        <f t="shared" si="43"/>
        <v>166.75</v>
      </c>
      <c r="L826" s="665">
        <v>145</v>
      </c>
      <c r="M826" s="910">
        <v>1.1499999999999999</v>
      </c>
      <c r="N826" s="462"/>
      <c r="O826" s="463" t="str">
        <f t="shared" si="44"/>
        <v/>
      </c>
      <c r="P826" s="459">
        <v>120</v>
      </c>
      <c r="Q826" s="531">
        <v>4601887237471</v>
      </c>
      <c r="R826" s="467"/>
    </row>
    <row r="827" spans="1:54" ht="41.25" customHeight="1" x14ac:dyDescent="0.35">
      <c r="B827" s="427" t="s">
        <v>3784</v>
      </c>
      <c r="C827" s="427" t="s">
        <v>3785</v>
      </c>
      <c r="D827" s="309" t="s">
        <v>1227</v>
      </c>
      <c r="E827" s="458" t="s">
        <v>3786</v>
      </c>
      <c r="F827" s="459">
        <v>2</v>
      </c>
      <c r="G827" s="459" t="s">
        <v>1724</v>
      </c>
      <c r="H827" s="459">
        <v>50</v>
      </c>
      <c r="I827" s="460">
        <v>340925</v>
      </c>
      <c r="J827" s="461">
        <v>742661</v>
      </c>
      <c r="K827" s="938">
        <f t="shared" si="43"/>
        <v>166.75</v>
      </c>
      <c r="L827" s="665">
        <v>145</v>
      </c>
      <c r="M827" s="910">
        <v>1.1499999999999999</v>
      </c>
      <c r="N827" s="462"/>
      <c r="O827" s="463" t="str">
        <f t="shared" si="44"/>
        <v/>
      </c>
      <c r="P827" s="459">
        <v>120</v>
      </c>
      <c r="Q827" s="464">
        <v>4601887125228</v>
      </c>
      <c r="R827" s="467"/>
    </row>
    <row r="828" spans="1:54" ht="41.25" customHeight="1" x14ac:dyDescent="0.35">
      <c r="A828" s="796"/>
      <c r="B828" s="427" t="s">
        <v>2306</v>
      </c>
      <c r="C828" s="530" t="s">
        <v>3787</v>
      </c>
      <c r="D828" s="309" t="s">
        <v>1227</v>
      </c>
      <c r="E828" s="458" t="s">
        <v>2307</v>
      </c>
      <c r="F828" s="459">
        <v>2</v>
      </c>
      <c r="G828" s="459" t="s">
        <v>1724</v>
      </c>
      <c r="H828" s="459">
        <v>50</v>
      </c>
      <c r="I828" s="493">
        <v>707291</v>
      </c>
      <c r="J828" s="461">
        <v>742670</v>
      </c>
      <c r="K828" s="938">
        <f t="shared" si="43"/>
        <v>166.75</v>
      </c>
      <c r="L828" s="665">
        <v>145</v>
      </c>
      <c r="M828" s="910">
        <v>1.1499999999999999</v>
      </c>
      <c r="N828" s="462"/>
      <c r="O828" s="463" t="str">
        <f t="shared" si="44"/>
        <v/>
      </c>
      <c r="P828" s="459">
        <v>120</v>
      </c>
      <c r="Q828" s="531">
        <v>4601887237440</v>
      </c>
      <c r="R828" s="467"/>
    </row>
    <row r="829" spans="1:54" ht="44.25" customHeight="1" x14ac:dyDescent="0.35">
      <c r="A829" s="796"/>
      <c r="B829" s="467" t="s">
        <v>3026</v>
      </c>
      <c r="C829" s="530" t="s">
        <v>3027</v>
      </c>
      <c r="D829" s="309" t="s">
        <v>1227</v>
      </c>
      <c r="E829" s="458" t="s">
        <v>3028</v>
      </c>
      <c r="F829" s="459">
        <v>2</v>
      </c>
      <c r="G829" s="459" t="s">
        <v>1724</v>
      </c>
      <c r="H829" s="459">
        <v>50</v>
      </c>
      <c r="I829" s="493">
        <v>707292</v>
      </c>
      <c r="J829" s="461">
        <v>742671</v>
      </c>
      <c r="K829" s="938">
        <f t="shared" si="43"/>
        <v>177.1</v>
      </c>
      <c r="L829" s="665">
        <v>154</v>
      </c>
      <c r="M829" s="910">
        <v>1.1499999999999999</v>
      </c>
      <c r="N829" s="462"/>
      <c r="O829" s="463" t="str">
        <f t="shared" si="44"/>
        <v/>
      </c>
      <c r="P829" s="459">
        <v>120</v>
      </c>
      <c r="Q829" s="531">
        <v>4601887237457</v>
      </c>
      <c r="R829" s="467"/>
    </row>
    <row r="830" spans="1:54" ht="41.25" customHeight="1" x14ac:dyDescent="0.35">
      <c r="A830" s="797"/>
      <c r="B830" s="427" t="s">
        <v>2308</v>
      </c>
      <c r="C830" s="427" t="s">
        <v>3788</v>
      </c>
      <c r="D830" s="309" t="s">
        <v>1227</v>
      </c>
      <c r="E830" s="469" t="s">
        <v>2310</v>
      </c>
      <c r="F830" s="459">
        <v>2</v>
      </c>
      <c r="G830" s="459" t="s">
        <v>860</v>
      </c>
      <c r="H830" s="459">
        <v>50</v>
      </c>
      <c r="I830" s="460">
        <v>340961</v>
      </c>
      <c r="J830" s="461">
        <v>742662</v>
      </c>
      <c r="K830" s="938">
        <f t="shared" si="43"/>
        <v>166.75</v>
      </c>
      <c r="L830" s="665">
        <v>145</v>
      </c>
      <c r="M830" s="910">
        <v>1.1499999999999999</v>
      </c>
      <c r="N830" s="462"/>
      <c r="O830" s="463" t="str">
        <f t="shared" si="44"/>
        <v/>
      </c>
      <c r="P830" s="459">
        <v>80</v>
      </c>
      <c r="Q830" s="560">
        <v>4601887076711</v>
      </c>
      <c r="R830" s="467"/>
    </row>
    <row r="831" spans="1:54" ht="33.75" customHeight="1" x14ac:dyDescent="0.3">
      <c r="N831" s="259">
        <f>SUM(N452:N830)</f>
        <v>0</v>
      </c>
      <c r="O831" s="259">
        <f>SUM(O452:O830)</f>
        <v>0</v>
      </c>
    </row>
  </sheetData>
  <autoFilter ref="C30:Q929"/>
  <mergeCells count="10">
    <mergeCell ref="E18:G18"/>
    <mergeCell ref="E19:G19"/>
    <mergeCell ref="E20:G20"/>
    <mergeCell ref="E21:G21"/>
    <mergeCell ref="C2:O10"/>
    <mergeCell ref="C12:K12"/>
    <mergeCell ref="E15:G15"/>
    <mergeCell ref="E16:G16"/>
    <mergeCell ref="E17:G17"/>
    <mergeCell ref="E13:O13"/>
  </mergeCells>
  <conditionalFormatting sqref="B553">
    <cfRule type="duplicateValues" dxfId="10" priority="4"/>
  </conditionalFormatting>
  <conditionalFormatting sqref="B546:B548">
    <cfRule type="duplicateValues" dxfId="9" priority="5"/>
  </conditionalFormatting>
  <conditionalFormatting sqref="B549:B551">
    <cfRule type="duplicateValues" dxfId="8" priority="6"/>
  </conditionalFormatting>
  <conditionalFormatting sqref="B159">
    <cfRule type="duplicateValues" dxfId="7" priority="1"/>
  </conditionalFormatting>
  <conditionalFormatting sqref="B147:B150 B145">
    <cfRule type="duplicateValues" dxfId="6" priority="2"/>
  </conditionalFormatting>
  <conditionalFormatting sqref="B151:B157">
    <cfRule type="duplicateValues" dxfId="5" priority="3"/>
  </conditionalFormatting>
  <hyperlinks>
    <hyperlink ref="D482" r:id="rId1"/>
    <hyperlink ref="D483" r:id="rId2"/>
    <hyperlink ref="D484" r:id="rId3"/>
    <hyperlink ref="D486" r:id="rId4"/>
    <hyperlink ref="D487" r:id="rId5"/>
    <hyperlink ref="D488" r:id="rId6"/>
    <hyperlink ref="D489" r:id="rId7"/>
    <hyperlink ref="D490" r:id="rId8"/>
    <hyperlink ref="D491" r:id="rId9"/>
    <hyperlink ref="D499" r:id="rId10"/>
    <hyperlink ref="D501" r:id="rId11"/>
    <hyperlink ref="D494" r:id="rId12"/>
    <hyperlink ref="D502" r:id="rId13"/>
    <hyperlink ref="D507" r:id="rId14"/>
    <hyperlink ref="D509" r:id="rId15"/>
    <hyperlink ref="D510" r:id="rId16"/>
    <hyperlink ref="D512" r:id="rId17"/>
    <hyperlink ref="D513" r:id="rId18"/>
    <hyperlink ref="D518" r:id="rId19"/>
    <hyperlink ref="D519" r:id="rId20"/>
    <hyperlink ref="D520" r:id="rId21"/>
    <hyperlink ref="D522" r:id="rId22"/>
    <hyperlink ref="D523" r:id="rId23"/>
    <hyperlink ref="D524" r:id="rId24"/>
    <hyperlink ref="D529" r:id="rId25"/>
    <hyperlink ref="D530" r:id="rId26"/>
    <hyperlink ref="D531" r:id="rId27"/>
    <hyperlink ref="D532" r:id="rId28"/>
    <hyperlink ref="D536" r:id="rId29"/>
    <hyperlink ref="D538" r:id="rId30"/>
    <hyperlink ref="D540" r:id="rId31"/>
    <hyperlink ref="D481" r:id="rId32"/>
    <hyperlink ref="D492" r:id="rId33"/>
    <hyperlink ref="D504" r:id="rId34"/>
    <hyperlink ref="D505" r:id="rId35"/>
    <hyperlink ref="D506" r:id="rId36"/>
    <hyperlink ref="D508" r:id="rId37"/>
    <hyperlink ref="D511" r:id="rId38"/>
    <hyperlink ref="D514" r:id="rId39"/>
    <hyperlink ref="D515" r:id="rId40"/>
    <hyperlink ref="D516" r:id="rId41"/>
    <hyperlink ref="D517" r:id="rId42"/>
    <hyperlink ref="D525" r:id="rId43"/>
    <hyperlink ref="D526" r:id="rId44"/>
    <hyperlink ref="D527" r:id="rId45"/>
    <hyperlink ref="D533" r:id="rId46"/>
    <hyperlink ref="D534" r:id="rId47"/>
    <hyperlink ref="D535" r:id="rId48"/>
    <hyperlink ref="D537" r:id="rId49"/>
    <hyperlink ref="D543" r:id="rId50"/>
    <hyperlink ref="D544" r:id="rId51"/>
    <hyperlink ref="D545" r:id="rId52"/>
    <hyperlink ref="D546" r:id="rId53"/>
    <hyperlink ref="D547" r:id="rId54"/>
    <hyperlink ref="D548" r:id="rId55"/>
    <hyperlink ref="D549" r:id="rId56"/>
    <hyperlink ref="D551" r:id="rId57"/>
    <hyperlink ref="D553" r:id="rId58" display="http://www.semenasad.ru/lukovichnye-vesna/item/lilii-aziatskie-mahrovye/liliya-aaron-2.html"/>
    <hyperlink ref="D557" r:id="rId59"/>
    <hyperlink ref="D568" r:id="rId60"/>
    <hyperlink ref="D554" r:id="rId61"/>
    <hyperlink ref="D555" r:id="rId62"/>
    <hyperlink ref="D556" r:id="rId63"/>
    <hyperlink ref="D559" r:id="rId64"/>
    <hyperlink ref="D560" r:id="rId65"/>
    <hyperlink ref="D561" r:id="rId66"/>
    <hyperlink ref="D562" r:id="rId67"/>
    <hyperlink ref="D563" r:id="rId68"/>
    <hyperlink ref="D564" r:id="rId69"/>
    <hyperlink ref="D565" r:id="rId70"/>
    <hyperlink ref="D567" r:id="rId71"/>
    <hyperlink ref="D569" r:id="rId72"/>
    <hyperlink ref="D570" r:id="rId73"/>
    <hyperlink ref="D571" r:id="rId74"/>
    <hyperlink ref="D572" r:id="rId75"/>
    <hyperlink ref="D573" r:id="rId76"/>
    <hyperlink ref="D574" r:id="rId77"/>
    <hyperlink ref="D576" r:id="rId78"/>
    <hyperlink ref="D577" r:id="rId79"/>
    <hyperlink ref="D578" r:id="rId80"/>
    <hyperlink ref="D579" r:id="rId81"/>
    <hyperlink ref="D566" r:id="rId82"/>
    <hyperlink ref="D581" r:id="rId83"/>
    <hyperlink ref="D582" r:id="rId84"/>
    <hyperlink ref="D583" r:id="rId85"/>
    <hyperlink ref="D585" r:id="rId86"/>
    <hyperlink ref="D587" r:id="rId87"/>
    <hyperlink ref="D588" r:id="rId88"/>
    <hyperlink ref="D589" r:id="rId89"/>
    <hyperlink ref="D590" r:id="rId90"/>
    <hyperlink ref="D591" r:id="rId91"/>
    <hyperlink ref="D592" r:id="rId92"/>
    <hyperlink ref="D595" r:id="rId93"/>
    <hyperlink ref="D596" r:id="rId94"/>
    <hyperlink ref="D599" r:id="rId95"/>
    <hyperlink ref="D600" r:id="rId96"/>
    <hyperlink ref="D601" r:id="rId97"/>
    <hyperlink ref="D602" r:id="rId98"/>
    <hyperlink ref="D603" r:id="rId99"/>
    <hyperlink ref="D604" r:id="rId100"/>
    <hyperlink ref="D605" r:id="rId101"/>
    <hyperlink ref="D764" r:id="rId102"/>
    <hyperlink ref="D607" r:id="rId103"/>
    <hyperlink ref="D608" r:id="rId104"/>
    <hyperlink ref="D609" r:id="rId105"/>
    <hyperlink ref="D610" r:id="rId106"/>
    <hyperlink ref="D611" r:id="rId107"/>
    <hyperlink ref="D612" r:id="rId108"/>
    <hyperlink ref="D613" r:id="rId109"/>
    <hyperlink ref="D614" r:id="rId110"/>
    <hyperlink ref="D615" r:id="rId111"/>
    <hyperlink ref="D617" r:id="rId112"/>
    <hyperlink ref="D618" r:id="rId113"/>
    <hyperlink ref="D619" r:id="rId114"/>
    <hyperlink ref="D620" r:id="rId115"/>
    <hyperlink ref="D622" r:id="rId116"/>
    <hyperlink ref="D623" r:id="rId117"/>
    <hyperlink ref="D624" r:id="rId118"/>
    <hyperlink ref="D625" r:id="rId119"/>
    <hyperlink ref="D493" r:id="rId120"/>
    <hyperlink ref="D626" r:id="rId121"/>
    <hyperlink ref="D627" r:id="rId122"/>
    <hyperlink ref="D628" r:id="rId123"/>
    <hyperlink ref="D629" r:id="rId124"/>
    <hyperlink ref="D630" r:id="rId125"/>
    <hyperlink ref="D631" r:id="rId126"/>
    <hyperlink ref="D632" r:id="rId127"/>
    <hyperlink ref="D633" r:id="rId128"/>
    <hyperlink ref="D634" r:id="rId129"/>
    <hyperlink ref="D635" r:id="rId130"/>
    <hyperlink ref="D636" r:id="rId131"/>
    <hyperlink ref="D637" r:id="rId132"/>
    <hyperlink ref="D638" r:id="rId133"/>
    <hyperlink ref="D639" r:id="rId134"/>
    <hyperlink ref="D640" r:id="rId135"/>
    <hyperlink ref="D642" r:id="rId136"/>
    <hyperlink ref="D643" r:id="rId137"/>
    <hyperlink ref="D646" r:id="rId138"/>
    <hyperlink ref="D647" r:id="rId139"/>
    <hyperlink ref="D648" r:id="rId140"/>
    <hyperlink ref="D649" r:id="rId141"/>
    <hyperlink ref="D651" r:id="rId142"/>
    <hyperlink ref="D652" r:id="rId143"/>
    <hyperlink ref="D655" r:id="rId144"/>
    <hyperlink ref="D656" r:id="rId145"/>
    <hyperlink ref="D657" r:id="rId146"/>
    <hyperlink ref="D658" r:id="rId147"/>
    <hyperlink ref="D660" r:id="rId148"/>
    <hyperlink ref="D661" r:id="rId149"/>
    <hyperlink ref="D662" r:id="rId150"/>
    <hyperlink ref="D663" r:id="rId151"/>
    <hyperlink ref="D664" r:id="rId152"/>
    <hyperlink ref="D665" r:id="rId153"/>
    <hyperlink ref="D616" r:id="rId154"/>
    <hyperlink ref="D654" r:id="rId155"/>
    <hyperlink ref="D673" r:id="rId156"/>
    <hyperlink ref="D675" r:id="rId157"/>
    <hyperlink ref="D676" r:id="rId158"/>
    <hyperlink ref="D677" r:id="rId159"/>
    <hyperlink ref="D678" r:id="rId160"/>
    <hyperlink ref="D680" r:id="rId161"/>
    <hyperlink ref="D681" r:id="rId162"/>
    <hyperlink ref="D682" r:id="rId163"/>
    <hyperlink ref="D683" r:id="rId164"/>
    <hyperlink ref="D684" r:id="rId165"/>
    <hyperlink ref="D685" r:id="rId166"/>
    <hyperlink ref="D686" r:id="rId167"/>
    <hyperlink ref="D687" r:id="rId168"/>
    <hyperlink ref="D688" r:id="rId169"/>
    <hyperlink ref="D689" r:id="rId170"/>
    <hyperlink ref="D690" r:id="rId171"/>
    <hyperlink ref="D692" r:id="rId172"/>
    <hyperlink ref="D693" r:id="rId173"/>
    <hyperlink ref="D694" r:id="rId174"/>
    <hyperlink ref="D695" r:id="rId175"/>
    <hyperlink ref="D696" r:id="rId176"/>
    <hyperlink ref="D697" r:id="rId177"/>
    <hyperlink ref="D698" r:id="rId178"/>
    <hyperlink ref="D699" r:id="rId179"/>
    <hyperlink ref="D700" r:id="rId180"/>
    <hyperlink ref="D701" r:id="rId181"/>
    <hyperlink ref="D702" r:id="rId182"/>
    <hyperlink ref="D703" r:id="rId183"/>
    <hyperlink ref="D704" r:id="rId184"/>
    <hyperlink ref="D705" r:id="rId185"/>
    <hyperlink ref="D706" r:id="rId186"/>
    <hyperlink ref="D707" r:id="rId187"/>
    <hyperlink ref="D708" r:id="rId188"/>
    <hyperlink ref="D709" r:id="rId189"/>
    <hyperlink ref="D710" r:id="rId190"/>
    <hyperlink ref="D711" r:id="rId191"/>
    <hyperlink ref="D712" r:id="rId192"/>
    <hyperlink ref="D713" r:id="rId193"/>
    <hyperlink ref="D714" r:id="rId194"/>
    <hyperlink ref="D715" r:id="rId195"/>
    <hyperlink ref="D716" r:id="rId196"/>
    <hyperlink ref="D717" r:id="rId197"/>
    <hyperlink ref="D718" r:id="rId198"/>
    <hyperlink ref="D719" r:id="rId199"/>
    <hyperlink ref="D720" r:id="rId200"/>
    <hyperlink ref="D721" r:id="rId201"/>
    <hyperlink ref="D722" r:id="rId202"/>
    <hyperlink ref="D723" r:id="rId203"/>
    <hyperlink ref="D724" r:id="rId204"/>
    <hyperlink ref="D726" r:id="rId205"/>
    <hyperlink ref="D727" r:id="rId206"/>
    <hyperlink ref="D728" r:id="rId207"/>
    <hyperlink ref="D729" r:id="rId208"/>
    <hyperlink ref="D731" r:id="rId209"/>
    <hyperlink ref="D732" r:id="rId210"/>
    <hyperlink ref="D733" r:id="rId211"/>
    <hyperlink ref="D734" r:id="rId212"/>
    <hyperlink ref="D735" r:id="rId213"/>
    <hyperlink ref="D737" r:id="rId214"/>
    <hyperlink ref="D738" r:id="rId215"/>
    <hyperlink ref="D739" r:id="rId216"/>
    <hyperlink ref="D740" r:id="rId217"/>
    <hyperlink ref="D741" r:id="rId218"/>
    <hyperlink ref="D742" r:id="rId219"/>
    <hyperlink ref="D743" r:id="rId220"/>
    <hyperlink ref="D744" r:id="rId221"/>
    <hyperlink ref="D746" r:id="rId222"/>
    <hyperlink ref="D747" r:id="rId223"/>
    <hyperlink ref="D748" r:id="rId224"/>
    <hyperlink ref="D749" r:id="rId225"/>
    <hyperlink ref="D753" r:id="rId226"/>
    <hyperlink ref="D756" r:id="rId227"/>
    <hyperlink ref="D758" r:id="rId228"/>
    <hyperlink ref="D760" r:id="rId229"/>
    <hyperlink ref="D761" r:id="rId230"/>
    <hyperlink ref="D762" r:id="rId231"/>
    <hyperlink ref="D763" r:id="rId232"/>
    <hyperlink ref="D765" r:id="rId233"/>
    <hyperlink ref="D766" r:id="rId234"/>
    <hyperlink ref="D767" r:id="rId235"/>
    <hyperlink ref="D768" r:id="rId236"/>
    <hyperlink ref="D769" r:id="rId237"/>
    <hyperlink ref="D770" r:id="rId238"/>
    <hyperlink ref="D771" r:id="rId239"/>
    <hyperlink ref="D772" r:id="rId240"/>
    <hyperlink ref="D774" r:id="rId241"/>
    <hyperlink ref="D775" r:id="rId242"/>
    <hyperlink ref="D776" r:id="rId243"/>
    <hyperlink ref="D777" r:id="rId244"/>
    <hyperlink ref="D778" r:id="rId245"/>
    <hyperlink ref="D779" r:id="rId246"/>
    <hyperlink ref="D780" r:id="rId247"/>
    <hyperlink ref="D781" r:id="rId248"/>
    <hyperlink ref="D783" r:id="rId249"/>
    <hyperlink ref="D784" r:id="rId250"/>
    <hyperlink ref="D782" r:id="rId251"/>
    <hyperlink ref="D785" r:id="rId252"/>
    <hyperlink ref="D786" r:id="rId253"/>
    <hyperlink ref="D787" r:id="rId254"/>
    <hyperlink ref="D788" r:id="rId255"/>
    <hyperlink ref="D789" r:id="rId256"/>
    <hyperlink ref="D790" r:id="rId257"/>
    <hyperlink ref="D791" r:id="rId258"/>
    <hyperlink ref="D792" r:id="rId259"/>
    <hyperlink ref="D793" r:id="rId260"/>
    <hyperlink ref="D794" r:id="rId261"/>
    <hyperlink ref="D795" r:id="rId262"/>
    <hyperlink ref="D796" r:id="rId263"/>
    <hyperlink ref="D797" r:id="rId264"/>
    <hyperlink ref="D798" r:id="rId265"/>
    <hyperlink ref="D799" r:id="rId266"/>
    <hyperlink ref="D800" r:id="rId267"/>
    <hyperlink ref="D801" r:id="rId268"/>
    <hyperlink ref="D802" r:id="rId269"/>
    <hyperlink ref="D804" r:id="rId270"/>
    <hyperlink ref="D805" r:id="rId271"/>
    <hyperlink ref="D806" r:id="rId272"/>
    <hyperlink ref="D807" r:id="rId273"/>
    <hyperlink ref="D808" r:id="rId274"/>
    <hyperlink ref="D809" r:id="rId275"/>
    <hyperlink ref="D810" r:id="rId276"/>
    <hyperlink ref="D811" r:id="rId277"/>
    <hyperlink ref="D812" r:id="rId278"/>
    <hyperlink ref="D813" r:id="rId279"/>
    <hyperlink ref="D814" r:id="rId280"/>
    <hyperlink ref="D816" r:id="rId281"/>
    <hyperlink ref="D817" r:id="rId282"/>
    <hyperlink ref="D818" r:id="rId283"/>
    <hyperlink ref="D819" r:id="rId284"/>
    <hyperlink ref="D820" r:id="rId285"/>
    <hyperlink ref="D821" r:id="rId286"/>
    <hyperlink ref="D773" r:id="rId287"/>
    <hyperlink ref="D823" r:id="rId288"/>
    <hyperlink ref="D824" r:id="rId289"/>
    <hyperlink ref="D825" r:id="rId290"/>
    <hyperlink ref="D826" r:id="rId291"/>
    <hyperlink ref="D827" r:id="rId292"/>
    <hyperlink ref="D828" r:id="rId293"/>
    <hyperlink ref="D829" r:id="rId294"/>
    <hyperlink ref="D830" r:id="rId295"/>
    <hyperlink ref="D485" r:id="rId296"/>
    <hyperlink ref="D593" r:id="rId297"/>
    <hyperlink ref="D597" r:id="rId298"/>
    <hyperlink ref="D621" r:id="rId299"/>
    <hyperlink ref="D645" r:id="rId300"/>
    <hyperlink ref="D667" r:id="rId301"/>
    <hyperlink ref="D668" r:id="rId302"/>
    <hyperlink ref="D669" r:id="rId303"/>
    <hyperlink ref="D671" r:id="rId304"/>
    <hyperlink ref="D751" r:id="rId305"/>
    <hyperlink ref="D752" r:id="rId306"/>
    <hyperlink ref="D755" r:id="rId307"/>
    <hyperlink ref="D528" r:id="rId308"/>
    <hyperlink ref="D558" r:id="rId309"/>
    <hyperlink ref="D659" r:id="rId310"/>
    <hyperlink ref="D644" r:id="rId311"/>
    <hyperlink ref="D503" r:id="rId312"/>
    <hyperlink ref="D725" r:id="rId313"/>
    <hyperlink ref="D641" r:id="rId314"/>
    <hyperlink ref="D815" r:id="rId315"/>
    <hyperlink ref="D521" r:id="rId316"/>
    <hyperlink ref="D584" r:id="rId317"/>
    <hyperlink ref="D500" r:id="rId318"/>
    <hyperlink ref="D586" r:id="rId319"/>
    <hyperlink ref="D496" r:id="rId320"/>
    <hyperlink ref="D495" r:id="rId321"/>
    <hyperlink ref="D539" r:id="rId322"/>
    <hyperlink ref="D670" r:id="rId323"/>
    <hyperlink ref="D594" r:id="rId324"/>
    <hyperlink ref="D653" r:id="rId325"/>
    <hyperlink ref="D550" r:id="rId326"/>
    <hyperlink ref="D542" r:id="rId327"/>
    <hyperlink ref="D460" r:id="rId328"/>
    <hyperlink ref="D464" r:id="rId329"/>
    <hyperlink ref="D473" r:id="rId330"/>
    <hyperlink ref="D497" r:id="rId331"/>
    <hyperlink ref="D498" r:id="rId332"/>
    <hyperlink ref="D452" r:id="rId333"/>
    <hyperlink ref="D453" r:id="rId334"/>
    <hyperlink ref="D455" r:id="rId335"/>
    <hyperlink ref="D456" r:id="rId336"/>
    <hyperlink ref="D457" r:id="rId337"/>
    <hyperlink ref="D458" r:id="rId338"/>
    <hyperlink ref="D575" r:id="rId339"/>
    <hyperlink ref="D462" r:id="rId340"/>
    <hyperlink ref="D463" r:id="rId341"/>
    <hyperlink ref="D465" r:id="rId342"/>
    <hyperlink ref="D650" r:id="rId343"/>
    <hyperlink ref="D672" r:id="rId344"/>
    <hyperlink ref="D467" r:id="rId345"/>
    <hyperlink ref="D679" r:id="rId346"/>
    <hyperlink ref="D468" r:id="rId347"/>
    <hyperlink ref="D469" r:id="rId348"/>
    <hyperlink ref="D471" r:id="rId349"/>
    <hyperlink ref="D754" r:id="rId350"/>
    <hyperlink ref="D757" r:id="rId351"/>
    <hyperlink ref="D474" r:id="rId352"/>
    <hyperlink ref="D476" r:id="rId353"/>
    <hyperlink ref="D454" r:id="rId354"/>
    <hyperlink ref="D691" r:id="rId355"/>
    <hyperlink ref="D803" r:id="rId356"/>
    <hyperlink ref="D73" r:id="rId357"/>
    <hyperlink ref="D74" r:id="rId358"/>
    <hyperlink ref="D75" r:id="rId359"/>
    <hyperlink ref="D77" r:id="rId360"/>
    <hyperlink ref="D79" r:id="rId361"/>
    <hyperlink ref="D80" r:id="rId362"/>
    <hyperlink ref="D81" r:id="rId363"/>
    <hyperlink ref="D82" r:id="rId364"/>
    <hyperlink ref="D89" r:id="rId365"/>
    <hyperlink ref="D91" r:id="rId366"/>
    <hyperlink ref="D84" r:id="rId367"/>
    <hyperlink ref="D92" r:id="rId368"/>
    <hyperlink ref="D95" r:id="rId369"/>
    <hyperlink ref="D96" r:id="rId370"/>
    <hyperlink ref="D98" r:id="rId371"/>
    <hyperlink ref="D99" r:id="rId372"/>
    <hyperlink ref="D101" r:id="rId373"/>
    <hyperlink ref="D102" r:id="rId374"/>
    <hyperlink ref="D107" r:id="rId375"/>
    <hyperlink ref="D108" r:id="rId376"/>
    <hyperlink ref="D109" r:id="rId377"/>
    <hyperlink ref="D111" r:id="rId378"/>
    <hyperlink ref="D112" r:id="rId379"/>
    <hyperlink ref="D113" r:id="rId380"/>
    <hyperlink ref="D115" r:id="rId381"/>
    <hyperlink ref="D122" r:id="rId382"/>
    <hyperlink ref="D123" r:id="rId383"/>
    <hyperlink ref="D128" r:id="rId384"/>
    <hyperlink ref="D135" r:id="rId385"/>
    <hyperlink ref="D138" r:id="rId386"/>
    <hyperlink ref="D72" r:id="rId387"/>
    <hyperlink ref="D146" r:id="rId388"/>
    <hyperlink ref="D94" r:id="rId389"/>
    <hyperlink ref="D97" r:id="rId390"/>
    <hyperlink ref="D100" r:id="rId391"/>
    <hyperlink ref="D103" r:id="rId392"/>
    <hyperlink ref="D104" r:id="rId393"/>
    <hyperlink ref="D105" r:id="rId394"/>
    <hyperlink ref="D106" r:id="rId395"/>
    <hyperlink ref="D116" r:id="rId396"/>
    <hyperlink ref="D117" r:id="rId397"/>
    <hyperlink ref="D119" r:id="rId398"/>
    <hyperlink ref="D129" r:id="rId399"/>
    <hyperlink ref="D130" r:id="rId400"/>
    <hyperlink ref="D134" r:id="rId401"/>
    <hyperlink ref="D141" r:id="rId402"/>
    <hyperlink ref="D142" r:id="rId403"/>
    <hyperlink ref="D143" r:id="rId404"/>
    <hyperlink ref="D144" r:id="rId405"/>
    <hyperlink ref="D145" r:id="rId406"/>
    <hyperlink ref="D147" r:id="rId407"/>
    <hyperlink ref="D148" r:id="rId408"/>
    <hyperlink ref="D151" r:id="rId409"/>
    <hyperlink ref="D152" r:id="rId410"/>
    <hyperlink ref="D154" r:id="rId411"/>
    <hyperlink ref="D155" r:id="rId412"/>
    <hyperlink ref="D156" r:id="rId413"/>
    <hyperlink ref="D157" r:id="rId414"/>
    <hyperlink ref="D159" r:id="rId415" display="http://www.semenasad.ru/lukovichnye-vesna/item/lilii-aziatskie-mahrovye/liliya-aaron-2.html"/>
    <hyperlink ref="D163" r:id="rId416"/>
    <hyperlink ref="D170" r:id="rId417"/>
    <hyperlink ref="D174" r:id="rId418"/>
    <hyperlink ref="D160" r:id="rId419"/>
    <hyperlink ref="D161" r:id="rId420"/>
    <hyperlink ref="D162" r:id="rId421"/>
    <hyperlink ref="D164" r:id="rId422"/>
    <hyperlink ref="D165" r:id="rId423"/>
    <hyperlink ref="D167" r:id="rId424"/>
    <hyperlink ref="D168" r:id="rId425"/>
    <hyperlink ref="D171" r:id="rId426"/>
    <hyperlink ref="D173" r:id="rId427"/>
    <hyperlink ref="D175" r:id="rId428"/>
    <hyperlink ref="D176" r:id="rId429"/>
    <hyperlink ref="D178" r:id="rId430"/>
    <hyperlink ref="D179" r:id="rId431"/>
    <hyperlink ref="D180" r:id="rId432"/>
    <hyperlink ref="D182" r:id="rId433"/>
    <hyperlink ref="D169" r:id="rId434"/>
    <hyperlink ref="D184" r:id="rId435"/>
    <hyperlink ref="D186" r:id="rId436"/>
    <hyperlink ref="D187" r:id="rId437"/>
    <hyperlink ref="D188" r:id="rId438"/>
    <hyperlink ref="D191" r:id="rId439"/>
    <hyperlink ref="D192" r:id="rId440"/>
    <hyperlink ref="D196" r:id="rId441"/>
    <hyperlink ref="D197" r:id="rId442"/>
    <hyperlink ref="D199" r:id="rId443"/>
    <hyperlink ref="D201" r:id="rId444"/>
    <hyperlink ref="D202" r:id="rId445"/>
    <hyperlink ref="D376" r:id="rId446"/>
    <hyperlink ref="D205" r:id="rId447"/>
    <hyperlink ref="D206" r:id="rId448"/>
    <hyperlink ref="D207" r:id="rId449"/>
    <hyperlink ref="D208" r:id="rId450"/>
    <hyperlink ref="D209" r:id="rId451"/>
    <hyperlink ref="D210" r:id="rId452"/>
    <hyperlink ref="D211" r:id="rId453"/>
    <hyperlink ref="D212" r:id="rId454"/>
    <hyperlink ref="D213" r:id="rId455"/>
    <hyperlink ref="D214" r:id="rId456"/>
    <hyperlink ref="D215" r:id="rId457"/>
    <hyperlink ref="D217" r:id="rId458"/>
    <hyperlink ref="D218" r:id="rId459"/>
    <hyperlink ref="D219" r:id="rId460"/>
    <hyperlink ref="D220" r:id="rId461"/>
    <hyperlink ref="D222" r:id="rId462"/>
    <hyperlink ref="D223" r:id="rId463"/>
    <hyperlink ref="D224" r:id="rId464"/>
    <hyperlink ref="D225" r:id="rId465"/>
    <hyperlink ref="D83" r:id="rId466"/>
    <hyperlink ref="D226" r:id="rId467"/>
    <hyperlink ref="D227" r:id="rId468"/>
    <hyperlink ref="D228" r:id="rId469"/>
    <hyperlink ref="D229" r:id="rId470"/>
    <hyperlink ref="D230" r:id="rId471"/>
    <hyperlink ref="D231" r:id="rId472"/>
    <hyperlink ref="D232" r:id="rId473"/>
    <hyperlink ref="D233" r:id="rId474"/>
    <hyperlink ref="D234" r:id="rId475"/>
    <hyperlink ref="D235" r:id="rId476"/>
    <hyperlink ref="D236" r:id="rId477"/>
    <hyperlink ref="D237" r:id="rId478"/>
    <hyperlink ref="D238" r:id="rId479"/>
    <hyperlink ref="D239" r:id="rId480"/>
    <hyperlink ref="D240" r:id="rId481"/>
    <hyperlink ref="D241" r:id="rId482"/>
    <hyperlink ref="D242" r:id="rId483"/>
    <hyperlink ref="D243" r:id="rId484"/>
    <hyperlink ref="D245" r:id="rId485"/>
    <hyperlink ref="D246" r:id="rId486"/>
    <hyperlink ref="D247" r:id="rId487"/>
    <hyperlink ref="D248" r:id="rId488"/>
    <hyperlink ref="D249" r:id="rId489"/>
    <hyperlink ref="D250" r:id="rId490"/>
    <hyperlink ref="D252" r:id="rId491"/>
    <hyperlink ref="D253" r:id="rId492"/>
    <hyperlink ref="D256" r:id="rId493"/>
    <hyperlink ref="D257" r:id="rId494"/>
    <hyperlink ref="D259" r:id="rId495"/>
    <hyperlink ref="D260" r:id="rId496"/>
    <hyperlink ref="D261" r:id="rId497"/>
    <hyperlink ref="D262" r:id="rId498"/>
    <hyperlink ref="D216" r:id="rId499"/>
    <hyperlink ref="D254" r:id="rId500"/>
    <hyperlink ref="D255" r:id="rId501"/>
    <hyperlink ref="D264" r:id="rId502"/>
    <hyperlink ref="D265" r:id="rId503"/>
    <hyperlink ref="D266" r:id="rId504"/>
    <hyperlink ref="D267" r:id="rId505"/>
    <hyperlink ref="D268" r:id="rId506"/>
    <hyperlink ref="D278" r:id="rId507"/>
    <hyperlink ref="D279" r:id="rId508"/>
    <hyperlink ref="D281" r:id="rId509"/>
    <hyperlink ref="D282" r:id="rId510"/>
    <hyperlink ref="D284" r:id="rId511"/>
    <hyperlink ref="D285" r:id="rId512"/>
    <hyperlink ref="D286" r:id="rId513"/>
    <hyperlink ref="D287" r:id="rId514"/>
    <hyperlink ref="D288" r:id="rId515"/>
    <hyperlink ref="D289" r:id="rId516"/>
    <hyperlink ref="D290" r:id="rId517"/>
    <hyperlink ref="D291" r:id="rId518"/>
    <hyperlink ref="D292" r:id="rId519"/>
    <hyperlink ref="D293" r:id="rId520"/>
    <hyperlink ref="D294" r:id="rId521"/>
    <hyperlink ref="D295" r:id="rId522"/>
    <hyperlink ref="D296" r:id="rId523"/>
    <hyperlink ref="D297" r:id="rId524"/>
    <hyperlink ref="D299" r:id="rId525"/>
    <hyperlink ref="D300" r:id="rId526"/>
    <hyperlink ref="D301" r:id="rId527"/>
    <hyperlink ref="D302" r:id="rId528"/>
    <hyperlink ref="D303" r:id="rId529"/>
    <hyperlink ref="D304" r:id="rId530"/>
    <hyperlink ref="D305" r:id="rId531"/>
    <hyperlink ref="D306" r:id="rId532"/>
    <hyperlink ref="D307" r:id="rId533"/>
    <hyperlink ref="D308" r:id="rId534"/>
    <hyperlink ref="D309" r:id="rId535"/>
    <hyperlink ref="D310" r:id="rId536"/>
    <hyperlink ref="D311" r:id="rId537"/>
    <hyperlink ref="D312" r:id="rId538"/>
    <hyperlink ref="D313" r:id="rId539"/>
    <hyperlink ref="D314" r:id="rId540"/>
    <hyperlink ref="D315" r:id="rId541"/>
    <hyperlink ref="D316" r:id="rId542"/>
    <hyperlink ref="D317" r:id="rId543"/>
    <hyperlink ref="D319" r:id="rId544"/>
    <hyperlink ref="D320" r:id="rId545"/>
    <hyperlink ref="D321" r:id="rId546"/>
    <hyperlink ref="D322" r:id="rId547"/>
    <hyperlink ref="D323" r:id="rId548"/>
    <hyperlink ref="D324" r:id="rId549"/>
    <hyperlink ref="D325" r:id="rId550"/>
    <hyperlink ref="D326" r:id="rId551"/>
    <hyperlink ref="D327" r:id="rId552"/>
    <hyperlink ref="D328" r:id="rId553"/>
    <hyperlink ref="D329" r:id="rId554"/>
    <hyperlink ref="D330" r:id="rId555"/>
    <hyperlink ref="D331" r:id="rId556"/>
    <hyperlink ref="D332" r:id="rId557"/>
    <hyperlink ref="D333" r:id="rId558"/>
    <hyperlink ref="D334" r:id="rId559"/>
    <hyperlink ref="D335" r:id="rId560"/>
    <hyperlink ref="D337" r:id="rId561"/>
    <hyperlink ref="D338" r:id="rId562"/>
    <hyperlink ref="D339" r:id="rId563"/>
    <hyperlink ref="D340" r:id="rId564"/>
    <hyperlink ref="D341" r:id="rId565"/>
    <hyperlink ref="D343" r:id="rId566"/>
    <hyperlink ref="D344" r:id="rId567"/>
    <hyperlink ref="D345" r:id="rId568"/>
    <hyperlink ref="D346" r:id="rId569"/>
    <hyperlink ref="D347" r:id="rId570"/>
    <hyperlink ref="D349" r:id="rId571"/>
    <hyperlink ref="D350" r:id="rId572"/>
    <hyperlink ref="D351" r:id="rId573"/>
    <hyperlink ref="D352" r:id="rId574"/>
    <hyperlink ref="D353" r:id="rId575"/>
    <hyperlink ref="D354" r:id="rId576"/>
    <hyperlink ref="D355" r:id="rId577"/>
    <hyperlink ref="D356" r:id="rId578"/>
    <hyperlink ref="D357" r:id="rId579"/>
    <hyperlink ref="D358" r:id="rId580"/>
    <hyperlink ref="D360" r:id="rId581"/>
    <hyperlink ref="D361" r:id="rId582"/>
    <hyperlink ref="D365" r:id="rId583"/>
    <hyperlink ref="D367" r:id="rId584"/>
    <hyperlink ref="D368" r:id="rId585"/>
    <hyperlink ref="D370" r:id="rId586"/>
    <hyperlink ref="D372" r:id="rId587"/>
    <hyperlink ref="D373" r:id="rId588"/>
    <hyperlink ref="D374" r:id="rId589"/>
    <hyperlink ref="D375" r:id="rId590"/>
    <hyperlink ref="D377" r:id="rId591"/>
    <hyperlink ref="D378" r:id="rId592"/>
    <hyperlink ref="D379" r:id="rId593"/>
    <hyperlink ref="D380" r:id="rId594"/>
    <hyperlink ref="D381" r:id="rId595"/>
    <hyperlink ref="D382" r:id="rId596"/>
    <hyperlink ref="D383" r:id="rId597"/>
    <hyperlink ref="D384" r:id="rId598"/>
    <hyperlink ref="D386" r:id="rId599"/>
    <hyperlink ref="D387" r:id="rId600"/>
    <hyperlink ref="D388" r:id="rId601"/>
    <hyperlink ref="D389" r:id="rId602"/>
    <hyperlink ref="D390" r:id="rId603"/>
    <hyperlink ref="D391" r:id="rId604"/>
    <hyperlink ref="D392" r:id="rId605"/>
    <hyperlink ref="D393" r:id="rId606"/>
    <hyperlink ref="D394" r:id="rId607"/>
    <hyperlink ref="D396" r:id="rId608"/>
    <hyperlink ref="D397" r:id="rId609"/>
    <hyperlink ref="D395" r:id="rId610"/>
    <hyperlink ref="D398" r:id="rId611"/>
    <hyperlink ref="D399" r:id="rId612"/>
    <hyperlink ref="D400" r:id="rId613"/>
    <hyperlink ref="D401" r:id="rId614"/>
    <hyperlink ref="D402" r:id="rId615"/>
    <hyperlink ref="D403" r:id="rId616"/>
    <hyperlink ref="D404" r:id="rId617"/>
    <hyperlink ref="D405" r:id="rId618"/>
    <hyperlink ref="D406" r:id="rId619"/>
    <hyperlink ref="D407" r:id="rId620"/>
    <hyperlink ref="D408" r:id="rId621"/>
    <hyperlink ref="D409" r:id="rId622"/>
    <hyperlink ref="D410" r:id="rId623"/>
    <hyperlink ref="D411" r:id="rId624"/>
    <hyperlink ref="D412" r:id="rId625"/>
    <hyperlink ref="D413" r:id="rId626"/>
    <hyperlink ref="D414" r:id="rId627"/>
    <hyperlink ref="D415" r:id="rId628"/>
    <hyperlink ref="D416" r:id="rId629"/>
    <hyperlink ref="D417" r:id="rId630"/>
    <hyperlink ref="D418" r:id="rId631"/>
    <hyperlink ref="D419" r:id="rId632"/>
    <hyperlink ref="D420" r:id="rId633"/>
    <hyperlink ref="D421" r:id="rId634"/>
    <hyperlink ref="D422" r:id="rId635"/>
    <hyperlink ref="D423" r:id="rId636"/>
    <hyperlink ref="D424" r:id="rId637"/>
    <hyperlink ref="D425" r:id="rId638"/>
    <hyperlink ref="D426" r:id="rId639"/>
    <hyperlink ref="D427" r:id="rId640"/>
    <hyperlink ref="D428" r:id="rId641"/>
    <hyperlink ref="D429" r:id="rId642"/>
    <hyperlink ref="D430" r:id="rId643"/>
    <hyperlink ref="D431" r:id="rId644"/>
    <hyperlink ref="D433" r:id="rId645"/>
    <hyperlink ref="D434" r:id="rId646"/>
    <hyperlink ref="D435" r:id="rId647"/>
    <hyperlink ref="D436" r:id="rId648"/>
    <hyperlink ref="D437" r:id="rId649"/>
    <hyperlink ref="D438" r:id="rId650"/>
    <hyperlink ref="D439" r:id="rId651"/>
    <hyperlink ref="D440" r:id="rId652"/>
    <hyperlink ref="D441" r:id="rId653"/>
    <hyperlink ref="D385" r:id="rId654"/>
    <hyperlink ref="D443" r:id="rId655"/>
    <hyperlink ref="D444" r:id="rId656"/>
    <hyperlink ref="D445" r:id="rId657"/>
    <hyperlink ref="D446" r:id="rId658"/>
    <hyperlink ref="D447" r:id="rId659"/>
    <hyperlink ref="D448" r:id="rId660"/>
    <hyperlink ref="D449" r:id="rId661"/>
    <hyperlink ref="D450" r:id="rId662"/>
    <hyperlink ref="D76" r:id="rId663"/>
    <hyperlink ref="D166" r:id="rId664"/>
    <hyperlink ref="D189" r:id="rId665"/>
    <hyperlink ref="D193" r:id="rId666"/>
    <hyperlink ref="D194" r:id="rId667"/>
    <hyperlink ref="D221" r:id="rId668"/>
    <hyperlink ref="D244" r:id="rId669"/>
    <hyperlink ref="D272" r:id="rId670"/>
    <hyperlink ref="D273" r:id="rId671"/>
    <hyperlink ref="D275" r:id="rId672"/>
    <hyperlink ref="D363" r:id="rId673"/>
    <hyperlink ref="D364" r:id="rId674"/>
    <hyperlink ref="D366" r:id="rId675"/>
    <hyperlink ref="D121" r:id="rId676"/>
    <hyperlink ref="D258" r:id="rId677"/>
    <hyperlink ref="D93" r:id="rId678"/>
    <hyperlink ref="D336" r:id="rId679"/>
    <hyperlink ref="D432" r:id="rId680"/>
    <hyperlink ref="D110" r:id="rId681"/>
    <hyperlink ref="D78" r:id="rId682"/>
    <hyperlink ref="D185" r:id="rId683"/>
    <hyperlink ref="D90" r:id="rId684"/>
    <hyperlink ref="D86" r:id="rId685"/>
    <hyperlink ref="D85" r:id="rId686"/>
    <hyperlink ref="D271" r:id="rId687"/>
    <hyperlink ref="D274" r:id="rId688"/>
    <hyperlink ref="D190" r:id="rId689"/>
    <hyperlink ref="D251" r:id="rId690"/>
    <hyperlink ref="D153" r:id="rId691"/>
    <hyperlink ref="D132" r:id="rId692"/>
    <hyperlink ref="D140" r:id="rId693"/>
    <hyperlink ref="D87" r:id="rId694"/>
    <hyperlink ref="D88" r:id="rId695"/>
    <hyperlink ref="D36" r:id="rId696"/>
    <hyperlink ref="D37" r:id="rId697"/>
    <hyperlink ref="D39" r:id="rId698"/>
    <hyperlink ref="D40" r:id="rId699"/>
    <hyperlink ref="D41" r:id="rId700"/>
    <hyperlink ref="D42" r:id="rId701"/>
    <hyperlink ref="D172" r:id="rId702"/>
    <hyperlink ref="D177" r:id="rId703"/>
    <hyperlink ref="D45" r:id="rId704"/>
    <hyperlink ref="D46" r:id="rId705"/>
    <hyperlink ref="D49" r:id="rId706"/>
    <hyperlink ref="D276" r:id="rId707"/>
    <hyperlink ref="D277" r:id="rId708"/>
    <hyperlink ref="D52" r:id="rId709"/>
    <hyperlink ref="D283" r:id="rId710"/>
    <hyperlink ref="D53" r:id="rId711"/>
    <hyperlink ref="D57" r:id="rId712"/>
    <hyperlink ref="D369" r:id="rId713"/>
    <hyperlink ref="D60" r:id="rId714"/>
    <hyperlink ref="D66" r:id="rId715"/>
    <hyperlink ref="D38" r:id="rId716"/>
    <hyperlink ref="D298" r:id="rId717"/>
    <hyperlink ref="D35" r:id="rId718"/>
    <hyperlink ref="D44" r:id="rId719"/>
    <hyperlink ref="D47" r:id="rId720"/>
    <hyperlink ref="D48" r:id="rId721"/>
    <hyperlink ref="D50" r:id="rId722"/>
    <hyperlink ref="D54" r:id="rId723"/>
    <hyperlink ref="D55" r:id="rId724"/>
    <hyperlink ref="D56" r:id="rId725"/>
    <hyperlink ref="D58" r:id="rId726"/>
    <hyperlink ref="D62" r:id="rId727"/>
    <hyperlink ref="D63" r:id="rId728"/>
    <hyperlink ref="D64" r:id="rId729"/>
    <hyperlink ref="D65" r:id="rId730"/>
    <hyperlink ref="D67" r:id="rId731"/>
    <hyperlink ref="D114" r:id="rId732"/>
    <hyperlink ref="D118" r:id="rId733"/>
    <hyperlink ref="D120" r:id="rId734"/>
    <hyperlink ref="D124" r:id="rId735"/>
    <hyperlink ref="D126" r:id="rId736"/>
    <hyperlink ref="D127" r:id="rId737"/>
    <hyperlink ref="D131" r:id="rId738"/>
    <hyperlink ref="D133" r:id="rId739"/>
    <hyperlink ref="D136" r:id="rId740"/>
    <hyperlink ref="D137" r:id="rId741"/>
    <hyperlink ref="D150" r:id="rId742"/>
    <hyperlink ref="D181" r:id="rId743"/>
    <hyperlink ref="D198" r:id="rId744"/>
    <hyperlink ref="D200" r:id="rId745"/>
    <hyperlink ref="D203" r:id="rId746"/>
    <hyperlink ref="D269" r:id="rId747"/>
    <hyperlink ref="D318" r:id="rId748"/>
  </hyperlinks>
  <pageMargins left="0.15748031496062992" right="0.15748031496062992" top="0.15748031496062992" bottom="0.15748031496062992" header="0.15748031496062992" footer="0.15748031496062992"/>
  <pageSetup paperSize="9" scale="57" orientation="portrait" r:id="rId749"/>
  <headerFooter>
    <oddFooter>&amp;LОсень 2021&amp;C&amp;"Arial,обычный"Страница  &amp;P из &amp;N&amp;RАгрохолдинг Поиск</oddFooter>
  </headerFooter>
  <colBreaks count="1" manualBreakCount="1">
    <brk id="14" max="1048575" man="1"/>
  </colBreaks>
  <drawing r:id="rId75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X636"/>
  <sheetViews>
    <sheetView view="pageBreakPreview" topLeftCell="A10" zoomScale="80" zoomScaleNormal="80" zoomScaleSheetLayoutView="80" workbookViewId="0">
      <selection activeCell="L16" sqref="L1:M1048576"/>
    </sheetView>
  </sheetViews>
  <sheetFormatPr defaultRowHeight="18.75" x14ac:dyDescent="0.3"/>
  <cols>
    <col min="1" max="1" width="7.25" style="561" customWidth="1"/>
    <col min="2" max="2" width="13.125" style="266" hidden="1" customWidth="1"/>
    <col min="3" max="3" width="46.375" style="266" customWidth="1"/>
    <col min="4" max="4" width="8.625" style="272" customWidth="1"/>
    <col min="5" max="5" width="22.875" style="279" customWidth="1"/>
    <col min="6" max="6" width="7.5" style="272" customWidth="1"/>
    <col min="7" max="7" width="7.25" style="272" customWidth="1"/>
    <col min="8" max="8" width="10.125" style="272" customWidth="1"/>
    <col min="9" max="9" width="10.75" style="274" hidden="1" customWidth="1"/>
    <col min="10" max="10" width="9.75" style="274" customWidth="1"/>
    <col min="11" max="11" width="10.125" style="275" customWidth="1"/>
    <col min="12" max="12" width="7.375" style="275" hidden="1" customWidth="1"/>
    <col min="13" max="13" width="6.625" style="275" hidden="1" customWidth="1"/>
    <col min="14" max="14" width="10.875" style="275" customWidth="1"/>
    <col min="15" max="15" width="12.375" style="276" customWidth="1"/>
    <col min="16" max="16" width="8.375" style="272" customWidth="1"/>
    <col min="17" max="17" width="19.625" style="655" customWidth="1"/>
    <col min="18" max="18" width="16.625" style="443" customWidth="1"/>
    <col min="19" max="20" width="9" style="467" customWidth="1"/>
    <col min="21" max="31" width="9" style="467"/>
    <col min="32" max="33" width="9" style="467" customWidth="1"/>
    <col min="34" max="258" width="9" style="467"/>
    <col min="259" max="259" width="6.375" style="467" customWidth="1"/>
    <col min="260" max="260" width="0" style="467" hidden="1" customWidth="1"/>
    <col min="261" max="261" width="48.875" style="467" customWidth="1"/>
    <col min="262" max="262" width="7.375" style="467" customWidth="1"/>
    <col min="263" max="263" width="28" style="467" customWidth="1"/>
    <col min="264" max="264" width="7.5" style="467" customWidth="1"/>
    <col min="265" max="265" width="7.25" style="467" customWidth="1"/>
    <col min="266" max="266" width="10.125" style="467" customWidth="1"/>
    <col min="267" max="267" width="0" style="467" hidden="1" customWidth="1"/>
    <col min="268" max="268" width="10.75" style="467" customWidth="1"/>
    <col min="269" max="269" width="10.125" style="467" customWidth="1"/>
    <col min="270" max="270" width="12.5" style="467" customWidth="1"/>
    <col min="271" max="271" width="10.125" style="467" customWidth="1"/>
    <col min="272" max="272" width="8.375" style="467" customWidth="1"/>
    <col min="273" max="273" width="16.5" style="467" customWidth="1"/>
    <col min="274" max="274" width="16.625" style="467" customWidth="1"/>
    <col min="275" max="514" width="9" style="467"/>
    <col min="515" max="515" width="6.375" style="467" customWidth="1"/>
    <col min="516" max="516" width="0" style="467" hidden="1" customWidth="1"/>
    <col min="517" max="517" width="48.875" style="467" customWidth="1"/>
    <col min="518" max="518" width="7.375" style="467" customWidth="1"/>
    <col min="519" max="519" width="28" style="467" customWidth="1"/>
    <col min="520" max="520" width="7.5" style="467" customWidth="1"/>
    <col min="521" max="521" width="7.25" style="467" customWidth="1"/>
    <col min="522" max="522" width="10.125" style="467" customWidth="1"/>
    <col min="523" max="523" width="0" style="467" hidden="1" customWidth="1"/>
    <col min="524" max="524" width="10.75" style="467" customWidth="1"/>
    <col min="525" max="525" width="10.125" style="467" customWidth="1"/>
    <col min="526" max="526" width="12.5" style="467" customWidth="1"/>
    <col min="527" max="527" width="10.125" style="467" customWidth="1"/>
    <col min="528" max="528" width="8.375" style="467" customWidth="1"/>
    <col min="529" max="529" width="16.5" style="467" customWidth="1"/>
    <col min="530" max="530" width="16.625" style="467" customWidth="1"/>
    <col min="531" max="770" width="9" style="467"/>
    <col min="771" max="771" width="6.375" style="467" customWidth="1"/>
    <col min="772" max="772" width="0" style="467" hidden="1" customWidth="1"/>
    <col min="773" max="773" width="48.875" style="467" customWidth="1"/>
    <col min="774" max="774" width="7.375" style="467" customWidth="1"/>
    <col min="775" max="775" width="28" style="467" customWidth="1"/>
    <col min="776" max="776" width="7.5" style="467" customWidth="1"/>
    <col min="777" max="777" width="7.25" style="467" customWidth="1"/>
    <col min="778" max="778" width="10.125" style="467" customWidth="1"/>
    <col min="779" max="779" width="0" style="467" hidden="1" customWidth="1"/>
    <col min="780" max="780" width="10.75" style="467" customWidth="1"/>
    <col min="781" max="781" width="10.125" style="467" customWidth="1"/>
    <col min="782" max="782" width="12.5" style="467" customWidth="1"/>
    <col min="783" max="783" width="10.125" style="467" customWidth="1"/>
    <col min="784" max="784" width="8.375" style="467" customWidth="1"/>
    <col min="785" max="785" width="16.5" style="467" customWidth="1"/>
    <col min="786" max="786" width="16.625" style="467" customWidth="1"/>
    <col min="787" max="1026" width="9" style="467"/>
    <col min="1027" max="1027" width="6.375" style="467" customWidth="1"/>
    <col min="1028" max="1028" width="0" style="467" hidden="1" customWidth="1"/>
    <col min="1029" max="1029" width="48.875" style="467" customWidth="1"/>
    <col min="1030" max="1030" width="7.375" style="467" customWidth="1"/>
    <col min="1031" max="1031" width="28" style="467" customWidth="1"/>
    <col min="1032" max="1032" width="7.5" style="467" customWidth="1"/>
    <col min="1033" max="1033" width="7.25" style="467" customWidth="1"/>
    <col min="1034" max="1034" width="10.125" style="467" customWidth="1"/>
    <col min="1035" max="1035" width="0" style="467" hidden="1" customWidth="1"/>
    <col min="1036" max="1036" width="10.75" style="467" customWidth="1"/>
    <col min="1037" max="1037" width="10.125" style="467" customWidth="1"/>
    <col min="1038" max="1038" width="12.5" style="467" customWidth="1"/>
    <col min="1039" max="1039" width="10.125" style="467" customWidth="1"/>
    <col min="1040" max="1040" width="8.375" style="467" customWidth="1"/>
    <col min="1041" max="1041" width="16.5" style="467" customWidth="1"/>
    <col min="1042" max="1042" width="16.625" style="467" customWidth="1"/>
    <col min="1043" max="1282" width="9" style="467"/>
    <col min="1283" max="1283" width="6.375" style="467" customWidth="1"/>
    <col min="1284" max="1284" width="0" style="467" hidden="1" customWidth="1"/>
    <col min="1285" max="1285" width="48.875" style="467" customWidth="1"/>
    <col min="1286" max="1286" width="7.375" style="467" customWidth="1"/>
    <col min="1287" max="1287" width="28" style="467" customWidth="1"/>
    <col min="1288" max="1288" width="7.5" style="467" customWidth="1"/>
    <col min="1289" max="1289" width="7.25" style="467" customWidth="1"/>
    <col min="1290" max="1290" width="10.125" style="467" customWidth="1"/>
    <col min="1291" max="1291" width="0" style="467" hidden="1" customWidth="1"/>
    <col min="1292" max="1292" width="10.75" style="467" customWidth="1"/>
    <col min="1293" max="1293" width="10.125" style="467" customWidth="1"/>
    <col min="1294" max="1294" width="12.5" style="467" customWidth="1"/>
    <col min="1295" max="1295" width="10.125" style="467" customWidth="1"/>
    <col min="1296" max="1296" width="8.375" style="467" customWidth="1"/>
    <col min="1297" max="1297" width="16.5" style="467" customWidth="1"/>
    <col min="1298" max="1298" width="16.625" style="467" customWidth="1"/>
    <col min="1299" max="1538" width="9" style="467"/>
    <col min="1539" max="1539" width="6.375" style="467" customWidth="1"/>
    <col min="1540" max="1540" width="0" style="467" hidden="1" customWidth="1"/>
    <col min="1541" max="1541" width="48.875" style="467" customWidth="1"/>
    <col min="1542" max="1542" width="7.375" style="467" customWidth="1"/>
    <col min="1543" max="1543" width="28" style="467" customWidth="1"/>
    <col min="1544" max="1544" width="7.5" style="467" customWidth="1"/>
    <col min="1545" max="1545" width="7.25" style="467" customWidth="1"/>
    <col min="1546" max="1546" width="10.125" style="467" customWidth="1"/>
    <col min="1547" max="1547" width="0" style="467" hidden="1" customWidth="1"/>
    <col min="1548" max="1548" width="10.75" style="467" customWidth="1"/>
    <col min="1549" max="1549" width="10.125" style="467" customWidth="1"/>
    <col min="1550" max="1550" width="12.5" style="467" customWidth="1"/>
    <col min="1551" max="1551" width="10.125" style="467" customWidth="1"/>
    <col min="1552" max="1552" width="8.375" style="467" customWidth="1"/>
    <col min="1553" max="1553" width="16.5" style="467" customWidth="1"/>
    <col min="1554" max="1554" width="16.625" style="467" customWidth="1"/>
    <col min="1555" max="1794" width="9" style="467"/>
    <col min="1795" max="1795" width="6.375" style="467" customWidth="1"/>
    <col min="1796" max="1796" width="0" style="467" hidden="1" customWidth="1"/>
    <col min="1797" max="1797" width="48.875" style="467" customWidth="1"/>
    <col min="1798" max="1798" width="7.375" style="467" customWidth="1"/>
    <col min="1799" max="1799" width="28" style="467" customWidth="1"/>
    <col min="1800" max="1800" width="7.5" style="467" customWidth="1"/>
    <col min="1801" max="1801" width="7.25" style="467" customWidth="1"/>
    <col min="1802" max="1802" width="10.125" style="467" customWidth="1"/>
    <col min="1803" max="1803" width="0" style="467" hidden="1" customWidth="1"/>
    <col min="1804" max="1804" width="10.75" style="467" customWidth="1"/>
    <col min="1805" max="1805" width="10.125" style="467" customWidth="1"/>
    <col min="1806" max="1806" width="12.5" style="467" customWidth="1"/>
    <col min="1807" max="1807" width="10.125" style="467" customWidth="1"/>
    <col min="1808" max="1808" width="8.375" style="467" customWidth="1"/>
    <col min="1809" max="1809" width="16.5" style="467" customWidth="1"/>
    <col min="1810" max="1810" width="16.625" style="467" customWidth="1"/>
    <col min="1811" max="2050" width="9" style="467"/>
    <col min="2051" max="2051" width="6.375" style="467" customWidth="1"/>
    <col min="2052" max="2052" width="0" style="467" hidden="1" customWidth="1"/>
    <col min="2053" max="2053" width="48.875" style="467" customWidth="1"/>
    <col min="2054" max="2054" width="7.375" style="467" customWidth="1"/>
    <col min="2055" max="2055" width="28" style="467" customWidth="1"/>
    <col min="2056" max="2056" width="7.5" style="467" customWidth="1"/>
    <col min="2057" max="2057" width="7.25" style="467" customWidth="1"/>
    <col min="2058" max="2058" width="10.125" style="467" customWidth="1"/>
    <col min="2059" max="2059" width="0" style="467" hidden="1" customWidth="1"/>
    <col min="2060" max="2060" width="10.75" style="467" customWidth="1"/>
    <col min="2061" max="2061" width="10.125" style="467" customWidth="1"/>
    <col min="2062" max="2062" width="12.5" style="467" customWidth="1"/>
    <col min="2063" max="2063" width="10.125" style="467" customWidth="1"/>
    <col min="2064" max="2064" width="8.375" style="467" customWidth="1"/>
    <col min="2065" max="2065" width="16.5" style="467" customWidth="1"/>
    <col min="2066" max="2066" width="16.625" style="467" customWidth="1"/>
    <col min="2067" max="2306" width="9" style="467"/>
    <col min="2307" max="2307" width="6.375" style="467" customWidth="1"/>
    <col min="2308" max="2308" width="0" style="467" hidden="1" customWidth="1"/>
    <col min="2309" max="2309" width="48.875" style="467" customWidth="1"/>
    <col min="2310" max="2310" width="7.375" style="467" customWidth="1"/>
    <col min="2311" max="2311" width="28" style="467" customWidth="1"/>
    <col min="2312" max="2312" width="7.5" style="467" customWidth="1"/>
    <col min="2313" max="2313" width="7.25" style="467" customWidth="1"/>
    <col min="2314" max="2314" width="10.125" style="467" customWidth="1"/>
    <col min="2315" max="2315" width="0" style="467" hidden="1" customWidth="1"/>
    <col min="2316" max="2316" width="10.75" style="467" customWidth="1"/>
    <col min="2317" max="2317" width="10.125" style="467" customWidth="1"/>
    <col min="2318" max="2318" width="12.5" style="467" customWidth="1"/>
    <col min="2319" max="2319" width="10.125" style="467" customWidth="1"/>
    <col min="2320" max="2320" width="8.375" style="467" customWidth="1"/>
    <col min="2321" max="2321" width="16.5" style="467" customWidth="1"/>
    <col min="2322" max="2322" width="16.625" style="467" customWidth="1"/>
    <col min="2323" max="2562" width="9" style="467"/>
    <col min="2563" max="2563" width="6.375" style="467" customWidth="1"/>
    <col min="2564" max="2564" width="0" style="467" hidden="1" customWidth="1"/>
    <col min="2565" max="2565" width="48.875" style="467" customWidth="1"/>
    <col min="2566" max="2566" width="7.375" style="467" customWidth="1"/>
    <col min="2567" max="2567" width="28" style="467" customWidth="1"/>
    <col min="2568" max="2568" width="7.5" style="467" customWidth="1"/>
    <col min="2569" max="2569" width="7.25" style="467" customWidth="1"/>
    <col min="2570" max="2570" width="10.125" style="467" customWidth="1"/>
    <col min="2571" max="2571" width="0" style="467" hidden="1" customWidth="1"/>
    <col min="2572" max="2572" width="10.75" style="467" customWidth="1"/>
    <col min="2573" max="2573" width="10.125" style="467" customWidth="1"/>
    <col min="2574" max="2574" width="12.5" style="467" customWidth="1"/>
    <col min="2575" max="2575" width="10.125" style="467" customWidth="1"/>
    <col min="2576" max="2576" width="8.375" style="467" customWidth="1"/>
    <col min="2577" max="2577" width="16.5" style="467" customWidth="1"/>
    <col min="2578" max="2578" width="16.625" style="467" customWidth="1"/>
    <col min="2579" max="2818" width="9" style="467"/>
    <col min="2819" max="2819" width="6.375" style="467" customWidth="1"/>
    <col min="2820" max="2820" width="0" style="467" hidden="1" customWidth="1"/>
    <col min="2821" max="2821" width="48.875" style="467" customWidth="1"/>
    <col min="2822" max="2822" width="7.375" style="467" customWidth="1"/>
    <col min="2823" max="2823" width="28" style="467" customWidth="1"/>
    <col min="2824" max="2824" width="7.5" style="467" customWidth="1"/>
    <col min="2825" max="2825" width="7.25" style="467" customWidth="1"/>
    <col min="2826" max="2826" width="10.125" style="467" customWidth="1"/>
    <col min="2827" max="2827" width="0" style="467" hidden="1" customWidth="1"/>
    <col min="2828" max="2828" width="10.75" style="467" customWidth="1"/>
    <col min="2829" max="2829" width="10.125" style="467" customWidth="1"/>
    <col min="2830" max="2830" width="12.5" style="467" customWidth="1"/>
    <col min="2831" max="2831" width="10.125" style="467" customWidth="1"/>
    <col min="2832" max="2832" width="8.375" style="467" customWidth="1"/>
    <col min="2833" max="2833" width="16.5" style="467" customWidth="1"/>
    <col min="2834" max="2834" width="16.625" style="467" customWidth="1"/>
    <col min="2835" max="3074" width="9" style="467"/>
    <col min="3075" max="3075" width="6.375" style="467" customWidth="1"/>
    <col min="3076" max="3076" width="0" style="467" hidden="1" customWidth="1"/>
    <col min="3077" max="3077" width="48.875" style="467" customWidth="1"/>
    <col min="3078" max="3078" width="7.375" style="467" customWidth="1"/>
    <col min="3079" max="3079" width="28" style="467" customWidth="1"/>
    <col min="3080" max="3080" width="7.5" style="467" customWidth="1"/>
    <col min="3081" max="3081" width="7.25" style="467" customWidth="1"/>
    <col min="3082" max="3082" width="10.125" style="467" customWidth="1"/>
    <col min="3083" max="3083" width="0" style="467" hidden="1" customWidth="1"/>
    <col min="3084" max="3084" width="10.75" style="467" customWidth="1"/>
    <col min="3085" max="3085" width="10.125" style="467" customWidth="1"/>
    <col min="3086" max="3086" width="12.5" style="467" customWidth="1"/>
    <col min="3087" max="3087" width="10.125" style="467" customWidth="1"/>
    <col min="3088" max="3088" width="8.375" style="467" customWidth="1"/>
    <col min="3089" max="3089" width="16.5" style="467" customWidth="1"/>
    <col min="3090" max="3090" width="16.625" style="467" customWidth="1"/>
    <col min="3091" max="3330" width="9" style="467"/>
    <col min="3331" max="3331" width="6.375" style="467" customWidth="1"/>
    <col min="3332" max="3332" width="0" style="467" hidden="1" customWidth="1"/>
    <col min="3333" max="3333" width="48.875" style="467" customWidth="1"/>
    <col min="3334" max="3334" width="7.375" style="467" customWidth="1"/>
    <col min="3335" max="3335" width="28" style="467" customWidth="1"/>
    <col min="3336" max="3336" width="7.5" style="467" customWidth="1"/>
    <col min="3337" max="3337" width="7.25" style="467" customWidth="1"/>
    <col min="3338" max="3338" width="10.125" style="467" customWidth="1"/>
    <col min="3339" max="3339" width="0" style="467" hidden="1" customWidth="1"/>
    <col min="3340" max="3340" width="10.75" style="467" customWidth="1"/>
    <col min="3341" max="3341" width="10.125" style="467" customWidth="1"/>
    <col min="3342" max="3342" width="12.5" style="467" customWidth="1"/>
    <col min="3343" max="3343" width="10.125" style="467" customWidth="1"/>
    <col min="3344" max="3344" width="8.375" style="467" customWidth="1"/>
    <col min="3345" max="3345" width="16.5" style="467" customWidth="1"/>
    <col min="3346" max="3346" width="16.625" style="467" customWidth="1"/>
    <col min="3347" max="3586" width="9" style="467"/>
    <col min="3587" max="3587" width="6.375" style="467" customWidth="1"/>
    <col min="3588" max="3588" width="0" style="467" hidden="1" customWidth="1"/>
    <col min="3589" max="3589" width="48.875" style="467" customWidth="1"/>
    <col min="3590" max="3590" width="7.375" style="467" customWidth="1"/>
    <col min="3591" max="3591" width="28" style="467" customWidth="1"/>
    <col min="3592" max="3592" width="7.5" style="467" customWidth="1"/>
    <col min="3593" max="3593" width="7.25" style="467" customWidth="1"/>
    <col min="3594" max="3594" width="10.125" style="467" customWidth="1"/>
    <col min="3595" max="3595" width="0" style="467" hidden="1" customWidth="1"/>
    <col min="3596" max="3596" width="10.75" style="467" customWidth="1"/>
    <col min="3597" max="3597" width="10.125" style="467" customWidth="1"/>
    <col min="3598" max="3598" width="12.5" style="467" customWidth="1"/>
    <col min="3599" max="3599" width="10.125" style="467" customWidth="1"/>
    <col min="3600" max="3600" width="8.375" style="467" customWidth="1"/>
    <col min="3601" max="3601" width="16.5" style="467" customWidth="1"/>
    <col min="3602" max="3602" width="16.625" style="467" customWidth="1"/>
    <col min="3603" max="3842" width="9" style="467"/>
    <col min="3843" max="3843" width="6.375" style="467" customWidth="1"/>
    <col min="3844" max="3844" width="0" style="467" hidden="1" customWidth="1"/>
    <col min="3845" max="3845" width="48.875" style="467" customWidth="1"/>
    <col min="3846" max="3846" width="7.375" style="467" customWidth="1"/>
    <col min="3847" max="3847" width="28" style="467" customWidth="1"/>
    <col min="3848" max="3848" width="7.5" style="467" customWidth="1"/>
    <col min="3849" max="3849" width="7.25" style="467" customWidth="1"/>
    <col min="3850" max="3850" width="10.125" style="467" customWidth="1"/>
    <col min="3851" max="3851" width="0" style="467" hidden="1" customWidth="1"/>
    <col min="3852" max="3852" width="10.75" style="467" customWidth="1"/>
    <col min="3853" max="3853" width="10.125" style="467" customWidth="1"/>
    <col min="3854" max="3854" width="12.5" style="467" customWidth="1"/>
    <col min="3855" max="3855" width="10.125" style="467" customWidth="1"/>
    <col min="3856" max="3856" width="8.375" style="467" customWidth="1"/>
    <col min="3857" max="3857" width="16.5" style="467" customWidth="1"/>
    <col min="3858" max="3858" width="16.625" style="467" customWidth="1"/>
    <col min="3859" max="4098" width="9" style="467"/>
    <col min="4099" max="4099" width="6.375" style="467" customWidth="1"/>
    <col min="4100" max="4100" width="0" style="467" hidden="1" customWidth="1"/>
    <col min="4101" max="4101" width="48.875" style="467" customWidth="1"/>
    <col min="4102" max="4102" width="7.375" style="467" customWidth="1"/>
    <col min="4103" max="4103" width="28" style="467" customWidth="1"/>
    <col min="4104" max="4104" width="7.5" style="467" customWidth="1"/>
    <col min="4105" max="4105" width="7.25" style="467" customWidth="1"/>
    <col min="4106" max="4106" width="10.125" style="467" customWidth="1"/>
    <col min="4107" max="4107" width="0" style="467" hidden="1" customWidth="1"/>
    <col min="4108" max="4108" width="10.75" style="467" customWidth="1"/>
    <col min="4109" max="4109" width="10.125" style="467" customWidth="1"/>
    <col min="4110" max="4110" width="12.5" style="467" customWidth="1"/>
    <col min="4111" max="4111" width="10.125" style="467" customWidth="1"/>
    <col min="4112" max="4112" width="8.375" style="467" customWidth="1"/>
    <col min="4113" max="4113" width="16.5" style="467" customWidth="1"/>
    <col min="4114" max="4114" width="16.625" style="467" customWidth="1"/>
    <col min="4115" max="4354" width="9" style="467"/>
    <col min="4355" max="4355" width="6.375" style="467" customWidth="1"/>
    <col min="4356" max="4356" width="0" style="467" hidden="1" customWidth="1"/>
    <col min="4357" max="4357" width="48.875" style="467" customWidth="1"/>
    <col min="4358" max="4358" width="7.375" style="467" customWidth="1"/>
    <col min="4359" max="4359" width="28" style="467" customWidth="1"/>
    <col min="4360" max="4360" width="7.5" style="467" customWidth="1"/>
    <col min="4361" max="4361" width="7.25" style="467" customWidth="1"/>
    <col min="4362" max="4362" width="10.125" style="467" customWidth="1"/>
    <col min="4363" max="4363" width="0" style="467" hidden="1" customWidth="1"/>
    <col min="4364" max="4364" width="10.75" style="467" customWidth="1"/>
    <col min="4365" max="4365" width="10.125" style="467" customWidth="1"/>
    <col min="4366" max="4366" width="12.5" style="467" customWidth="1"/>
    <col min="4367" max="4367" width="10.125" style="467" customWidth="1"/>
    <col min="4368" max="4368" width="8.375" style="467" customWidth="1"/>
    <col min="4369" max="4369" width="16.5" style="467" customWidth="1"/>
    <col min="4370" max="4370" width="16.625" style="467" customWidth="1"/>
    <col min="4371" max="4610" width="9" style="467"/>
    <col min="4611" max="4611" width="6.375" style="467" customWidth="1"/>
    <col min="4612" max="4612" width="0" style="467" hidden="1" customWidth="1"/>
    <col min="4613" max="4613" width="48.875" style="467" customWidth="1"/>
    <col min="4614" max="4614" width="7.375" style="467" customWidth="1"/>
    <col min="4615" max="4615" width="28" style="467" customWidth="1"/>
    <col min="4616" max="4616" width="7.5" style="467" customWidth="1"/>
    <col min="4617" max="4617" width="7.25" style="467" customWidth="1"/>
    <col min="4618" max="4618" width="10.125" style="467" customWidth="1"/>
    <col min="4619" max="4619" width="0" style="467" hidden="1" customWidth="1"/>
    <col min="4620" max="4620" width="10.75" style="467" customWidth="1"/>
    <col min="4621" max="4621" width="10.125" style="467" customWidth="1"/>
    <col min="4622" max="4622" width="12.5" style="467" customWidth="1"/>
    <col min="4623" max="4623" width="10.125" style="467" customWidth="1"/>
    <col min="4624" max="4624" width="8.375" style="467" customWidth="1"/>
    <col min="4625" max="4625" width="16.5" style="467" customWidth="1"/>
    <col min="4626" max="4626" width="16.625" style="467" customWidth="1"/>
    <col min="4627" max="4866" width="9" style="467"/>
    <col min="4867" max="4867" width="6.375" style="467" customWidth="1"/>
    <col min="4868" max="4868" width="0" style="467" hidden="1" customWidth="1"/>
    <col min="4869" max="4869" width="48.875" style="467" customWidth="1"/>
    <col min="4870" max="4870" width="7.375" style="467" customWidth="1"/>
    <col min="4871" max="4871" width="28" style="467" customWidth="1"/>
    <col min="4872" max="4872" width="7.5" style="467" customWidth="1"/>
    <col min="4873" max="4873" width="7.25" style="467" customWidth="1"/>
    <col min="4874" max="4874" width="10.125" style="467" customWidth="1"/>
    <col min="4875" max="4875" width="0" style="467" hidden="1" customWidth="1"/>
    <col min="4876" max="4876" width="10.75" style="467" customWidth="1"/>
    <col min="4877" max="4877" width="10.125" style="467" customWidth="1"/>
    <col min="4878" max="4878" width="12.5" style="467" customWidth="1"/>
    <col min="4879" max="4879" width="10.125" style="467" customWidth="1"/>
    <col min="4880" max="4880" width="8.375" style="467" customWidth="1"/>
    <col min="4881" max="4881" width="16.5" style="467" customWidth="1"/>
    <col min="4882" max="4882" width="16.625" style="467" customWidth="1"/>
    <col min="4883" max="5122" width="9" style="467"/>
    <col min="5123" max="5123" width="6.375" style="467" customWidth="1"/>
    <col min="5124" max="5124" width="0" style="467" hidden="1" customWidth="1"/>
    <col min="5125" max="5125" width="48.875" style="467" customWidth="1"/>
    <col min="5126" max="5126" width="7.375" style="467" customWidth="1"/>
    <col min="5127" max="5127" width="28" style="467" customWidth="1"/>
    <col min="5128" max="5128" width="7.5" style="467" customWidth="1"/>
    <col min="5129" max="5129" width="7.25" style="467" customWidth="1"/>
    <col min="5130" max="5130" width="10.125" style="467" customWidth="1"/>
    <col min="5131" max="5131" width="0" style="467" hidden="1" customWidth="1"/>
    <col min="5132" max="5132" width="10.75" style="467" customWidth="1"/>
    <col min="5133" max="5133" width="10.125" style="467" customWidth="1"/>
    <col min="5134" max="5134" width="12.5" style="467" customWidth="1"/>
    <col min="5135" max="5135" width="10.125" style="467" customWidth="1"/>
    <col min="5136" max="5136" width="8.375" style="467" customWidth="1"/>
    <col min="5137" max="5137" width="16.5" style="467" customWidth="1"/>
    <col min="5138" max="5138" width="16.625" style="467" customWidth="1"/>
    <col min="5139" max="5378" width="9" style="467"/>
    <col min="5379" max="5379" width="6.375" style="467" customWidth="1"/>
    <col min="5380" max="5380" width="0" style="467" hidden="1" customWidth="1"/>
    <col min="5381" max="5381" width="48.875" style="467" customWidth="1"/>
    <col min="5382" max="5382" width="7.375" style="467" customWidth="1"/>
    <col min="5383" max="5383" width="28" style="467" customWidth="1"/>
    <col min="5384" max="5384" width="7.5" style="467" customWidth="1"/>
    <col min="5385" max="5385" width="7.25" style="467" customWidth="1"/>
    <col min="5386" max="5386" width="10.125" style="467" customWidth="1"/>
    <col min="5387" max="5387" width="0" style="467" hidden="1" customWidth="1"/>
    <col min="5388" max="5388" width="10.75" style="467" customWidth="1"/>
    <col min="5389" max="5389" width="10.125" style="467" customWidth="1"/>
    <col min="5390" max="5390" width="12.5" style="467" customWidth="1"/>
    <col min="5391" max="5391" width="10.125" style="467" customWidth="1"/>
    <col min="5392" max="5392" width="8.375" style="467" customWidth="1"/>
    <col min="5393" max="5393" width="16.5" style="467" customWidth="1"/>
    <col min="5394" max="5394" width="16.625" style="467" customWidth="1"/>
    <col min="5395" max="5634" width="9" style="467"/>
    <col min="5635" max="5635" width="6.375" style="467" customWidth="1"/>
    <col min="5636" max="5636" width="0" style="467" hidden="1" customWidth="1"/>
    <col min="5637" max="5637" width="48.875" style="467" customWidth="1"/>
    <col min="5638" max="5638" width="7.375" style="467" customWidth="1"/>
    <col min="5639" max="5639" width="28" style="467" customWidth="1"/>
    <col min="5640" max="5640" width="7.5" style="467" customWidth="1"/>
    <col min="5641" max="5641" width="7.25" style="467" customWidth="1"/>
    <col min="5642" max="5642" width="10.125" style="467" customWidth="1"/>
    <col min="5643" max="5643" width="0" style="467" hidden="1" customWidth="1"/>
    <col min="5644" max="5644" width="10.75" style="467" customWidth="1"/>
    <col min="5645" max="5645" width="10.125" style="467" customWidth="1"/>
    <col min="5646" max="5646" width="12.5" style="467" customWidth="1"/>
    <col min="5647" max="5647" width="10.125" style="467" customWidth="1"/>
    <col min="5648" max="5648" width="8.375" style="467" customWidth="1"/>
    <col min="5649" max="5649" width="16.5" style="467" customWidth="1"/>
    <col min="5650" max="5650" width="16.625" style="467" customWidth="1"/>
    <col min="5651" max="5890" width="9" style="467"/>
    <col min="5891" max="5891" width="6.375" style="467" customWidth="1"/>
    <col min="5892" max="5892" width="0" style="467" hidden="1" customWidth="1"/>
    <col min="5893" max="5893" width="48.875" style="467" customWidth="1"/>
    <col min="5894" max="5894" width="7.375" style="467" customWidth="1"/>
    <col min="5895" max="5895" width="28" style="467" customWidth="1"/>
    <col min="5896" max="5896" width="7.5" style="467" customWidth="1"/>
    <col min="5897" max="5897" width="7.25" style="467" customWidth="1"/>
    <col min="5898" max="5898" width="10.125" style="467" customWidth="1"/>
    <col min="5899" max="5899" width="0" style="467" hidden="1" customWidth="1"/>
    <col min="5900" max="5900" width="10.75" style="467" customWidth="1"/>
    <col min="5901" max="5901" width="10.125" style="467" customWidth="1"/>
    <col min="5902" max="5902" width="12.5" style="467" customWidth="1"/>
    <col min="5903" max="5903" width="10.125" style="467" customWidth="1"/>
    <col min="5904" max="5904" width="8.375" style="467" customWidth="1"/>
    <col min="5905" max="5905" width="16.5" style="467" customWidth="1"/>
    <col min="5906" max="5906" width="16.625" style="467" customWidth="1"/>
    <col min="5907" max="6146" width="9" style="467"/>
    <col min="6147" max="6147" width="6.375" style="467" customWidth="1"/>
    <col min="6148" max="6148" width="0" style="467" hidden="1" customWidth="1"/>
    <col min="6149" max="6149" width="48.875" style="467" customWidth="1"/>
    <col min="6150" max="6150" width="7.375" style="467" customWidth="1"/>
    <col min="6151" max="6151" width="28" style="467" customWidth="1"/>
    <col min="6152" max="6152" width="7.5" style="467" customWidth="1"/>
    <col min="6153" max="6153" width="7.25" style="467" customWidth="1"/>
    <col min="6154" max="6154" width="10.125" style="467" customWidth="1"/>
    <col min="6155" max="6155" width="0" style="467" hidden="1" customWidth="1"/>
    <col min="6156" max="6156" width="10.75" style="467" customWidth="1"/>
    <col min="6157" max="6157" width="10.125" style="467" customWidth="1"/>
    <col min="6158" max="6158" width="12.5" style="467" customWidth="1"/>
    <col min="6159" max="6159" width="10.125" style="467" customWidth="1"/>
    <col min="6160" max="6160" width="8.375" style="467" customWidth="1"/>
    <col min="6161" max="6161" width="16.5" style="467" customWidth="1"/>
    <col min="6162" max="6162" width="16.625" style="467" customWidth="1"/>
    <col min="6163" max="6402" width="9" style="467"/>
    <col min="6403" max="6403" width="6.375" style="467" customWidth="1"/>
    <col min="6404" max="6404" width="0" style="467" hidden="1" customWidth="1"/>
    <col min="6405" max="6405" width="48.875" style="467" customWidth="1"/>
    <col min="6406" max="6406" width="7.375" style="467" customWidth="1"/>
    <col min="6407" max="6407" width="28" style="467" customWidth="1"/>
    <col min="6408" max="6408" width="7.5" style="467" customWidth="1"/>
    <col min="6409" max="6409" width="7.25" style="467" customWidth="1"/>
    <col min="6410" max="6410" width="10.125" style="467" customWidth="1"/>
    <col min="6411" max="6411" width="0" style="467" hidden="1" customWidth="1"/>
    <col min="6412" max="6412" width="10.75" style="467" customWidth="1"/>
    <col min="6413" max="6413" width="10.125" style="467" customWidth="1"/>
    <col min="6414" max="6414" width="12.5" style="467" customWidth="1"/>
    <col min="6415" max="6415" width="10.125" style="467" customWidth="1"/>
    <col min="6416" max="6416" width="8.375" style="467" customWidth="1"/>
    <col min="6417" max="6417" width="16.5" style="467" customWidth="1"/>
    <col min="6418" max="6418" width="16.625" style="467" customWidth="1"/>
    <col min="6419" max="6658" width="9" style="467"/>
    <col min="6659" max="6659" width="6.375" style="467" customWidth="1"/>
    <col min="6660" max="6660" width="0" style="467" hidden="1" customWidth="1"/>
    <col min="6661" max="6661" width="48.875" style="467" customWidth="1"/>
    <col min="6662" max="6662" width="7.375" style="467" customWidth="1"/>
    <col min="6663" max="6663" width="28" style="467" customWidth="1"/>
    <col min="6664" max="6664" width="7.5" style="467" customWidth="1"/>
    <col min="6665" max="6665" width="7.25" style="467" customWidth="1"/>
    <col min="6666" max="6666" width="10.125" style="467" customWidth="1"/>
    <col min="6667" max="6667" width="0" style="467" hidden="1" customWidth="1"/>
    <col min="6668" max="6668" width="10.75" style="467" customWidth="1"/>
    <col min="6669" max="6669" width="10.125" style="467" customWidth="1"/>
    <col min="6670" max="6670" width="12.5" style="467" customWidth="1"/>
    <col min="6671" max="6671" width="10.125" style="467" customWidth="1"/>
    <col min="6672" max="6672" width="8.375" style="467" customWidth="1"/>
    <col min="6673" max="6673" width="16.5" style="467" customWidth="1"/>
    <col min="6674" max="6674" width="16.625" style="467" customWidth="1"/>
    <col min="6675" max="6914" width="9" style="467"/>
    <col min="6915" max="6915" width="6.375" style="467" customWidth="1"/>
    <col min="6916" max="6916" width="0" style="467" hidden="1" customWidth="1"/>
    <col min="6917" max="6917" width="48.875" style="467" customWidth="1"/>
    <col min="6918" max="6918" width="7.375" style="467" customWidth="1"/>
    <col min="6919" max="6919" width="28" style="467" customWidth="1"/>
    <col min="6920" max="6920" width="7.5" style="467" customWidth="1"/>
    <col min="6921" max="6921" width="7.25" style="467" customWidth="1"/>
    <col min="6922" max="6922" width="10.125" style="467" customWidth="1"/>
    <col min="6923" max="6923" width="0" style="467" hidden="1" customWidth="1"/>
    <col min="6924" max="6924" width="10.75" style="467" customWidth="1"/>
    <col min="6925" max="6925" width="10.125" style="467" customWidth="1"/>
    <col min="6926" max="6926" width="12.5" style="467" customWidth="1"/>
    <col min="6927" max="6927" width="10.125" style="467" customWidth="1"/>
    <col min="6928" max="6928" width="8.375" style="467" customWidth="1"/>
    <col min="6929" max="6929" width="16.5" style="467" customWidth="1"/>
    <col min="6930" max="6930" width="16.625" style="467" customWidth="1"/>
    <col min="6931" max="7170" width="9" style="467"/>
    <col min="7171" max="7171" width="6.375" style="467" customWidth="1"/>
    <col min="7172" max="7172" width="0" style="467" hidden="1" customWidth="1"/>
    <col min="7173" max="7173" width="48.875" style="467" customWidth="1"/>
    <col min="7174" max="7174" width="7.375" style="467" customWidth="1"/>
    <col min="7175" max="7175" width="28" style="467" customWidth="1"/>
    <col min="7176" max="7176" width="7.5" style="467" customWidth="1"/>
    <col min="7177" max="7177" width="7.25" style="467" customWidth="1"/>
    <col min="7178" max="7178" width="10.125" style="467" customWidth="1"/>
    <col min="7179" max="7179" width="0" style="467" hidden="1" customWidth="1"/>
    <col min="7180" max="7180" width="10.75" style="467" customWidth="1"/>
    <col min="7181" max="7181" width="10.125" style="467" customWidth="1"/>
    <col min="7182" max="7182" width="12.5" style="467" customWidth="1"/>
    <col min="7183" max="7183" width="10.125" style="467" customWidth="1"/>
    <col min="7184" max="7184" width="8.375" style="467" customWidth="1"/>
    <col min="7185" max="7185" width="16.5" style="467" customWidth="1"/>
    <col min="7186" max="7186" width="16.625" style="467" customWidth="1"/>
    <col min="7187" max="7426" width="9" style="467"/>
    <col min="7427" max="7427" width="6.375" style="467" customWidth="1"/>
    <col min="7428" max="7428" width="0" style="467" hidden="1" customWidth="1"/>
    <col min="7429" max="7429" width="48.875" style="467" customWidth="1"/>
    <col min="7430" max="7430" width="7.375" style="467" customWidth="1"/>
    <col min="7431" max="7431" width="28" style="467" customWidth="1"/>
    <col min="7432" max="7432" width="7.5" style="467" customWidth="1"/>
    <col min="7433" max="7433" width="7.25" style="467" customWidth="1"/>
    <col min="7434" max="7434" width="10.125" style="467" customWidth="1"/>
    <col min="7435" max="7435" width="0" style="467" hidden="1" customWidth="1"/>
    <col min="7436" max="7436" width="10.75" style="467" customWidth="1"/>
    <col min="7437" max="7437" width="10.125" style="467" customWidth="1"/>
    <col min="7438" max="7438" width="12.5" style="467" customWidth="1"/>
    <col min="7439" max="7439" width="10.125" style="467" customWidth="1"/>
    <col min="7440" max="7440" width="8.375" style="467" customWidth="1"/>
    <col min="7441" max="7441" width="16.5" style="467" customWidth="1"/>
    <col min="7442" max="7442" width="16.625" style="467" customWidth="1"/>
    <col min="7443" max="7682" width="9" style="467"/>
    <col min="7683" max="7683" width="6.375" style="467" customWidth="1"/>
    <col min="7684" max="7684" width="0" style="467" hidden="1" customWidth="1"/>
    <col min="7685" max="7685" width="48.875" style="467" customWidth="1"/>
    <col min="7686" max="7686" width="7.375" style="467" customWidth="1"/>
    <col min="7687" max="7687" width="28" style="467" customWidth="1"/>
    <col min="7688" max="7688" width="7.5" style="467" customWidth="1"/>
    <col min="7689" max="7689" width="7.25" style="467" customWidth="1"/>
    <col min="7690" max="7690" width="10.125" style="467" customWidth="1"/>
    <col min="7691" max="7691" width="0" style="467" hidden="1" customWidth="1"/>
    <col min="7692" max="7692" width="10.75" style="467" customWidth="1"/>
    <col min="7693" max="7693" width="10.125" style="467" customWidth="1"/>
    <col min="7694" max="7694" width="12.5" style="467" customWidth="1"/>
    <col min="7695" max="7695" width="10.125" style="467" customWidth="1"/>
    <col min="7696" max="7696" width="8.375" style="467" customWidth="1"/>
    <col min="7697" max="7697" width="16.5" style="467" customWidth="1"/>
    <col min="7698" max="7698" width="16.625" style="467" customWidth="1"/>
    <col min="7699" max="7938" width="9" style="467"/>
    <col min="7939" max="7939" width="6.375" style="467" customWidth="1"/>
    <col min="7940" max="7940" width="0" style="467" hidden="1" customWidth="1"/>
    <col min="7941" max="7941" width="48.875" style="467" customWidth="1"/>
    <col min="7942" max="7942" width="7.375" style="467" customWidth="1"/>
    <col min="7943" max="7943" width="28" style="467" customWidth="1"/>
    <col min="7944" max="7944" width="7.5" style="467" customWidth="1"/>
    <col min="7945" max="7945" width="7.25" style="467" customWidth="1"/>
    <col min="7946" max="7946" width="10.125" style="467" customWidth="1"/>
    <col min="7947" max="7947" width="0" style="467" hidden="1" customWidth="1"/>
    <col min="7948" max="7948" width="10.75" style="467" customWidth="1"/>
    <col min="7949" max="7949" width="10.125" style="467" customWidth="1"/>
    <col min="7950" max="7950" width="12.5" style="467" customWidth="1"/>
    <col min="7951" max="7951" width="10.125" style="467" customWidth="1"/>
    <col min="7952" max="7952" width="8.375" style="467" customWidth="1"/>
    <col min="7953" max="7953" width="16.5" style="467" customWidth="1"/>
    <col min="7954" max="7954" width="16.625" style="467" customWidth="1"/>
    <col min="7955" max="8194" width="9" style="467"/>
    <col min="8195" max="8195" width="6.375" style="467" customWidth="1"/>
    <col min="8196" max="8196" width="0" style="467" hidden="1" customWidth="1"/>
    <col min="8197" max="8197" width="48.875" style="467" customWidth="1"/>
    <col min="8198" max="8198" width="7.375" style="467" customWidth="1"/>
    <col min="8199" max="8199" width="28" style="467" customWidth="1"/>
    <col min="8200" max="8200" width="7.5" style="467" customWidth="1"/>
    <col min="8201" max="8201" width="7.25" style="467" customWidth="1"/>
    <col min="8202" max="8202" width="10.125" style="467" customWidth="1"/>
    <col min="8203" max="8203" width="0" style="467" hidden="1" customWidth="1"/>
    <col min="8204" max="8204" width="10.75" style="467" customWidth="1"/>
    <col min="8205" max="8205" width="10.125" style="467" customWidth="1"/>
    <col min="8206" max="8206" width="12.5" style="467" customWidth="1"/>
    <col min="8207" max="8207" width="10.125" style="467" customWidth="1"/>
    <col min="8208" max="8208" width="8.375" style="467" customWidth="1"/>
    <col min="8209" max="8209" width="16.5" style="467" customWidth="1"/>
    <col min="8210" max="8210" width="16.625" style="467" customWidth="1"/>
    <col min="8211" max="8450" width="9" style="467"/>
    <col min="8451" max="8451" width="6.375" style="467" customWidth="1"/>
    <col min="8452" max="8452" width="0" style="467" hidden="1" customWidth="1"/>
    <col min="8453" max="8453" width="48.875" style="467" customWidth="1"/>
    <col min="8454" max="8454" width="7.375" style="467" customWidth="1"/>
    <col min="8455" max="8455" width="28" style="467" customWidth="1"/>
    <col min="8456" max="8456" width="7.5" style="467" customWidth="1"/>
    <col min="8457" max="8457" width="7.25" style="467" customWidth="1"/>
    <col min="8458" max="8458" width="10.125" style="467" customWidth="1"/>
    <col min="8459" max="8459" width="0" style="467" hidden="1" customWidth="1"/>
    <col min="8460" max="8460" width="10.75" style="467" customWidth="1"/>
    <col min="8461" max="8461" width="10.125" style="467" customWidth="1"/>
    <col min="8462" max="8462" width="12.5" style="467" customWidth="1"/>
    <col min="8463" max="8463" width="10.125" style="467" customWidth="1"/>
    <col min="8464" max="8464" width="8.375" style="467" customWidth="1"/>
    <col min="8465" max="8465" width="16.5" style="467" customWidth="1"/>
    <col min="8466" max="8466" width="16.625" style="467" customWidth="1"/>
    <col min="8467" max="8706" width="9" style="467"/>
    <col min="8707" max="8707" width="6.375" style="467" customWidth="1"/>
    <col min="8708" max="8708" width="0" style="467" hidden="1" customWidth="1"/>
    <col min="8709" max="8709" width="48.875" style="467" customWidth="1"/>
    <col min="8710" max="8710" width="7.375" style="467" customWidth="1"/>
    <col min="8711" max="8711" width="28" style="467" customWidth="1"/>
    <col min="8712" max="8712" width="7.5" style="467" customWidth="1"/>
    <col min="8713" max="8713" width="7.25" style="467" customWidth="1"/>
    <col min="8714" max="8714" width="10.125" style="467" customWidth="1"/>
    <col min="8715" max="8715" width="0" style="467" hidden="1" customWidth="1"/>
    <col min="8716" max="8716" width="10.75" style="467" customWidth="1"/>
    <col min="8717" max="8717" width="10.125" style="467" customWidth="1"/>
    <col min="8718" max="8718" width="12.5" style="467" customWidth="1"/>
    <col min="8719" max="8719" width="10.125" style="467" customWidth="1"/>
    <col min="8720" max="8720" width="8.375" style="467" customWidth="1"/>
    <col min="8721" max="8721" width="16.5" style="467" customWidth="1"/>
    <col min="8722" max="8722" width="16.625" style="467" customWidth="1"/>
    <col min="8723" max="8962" width="9" style="467"/>
    <col min="8963" max="8963" width="6.375" style="467" customWidth="1"/>
    <col min="8964" max="8964" width="0" style="467" hidden="1" customWidth="1"/>
    <col min="8965" max="8965" width="48.875" style="467" customWidth="1"/>
    <col min="8966" max="8966" width="7.375" style="467" customWidth="1"/>
    <col min="8967" max="8967" width="28" style="467" customWidth="1"/>
    <col min="8968" max="8968" width="7.5" style="467" customWidth="1"/>
    <col min="8969" max="8969" width="7.25" style="467" customWidth="1"/>
    <col min="8970" max="8970" width="10.125" style="467" customWidth="1"/>
    <col min="8971" max="8971" width="0" style="467" hidden="1" customWidth="1"/>
    <col min="8972" max="8972" width="10.75" style="467" customWidth="1"/>
    <col min="8973" max="8973" width="10.125" style="467" customWidth="1"/>
    <col min="8974" max="8974" width="12.5" style="467" customWidth="1"/>
    <col min="8975" max="8975" width="10.125" style="467" customWidth="1"/>
    <col min="8976" max="8976" width="8.375" style="467" customWidth="1"/>
    <col min="8977" max="8977" width="16.5" style="467" customWidth="1"/>
    <col min="8978" max="8978" width="16.625" style="467" customWidth="1"/>
    <col min="8979" max="9218" width="9" style="467"/>
    <col min="9219" max="9219" width="6.375" style="467" customWidth="1"/>
    <col min="9220" max="9220" width="0" style="467" hidden="1" customWidth="1"/>
    <col min="9221" max="9221" width="48.875" style="467" customWidth="1"/>
    <col min="9222" max="9222" width="7.375" style="467" customWidth="1"/>
    <col min="9223" max="9223" width="28" style="467" customWidth="1"/>
    <col min="9224" max="9224" width="7.5" style="467" customWidth="1"/>
    <col min="9225" max="9225" width="7.25" style="467" customWidth="1"/>
    <col min="9226" max="9226" width="10.125" style="467" customWidth="1"/>
    <col min="9227" max="9227" width="0" style="467" hidden="1" customWidth="1"/>
    <col min="9228" max="9228" width="10.75" style="467" customWidth="1"/>
    <col min="9229" max="9229" width="10.125" style="467" customWidth="1"/>
    <col min="9230" max="9230" width="12.5" style="467" customWidth="1"/>
    <col min="9231" max="9231" width="10.125" style="467" customWidth="1"/>
    <col min="9232" max="9232" width="8.375" style="467" customWidth="1"/>
    <col min="9233" max="9233" width="16.5" style="467" customWidth="1"/>
    <col min="9234" max="9234" width="16.625" style="467" customWidth="1"/>
    <col min="9235" max="9474" width="9" style="467"/>
    <col min="9475" max="9475" width="6.375" style="467" customWidth="1"/>
    <col min="9476" max="9476" width="0" style="467" hidden="1" customWidth="1"/>
    <col min="9477" max="9477" width="48.875" style="467" customWidth="1"/>
    <col min="9478" max="9478" width="7.375" style="467" customWidth="1"/>
    <col min="9479" max="9479" width="28" style="467" customWidth="1"/>
    <col min="9480" max="9480" width="7.5" style="467" customWidth="1"/>
    <col min="9481" max="9481" width="7.25" style="467" customWidth="1"/>
    <col min="9482" max="9482" width="10.125" style="467" customWidth="1"/>
    <col min="9483" max="9483" width="0" style="467" hidden="1" customWidth="1"/>
    <col min="9484" max="9484" width="10.75" style="467" customWidth="1"/>
    <col min="9485" max="9485" width="10.125" style="467" customWidth="1"/>
    <col min="9486" max="9486" width="12.5" style="467" customWidth="1"/>
    <col min="9487" max="9487" width="10.125" style="467" customWidth="1"/>
    <col min="9488" max="9488" width="8.375" style="467" customWidth="1"/>
    <col min="9489" max="9489" width="16.5" style="467" customWidth="1"/>
    <col min="9490" max="9490" width="16.625" style="467" customWidth="1"/>
    <col min="9491" max="9730" width="9" style="467"/>
    <col min="9731" max="9731" width="6.375" style="467" customWidth="1"/>
    <col min="9732" max="9732" width="0" style="467" hidden="1" customWidth="1"/>
    <col min="9733" max="9733" width="48.875" style="467" customWidth="1"/>
    <col min="9734" max="9734" width="7.375" style="467" customWidth="1"/>
    <col min="9735" max="9735" width="28" style="467" customWidth="1"/>
    <col min="9736" max="9736" width="7.5" style="467" customWidth="1"/>
    <col min="9737" max="9737" width="7.25" style="467" customWidth="1"/>
    <col min="9738" max="9738" width="10.125" style="467" customWidth="1"/>
    <col min="9739" max="9739" width="0" style="467" hidden="1" customWidth="1"/>
    <col min="9740" max="9740" width="10.75" style="467" customWidth="1"/>
    <col min="9741" max="9741" width="10.125" style="467" customWidth="1"/>
    <col min="9742" max="9742" width="12.5" style="467" customWidth="1"/>
    <col min="9743" max="9743" width="10.125" style="467" customWidth="1"/>
    <col min="9744" max="9744" width="8.375" style="467" customWidth="1"/>
    <col min="9745" max="9745" width="16.5" style="467" customWidth="1"/>
    <col min="9746" max="9746" width="16.625" style="467" customWidth="1"/>
    <col min="9747" max="9986" width="9" style="467"/>
    <col min="9987" max="9987" width="6.375" style="467" customWidth="1"/>
    <col min="9988" max="9988" width="0" style="467" hidden="1" customWidth="1"/>
    <col min="9989" max="9989" width="48.875" style="467" customWidth="1"/>
    <col min="9990" max="9990" width="7.375" style="467" customWidth="1"/>
    <col min="9991" max="9991" width="28" style="467" customWidth="1"/>
    <col min="9992" max="9992" width="7.5" style="467" customWidth="1"/>
    <col min="9993" max="9993" width="7.25" style="467" customWidth="1"/>
    <col min="9994" max="9994" width="10.125" style="467" customWidth="1"/>
    <col min="9995" max="9995" width="0" style="467" hidden="1" customWidth="1"/>
    <col min="9996" max="9996" width="10.75" style="467" customWidth="1"/>
    <col min="9997" max="9997" width="10.125" style="467" customWidth="1"/>
    <col min="9998" max="9998" width="12.5" style="467" customWidth="1"/>
    <col min="9999" max="9999" width="10.125" style="467" customWidth="1"/>
    <col min="10000" max="10000" width="8.375" style="467" customWidth="1"/>
    <col min="10001" max="10001" width="16.5" style="467" customWidth="1"/>
    <col min="10002" max="10002" width="16.625" style="467" customWidth="1"/>
    <col min="10003" max="10242" width="9" style="467"/>
    <col min="10243" max="10243" width="6.375" style="467" customWidth="1"/>
    <col min="10244" max="10244" width="0" style="467" hidden="1" customWidth="1"/>
    <col min="10245" max="10245" width="48.875" style="467" customWidth="1"/>
    <col min="10246" max="10246" width="7.375" style="467" customWidth="1"/>
    <col min="10247" max="10247" width="28" style="467" customWidth="1"/>
    <col min="10248" max="10248" width="7.5" style="467" customWidth="1"/>
    <col min="10249" max="10249" width="7.25" style="467" customWidth="1"/>
    <col min="10250" max="10250" width="10.125" style="467" customWidth="1"/>
    <col min="10251" max="10251" width="0" style="467" hidden="1" customWidth="1"/>
    <col min="10252" max="10252" width="10.75" style="467" customWidth="1"/>
    <col min="10253" max="10253" width="10.125" style="467" customWidth="1"/>
    <col min="10254" max="10254" width="12.5" style="467" customWidth="1"/>
    <col min="10255" max="10255" width="10.125" style="467" customWidth="1"/>
    <col min="10256" max="10256" width="8.375" style="467" customWidth="1"/>
    <col min="10257" max="10257" width="16.5" style="467" customWidth="1"/>
    <col min="10258" max="10258" width="16.625" style="467" customWidth="1"/>
    <col min="10259" max="10498" width="9" style="467"/>
    <col min="10499" max="10499" width="6.375" style="467" customWidth="1"/>
    <col min="10500" max="10500" width="0" style="467" hidden="1" customWidth="1"/>
    <col min="10501" max="10501" width="48.875" style="467" customWidth="1"/>
    <col min="10502" max="10502" width="7.375" style="467" customWidth="1"/>
    <col min="10503" max="10503" width="28" style="467" customWidth="1"/>
    <col min="10504" max="10504" width="7.5" style="467" customWidth="1"/>
    <col min="10505" max="10505" width="7.25" style="467" customWidth="1"/>
    <col min="10506" max="10506" width="10.125" style="467" customWidth="1"/>
    <col min="10507" max="10507" width="0" style="467" hidden="1" customWidth="1"/>
    <col min="10508" max="10508" width="10.75" style="467" customWidth="1"/>
    <col min="10509" max="10509" width="10.125" style="467" customWidth="1"/>
    <col min="10510" max="10510" width="12.5" style="467" customWidth="1"/>
    <col min="10511" max="10511" width="10.125" style="467" customWidth="1"/>
    <col min="10512" max="10512" width="8.375" style="467" customWidth="1"/>
    <col min="10513" max="10513" width="16.5" style="467" customWidth="1"/>
    <col min="10514" max="10514" width="16.625" style="467" customWidth="1"/>
    <col min="10515" max="10754" width="9" style="467"/>
    <col min="10755" max="10755" width="6.375" style="467" customWidth="1"/>
    <col min="10756" max="10756" width="0" style="467" hidden="1" customWidth="1"/>
    <col min="10757" max="10757" width="48.875" style="467" customWidth="1"/>
    <col min="10758" max="10758" width="7.375" style="467" customWidth="1"/>
    <col min="10759" max="10759" width="28" style="467" customWidth="1"/>
    <col min="10760" max="10760" width="7.5" style="467" customWidth="1"/>
    <col min="10761" max="10761" width="7.25" style="467" customWidth="1"/>
    <col min="10762" max="10762" width="10.125" style="467" customWidth="1"/>
    <col min="10763" max="10763" width="0" style="467" hidden="1" customWidth="1"/>
    <col min="10764" max="10764" width="10.75" style="467" customWidth="1"/>
    <col min="10765" max="10765" width="10.125" style="467" customWidth="1"/>
    <col min="10766" max="10766" width="12.5" style="467" customWidth="1"/>
    <col min="10767" max="10767" width="10.125" style="467" customWidth="1"/>
    <col min="10768" max="10768" width="8.375" style="467" customWidth="1"/>
    <col min="10769" max="10769" width="16.5" style="467" customWidth="1"/>
    <col min="10770" max="10770" width="16.625" style="467" customWidth="1"/>
    <col min="10771" max="11010" width="9" style="467"/>
    <col min="11011" max="11011" width="6.375" style="467" customWidth="1"/>
    <col min="11012" max="11012" width="0" style="467" hidden="1" customWidth="1"/>
    <col min="11013" max="11013" width="48.875" style="467" customWidth="1"/>
    <col min="11014" max="11014" width="7.375" style="467" customWidth="1"/>
    <col min="11015" max="11015" width="28" style="467" customWidth="1"/>
    <col min="11016" max="11016" width="7.5" style="467" customWidth="1"/>
    <col min="11017" max="11017" width="7.25" style="467" customWidth="1"/>
    <col min="11018" max="11018" width="10.125" style="467" customWidth="1"/>
    <col min="11019" max="11019" width="0" style="467" hidden="1" customWidth="1"/>
    <col min="11020" max="11020" width="10.75" style="467" customWidth="1"/>
    <col min="11021" max="11021" width="10.125" style="467" customWidth="1"/>
    <col min="11022" max="11022" width="12.5" style="467" customWidth="1"/>
    <col min="11023" max="11023" width="10.125" style="467" customWidth="1"/>
    <col min="11024" max="11024" width="8.375" style="467" customWidth="1"/>
    <col min="11025" max="11025" width="16.5" style="467" customWidth="1"/>
    <col min="11026" max="11026" width="16.625" style="467" customWidth="1"/>
    <col min="11027" max="11266" width="9" style="467"/>
    <col min="11267" max="11267" width="6.375" style="467" customWidth="1"/>
    <col min="11268" max="11268" width="0" style="467" hidden="1" customWidth="1"/>
    <col min="11269" max="11269" width="48.875" style="467" customWidth="1"/>
    <col min="11270" max="11270" width="7.375" style="467" customWidth="1"/>
    <col min="11271" max="11271" width="28" style="467" customWidth="1"/>
    <col min="11272" max="11272" width="7.5" style="467" customWidth="1"/>
    <col min="11273" max="11273" width="7.25" style="467" customWidth="1"/>
    <col min="11274" max="11274" width="10.125" style="467" customWidth="1"/>
    <col min="11275" max="11275" width="0" style="467" hidden="1" customWidth="1"/>
    <col min="11276" max="11276" width="10.75" style="467" customWidth="1"/>
    <col min="11277" max="11277" width="10.125" style="467" customWidth="1"/>
    <col min="11278" max="11278" width="12.5" style="467" customWidth="1"/>
    <col min="11279" max="11279" width="10.125" style="467" customWidth="1"/>
    <col min="11280" max="11280" width="8.375" style="467" customWidth="1"/>
    <col min="11281" max="11281" width="16.5" style="467" customWidth="1"/>
    <col min="11282" max="11282" width="16.625" style="467" customWidth="1"/>
    <col min="11283" max="11522" width="9" style="467"/>
    <col min="11523" max="11523" width="6.375" style="467" customWidth="1"/>
    <col min="11524" max="11524" width="0" style="467" hidden="1" customWidth="1"/>
    <col min="11525" max="11525" width="48.875" style="467" customWidth="1"/>
    <col min="11526" max="11526" width="7.375" style="467" customWidth="1"/>
    <col min="11527" max="11527" width="28" style="467" customWidth="1"/>
    <col min="11528" max="11528" width="7.5" style="467" customWidth="1"/>
    <col min="11529" max="11529" width="7.25" style="467" customWidth="1"/>
    <col min="11530" max="11530" width="10.125" style="467" customWidth="1"/>
    <col min="11531" max="11531" width="0" style="467" hidden="1" customWidth="1"/>
    <col min="11532" max="11532" width="10.75" style="467" customWidth="1"/>
    <col min="11533" max="11533" width="10.125" style="467" customWidth="1"/>
    <col min="11534" max="11534" width="12.5" style="467" customWidth="1"/>
    <col min="11535" max="11535" width="10.125" style="467" customWidth="1"/>
    <col min="11536" max="11536" width="8.375" style="467" customWidth="1"/>
    <col min="11537" max="11537" width="16.5" style="467" customWidth="1"/>
    <col min="11538" max="11538" width="16.625" style="467" customWidth="1"/>
    <col min="11539" max="11778" width="9" style="467"/>
    <col min="11779" max="11779" width="6.375" style="467" customWidth="1"/>
    <col min="11780" max="11780" width="0" style="467" hidden="1" customWidth="1"/>
    <col min="11781" max="11781" width="48.875" style="467" customWidth="1"/>
    <col min="11782" max="11782" width="7.375" style="467" customWidth="1"/>
    <col min="11783" max="11783" width="28" style="467" customWidth="1"/>
    <col min="11784" max="11784" width="7.5" style="467" customWidth="1"/>
    <col min="11785" max="11785" width="7.25" style="467" customWidth="1"/>
    <col min="11786" max="11786" width="10.125" style="467" customWidth="1"/>
    <col min="11787" max="11787" width="0" style="467" hidden="1" customWidth="1"/>
    <col min="11788" max="11788" width="10.75" style="467" customWidth="1"/>
    <col min="11789" max="11789" width="10.125" style="467" customWidth="1"/>
    <col min="11790" max="11790" width="12.5" style="467" customWidth="1"/>
    <col min="11791" max="11791" width="10.125" style="467" customWidth="1"/>
    <col min="11792" max="11792" width="8.375" style="467" customWidth="1"/>
    <col min="11793" max="11793" width="16.5" style="467" customWidth="1"/>
    <col min="11794" max="11794" width="16.625" style="467" customWidth="1"/>
    <col min="11795" max="12034" width="9" style="467"/>
    <col min="12035" max="12035" width="6.375" style="467" customWidth="1"/>
    <col min="12036" max="12036" width="0" style="467" hidden="1" customWidth="1"/>
    <col min="12037" max="12037" width="48.875" style="467" customWidth="1"/>
    <col min="12038" max="12038" width="7.375" style="467" customWidth="1"/>
    <col min="12039" max="12039" width="28" style="467" customWidth="1"/>
    <col min="12040" max="12040" width="7.5" style="467" customWidth="1"/>
    <col min="12041" max="12041" width="7.25" style="467" customWidth="1"/>
    <col min="12042" max="12042" width="10.125" style="467" customWidth="1"/>
    <col min="12043" max="12043" width="0" style="467" hidden="1" customWidth="1"/>
    <col min="12044" max="12044" width="10.75" style="467" customWidth="1"/>
    <col min="12045" max="12045" width="10.125" style="467" customWidth="1"/>
    <col min="12046" max="12046" width="12.5" style="467" customWidth="1"/>
    <col min="12047" max="12047" width="10.125" style="467" customWidth="1"/>
    <col min="12048" max="12048" width="8.375" style="467" customWidth="1"/>
    <col min="12049" max="12049" width="16.5" style="467" customWidth="1"/>
    <col min="12050" max="12050" width="16.625" style="467" customWidth="1"/>
    <col min="12051" max="12290" width="9" style="467"/>
    <col min="12291" max="12291" width="6.375" style="467" customWidth="1"/>
    <col min="12292" max="12292" width="0" style="467" hidden="1" customWidth="1"/>
    <col min="12293" max="12293" width="48.875" style="467" customWidth="1"/>
    <col min="12294" max="12294" width="7.375" style="467" customWidth="1"/>
    <col min="12295" max="12295" width="28" style="467" customWidth="1"/>
    <col min="12296" max="12296" width="7.5" style="467" customWidth="1"/>
    <col min="12297" max="12297" width="7.25" style="467" customWidth="1"/>
    <col min="12298" max="12298" width="10.125" style="467" customWidth="1"/>
    <col min="12299" max="12299" width="0" style="467" hidden="1" customWidth="1"/>
    <col min="12300" max="12300" width="10.75" style="467" customWidth="1"/>
    <col min="12301" max="12301" width="10.125" style="467" customWidth="1"/>
    <col min="12302" max="12302" width="12.5" style="467" customWidth="1"/>
    <col min="12303" max="12303" width="10.125" style="467" customWidth="1"/>
    <col min="12304" max="12304" width="8.375" style="467" customWidth="1"/>
    <col min="12305" max="12305" width="16.5" style="467" customWidth="1"/>
    <col min="12306" max="12306" width="16.625" style="467" customWidth="1"/>
    <col min="12307" max="12546" width="9" style="467"/>
    <col min="12547" max="12547" width="6.375" style="467" customWidth="1"/>
    <col min="12548" max="12548" width="0" style="467" hidden="1" customWidth="1"/>
    <col min="12549" max="12549" width="48.875" style="467" customWidth="1"/>
    <col min="12550" max="12550" width="7.375" style="467" customWidth="1"/>
    <col min="12551" max="12551" width="28" style="467" customWidth="1"/>
    <col min="12552" max="12552" width="7.5" style="467" customWidth="1"/>
    <col min="12553" max="12553" width="7.25" style="467" customWidth="1"/>
    <col min="12554" max="12554" width="10.125" style="467" customWidth="1"/>
    <col min="12555" max="12555" width="0" style="467" hidden="1" customWidth="1"/>
    <col min="12556" max="12556" width="10.75" style="467" customWidth="1"/>
    <col min="12557" max="12557" width="10.125" style="467" customWidth="1"/>
    <col min="12558" max="12558" width="12.5" style="467" customWidth="1"/>
    <col min="12559" max="12559" width="10.125" style="467" customWidth="1"/>
    <col min="12560" max="12560" width="8.375" style="467" customWidth="1"/>
    <col min="12561" max="12561" width="16.5" style="467" customWidth="1"/>
    <col min="12562" max="12562" width="16.625" style="467" customWidth="1"/>
    <col min="12563" max="12802" width="9" style="467"/>
    <col min="12803" max="12803" width="6.375" style="467" customWidth="1"/>
    <col min="12804" max="12804" width="0" style="467" hidden="1" customWidth="1"/>
    <col min="12805" max="12805" width="48.875" style="467" customWidth="1"/>
    <col min="12806" max="12806" width="7.375" style="467" customWidth="1"/>
    <col min="12807" max="12807" width="28" style="467" customWidth="1"/>
    <col min="12808" max="12808" width="7.5" style="467" customWidth="1"/>
    <col min="12809" max="12809" width="7.25" style="467" customWidth="1"/>
    <col min="12810" max="12810" width="10.125" style="467" customWidth="1"/>
    <col min="12811" max="12811" width="0" style="467" hidden="1" customWidth="1"/>
    <col min="12812" max="12812" width="10.75" style="467" customWidth="1"/>
    <col min="12813" max="12813" width="10.125" style="467" customWidth="1"/>
    <col min="12814" max="12814" width="12.5" style="467" customWidth="1"/>
    <col min="12815" max="12815" width="10.125" style="467" customWidth="1"/>
    <col min="12816" max="12816" width="8.375" style="467" customWidth="1"/>
    <col min="12817" max="12817" width="16.5" style="467" customWidth="1"/>
    <col min="12818" max="12818" width="16.625" style="467" customWidth="1"/>
    <col min="12819" max="13058" width="9" style="467"/>
    <col min="13059" max="13059" width="6.375" style="467" customWidth="1"/>
    <col min="13060" max="13060" width="0" style="467" hidden="1" customWidth="1"/>
    <col min="13061" max="13061" width="48.875" style="467" customWidth="1"/>
    <col min="13062" max="13062" width="7.375" style="467" customWidth="1"/>
    <col min="13063" max="13063" width="28" style="467" customWidth="1"/>
    <col min="13064" max="13064" width="7.5" style="467" customWidth="1"/>
    <col min="13065" max="13065" width="7.25" style="467" customWidth="1"/>
    <col min="13066" max="13066" width="10.125" style="467" customWidth="1"/>
    <col min="13067" max="13067" width="0" style="467" hidden="1" customWidth="1"/>
    <col min="13068" max="13068" width="10.75" style="467" customWidth="1"/>
    <col min="13069" max="13069" width="10.125" style="467" customWidth="1"/>
    <col min="13070" max="13070" width="12.5" style="467" customWidth="1"/>
    <col min="13071" max="13071" width="10.125" style="467" customWidth="1"/>
    <col min="13072" max="13072" width="8.375" style="467" customWidth="1"/>
    <col min="13073" max="13073" width="16.5" style="467" customWidth="1"/>
    <col min="13074" max="13074" width="16.625" style="467" customWidth="1"/>
    <col min="13075" max="13314" width="9" style="467"/>
    <col min="13315" max="13315" width="6.375" style="467" customWidth="1"/>
    <col min="13316" max="13316" width="0" style="467" hidden="1" customWidth="1"/>
    <col min="13317" max="13317" width="48.875" style="467" customWidth="1"/>
    <col min="13318" max="13318" width="7.375" style="467" customWidth="1"/>
    <col min="13319" max="13319" width="28" style="467" customWidth="1"/>
    <col min="13320" max="13320" width="7.5" style="467" customWidth="1"/>
    <col min="13321" max="13321" width="7.25" style="467" customWidth="1"/>
    <col min="13322" max="13322" width="10.125" style="467" customWidth="1"/>
    <col min="13323" max="13323" width="0" style="467" hidden="1" customWidth="1"/>
    <col min="13324" max="13324" width="10.75" style="467" customWidth="1"/>
    <col min="13325" max="13325" width="10.125" style="467" customWidth="1"/>
    <col min="13326" max="13326" width="12.5" style="467" customWidth="1"/>
    <col min="13327" max="13327" width="10.125" style="467" customWidth="1"/>
    <col min="13328" max="13328" width="8.375" style="467" customWidth="1"/>
    <col min="13329" max="13329" width="16.5" style="467" customWidth="1"/>
    <col min="13330" max="13330" width="16.625" style="467" customWidth="1"/>
    <col min="13331" max="13570" width="9" style="467"/>
    <col min="13571" max="13571" width="6.375" style="467" customWidth="1"/>
    <col min="13572" max="13572" width="0" style="467" hidden="1" customWidth="1"/>
    <col min="13573" max="13573" width="48.875" style="467" customWidth="1"/>
    <col min="13574" max="13574" width="7.375" style="467" customWidth="1"/>
    <col min="13575" max="13575" width="28" style="467" customWidth="1"/>
    <col min="13576" max="13576" width="7.5" style="467" customWidth="1"/>
    <col min="13577" max="13577" width="7.25" style="467" customWidth="1"/>
    <col min="13578" max="13578" width="10.125" style="467" customWidth="1"/>
    <col min="13579" max="13579" width="0" style="467" hidden="1" customWidth="1"/>
    <col min="13580" max="13580" width="10.75" style="467" customWidth="1"/>
    <col min="13581" max="13581" width="10.125" style="467" customWidth="1"/>
    <col min="13582" max="13582" width="12.5" style="467" customWidth="1"/>
    <col min="13583" max="13583" width="10.125" style="467" customWidth="1"/>
    <col min="13584" max="13584" width="8.375" style="467" customWidth="1"/>
    <col min="13585" max="13585" width="16.5" style="467" customWidth="1"/>
    <col min="13586" max="13586" width="16.625" style="467" customWidth="1"/>
    <col min="13587" max="13826" width="9" style="467"/>
    <col min="13827" max="13827" width="6.375" style="467" customWidth="1"/>
    <col min="13828" max="13828" width="0" style="467" hidden="1" customWidth="1"/>
    <col min="13829" max="13829" width="48.875" style="467" customWidth="1"/>
    <col min="13830" max="13830" width="7.375" style="467" customWidth="1"/>
    <col min="13831" max="13831" width="28" style="467" customWidth="1"/>
    <col min="13832" max="13832" width="7.5" style="467" customWidth="1"/>
    <col min="13833" max="13833" width="7.25" style="467" customWidth="1"/>
    <col min="13834" max="13834" width="10.125" style="467" customWidth="1"/>
    <col min="13835" max="13835" width="0" style="467" hidden="1" customWidth="1"/>
    <col min="13836" max="13836" width="10.75" style="467" customWidth="1"/>
    <col min="13837" max="13837" width="10.125" style="467" customWidth="1"/>
    <col min="13838" max="13838" width="12.5" style="467" customWidth="1"/>
    <col min="13839" max="13839" width="10.125" style="467" customWidth="1"/>
    <col min="13840" max="13840" width="8.375" style="467" customWidth="1"/>
    <col min="13841" max="13841" width="16.5" style="467" customWidth="1"/>
    <col min="13842" max="13842" width="16.625" style="467" customWidth="1"/>
    <col min="13843" max="14082" width="9" style="467"/>
    <col min="14083" max="14083" width="6.375" style="467" customWidth="1"/>
    <col min="14084" max="14084" width="0" style="467" hidden="1" customWidth="1"/>
    <col min="14085" max="14085" width="48.875" style="467" customWidth="1"/>
    <col min="14086" max="14086" width="7.375" style="467" customWidth="1"/>
    <col min="14087" max="14087" width="28" style="467" customWidth="1"/>
    <col min="14088" max="14088" width="7.5" style="467" customWidth="1"/>
    <col min="14089" max="14089" width="7.25" style="467" customWidth="1"/>
    <col min="14090" max="14090" width="10.125" style="467" customWidth="1"/>
    <col min="14091" max="14091" width="0" style="467" hidden="1" customWidth="1"/>
    <col min="14092" max="14092" width="10.75" style="467" customWidth="1"/>
    <col min="14093" max="14093" width="10.125" style="467" customWidth="1"/>
    <col min="14094" max="14094" width="12.5" style="467" customWidth="1"/>
    <col min="14095" max="14095" width="10.125" style="467" customWidth="1"/>
    <col min="14096" max="14096" width="8.375" style="467" customWidth="1"/>
    <col min="14097" max="14097" width="16.5" style="467" customWidth="1"/>
    <col min="14098" max="14098" width="16.625" style="467" customWidth="1"/>
    <col min="14099" max="14338" width="9" style="467"/>
    <col min="14339" max="14339" width="6.375" style="467" customWidth="1"/>
    <col min="14340" max="14340" width="0" style="467" hidden="1" customWidth="1"/>
    <col min="14341" max="14341" width="48.875" style="467" customWidth="1"/>
    <col min="14342" max="14342" width="7.375" style="467" customWidth="1"/>
    <col min="14343" max="14343" width="28" style="467" customWidth="1"/>
    <col min="14344" max="14344" width="7.5" style="467" customWidth="1"/>
    <col min="14345" max="14345" width="7.25" style="467" customWidth="1"/>
    <col min="14346" max="14346" width="10.125" style="467" customWidth="1"/>
    <col min="14347" max="14347" width="0" style="467" hidden="1" customWidth="1"/>
    <col min="14348" max="14348" width="10.75" style="467" customWidth="1"/>
    <col min="14349" max="14349" width="10.125" style="467" customWidth="1"/>
    <col min="14350" max="14350" width="12.5" style="467" customWidth="1"/>
    <col min="14351" max="14351" width="10.125" style="467" customWidth="1"/>
    <col min="14352" max="14352" width="8.375" style="467" customWidth="1"/>
    <col min="14353" max="14353" width="16.5" style="467" customWidth="1"/>
    <col min="14354" max="14354" width="16.625" style="467" customWidth="1"/>
    <col min="14355" max="14594" width="9" style="467"/>
    <col min="14595" max="14595" width="6.375" style="467" customWidth="1"/>
    <col min="14596" max="14596" width="0" style="467" hidden="1" customWidth="1"/>
    <col min="14597" max="14597" width="48.875" style="467" customWidth="1"/>
    <col min="14598" max="14598" width="7.375" style="467" customWidth="1"/>
    <col min="14599" max="14599" width="28" style="467" customWidth="1"/>
    <col min="14600" max="14600" width="7.5" style="467" customWidth="1"/>
    <col min="14601" max="14601" width="7.25" style="467" customWidth="1"/>
    <col min="14602" max="14602" width="10.125" style="467" customWidth="1"/>
    <col min="14603" max="14603" width="0" style="467" hidden="1" customWidth="1"/>
    <col min="14604" max="14604" width="10.75" style="467" customWidth="1"/>
    <col min="14605" max="14605" width="10.125" style="467" customWidth="1"/>
    <col min="14606" max="14606" width="12.5" style="467" customWidth="1"/>
    <col min="14607" max="14607" width="10.125" style="467" customWidth="1"/>
    <col min="14608" max="14608" width="8.375" style="467" customWidth="1"/>
    <col min="14609" max="14609" width="16.5" style="467" customWidth="1"/>
    <col min="14610" max="14610" width="16.625" style="467" customWidth="1"/>
    <col min="14611" max="14850" width="9" style="467"/>
    <col min="14851" max="14851" width="6.375" style="467" customWidth="1"/>
    <col min="14852" max="14852" width="0" style="467" hidden="1" customWidth="1"/>
    <col min="14853" max="14853" width="48.875" style="467" customWidth="1"/>
    <col min="14854" max="14854" width="7.375" style="467" customWidth="1"/>
    <col min="14855" max="14855" width="28" style="467" customWidth="1"/>
    <col min="14856" max="14856" width="7.5" style="467" customWidth="1"/>
    <col min="14857" max="14857" width="7.25" style="467" customWidth="1"/>
    <col min="14858" max="14858" width="10.125" style="467" customWidth="1"/>
    <col min="14859" max="14859" width="0" style="467" hidden="1" customWidth="1"/>
    <col min="14860" max="14860" width="10.75" style="467" customWidth="1"/>
    <col min="14861" max="14861" width="10.125" style="467" customWidth="1"/>
    <col min="14862" max="14862" width="12.5" style="467" customWidth="1"/>
    <col min="14863" max="14863" width="10.125" style="467" customWidth="1"/>
    <col min="14864" max="14864" width="8.375" style="467" customWidth="1"/>
    <col min="14865" max="14865" width="16.5" style="467" customWidth="1"/>
    <col min="14866" max="14866" width="16.625" style="467" customWidth="1"/>
    <col min="14867" max="15106" width="9" style="467"/>
    <col min="15107" max="15107" width="6.375" style="467" customWidth="1"/>
    <col min="15108" max="15108" width="0" style="467" hidden="1" customWidth="1"/>
    <col min="15109" max="15109" width="48.875" style="467" customWidth="1"/>
    <col min="15110" max="15110" width="7.375" style="467" customWidth="1"/>
    <col min="15111" max="15111" width="28" style="467" customWidth="1"/>
    <col min="15112" max="15112" width="7.5" style="467" customWidth="1"/>
    <col min="15113" max="15113" width="7.25" style="467" customWidth="1"/>
    <col min="15114" max="15114" width="10.125" style="467" customWidth="1"/>
    <col min="15115" max="15115" width="0" style="467" hidden="1" customWidth="1"/>
    <col min="15116" max="15116" width="10.75" style="467" customWidth="1"/>
    <col min="15117" max="15117" width="10.125" style="467" customWidth="1"/>
    <col min="15118" max="15118" width="12.5" style="467" customWidth="1"/>
    <col min="15119" max="15119" width="10.125" style="467" customWidth="1"/>
    <col min="15120" max="15120" width="8.375" style="467" customWidth="1"/>
    <col min="15121" max="15121" width="16.5" style="467" customWidth="1"/>
    <col min="15122" max="15122" width="16.625" style="467" customWidth="1"/>
    <col min="15123" max="15362" width="9" style="467"/>
    <col min="15363" max="15363" width="6.375" style="467" customWidth="1"/>
    <col min="15364" max="15364" width="0" style="467" hidden="1" customWidth="1"/>
    <col min="15365" max="15365" width="48.875" style="467" customWidth="1"/>
    <col min="15366" max="15366" width="7.375" style="467" customWidth="1"/>
    <col min="15367" max="15367" width="28" style="467" customWidth="1"/>
    <col min="15368" max="15368" width="7.5" style="467" customWidth="1"/>
    <col min="15369" max="15369" width="7.25" style="467" customWidth="1"/>
    <col min="15370" max="15370" width="10.125" style="467" customWidth="1"/>
    <col min="15371" max="15371" width="0" style="467" hidden="1" customWidth="1"/>
    <col min="15372" max="15372" width="10.75" style="467" customWidth="1"/>
    <col min="15373" max="15373" width="10.125" style="467" customWidth="1"/>
    <col min="15374" max="15374" width="12.5" style="467" customWidth="1"/>
    <col min="15375" max="15375" width="10.125" style="467" customWidth="1"/>
    <col min="15376" max="15376" width="8.375" style="467" customWidth="1"/>
    <col min="15377" max="15377" width="16.5" style="467" customWidth="1"/>
    <col min="15378" max="15378" width="16.625" style="467" customWidth="1"/>
    <col min="15379" max="15618" width="9" style="467"/>
    <col min="15619" max="15619" width="6.375" style="467" customWidth="1"/>
    <col min="15620" max="15620" width="0" style="467" hidden="1" customWidth="1"/>
    <col min="15621" max="15621" width="48.875" style="467" customWidth="1"/>
    <col min="15622" max="15622" width="7.375" style="467" customWidth="1"/>
    <col min="15623" max="15623" width="28" style="467" customWidth="1"/>
    <col min="15624" max="15624" width="7.5" style="467" customWidth="1"/>
    <col min="15625" max="15625" width="7.25" style="467" customWidth="1"/>
    <col min="15626" max="15626" width="10.125" style="467" customWidth="1"/>
    <col min="15627" max="15627" width="0" style="467" hidden="1" customWidth="1"/>
    <col min="15628" max="15628" width="10.75" style="467" customWidth="1"/>
    <col min="15629" max="15629" width="10.125" style="467" customWidth="1"/>
    <col min="15630" max="15630" width="12.5" style="467" customWidth="1"/>
    <col min="15631" max="15631" width="10.125" style="467" customWidth="1"/>
    <col min="15632" max="15632" width="8.375" style="467" customWidth="1"/>
    <col min="15633" max="15633" width="16.5" style="467" customWidth="1"/>
    <col min="15634" max="15634" width="16.625" style="467" customWidth="1"/>
    <col min="15635" max="15874" width="9" style="467"/>
    <col min="15875" max="15875" width="6.375" style="467" customWidth="1"/>
    <col min="15876" max="15876" width="0" style="467" hidden="1" customWidth="1"/>
    <col min="15877" max="15877" width="48.875" style="467" customWidth="1"/>
    <col min="15878" max="15878" width="7.375" style="467" customWidth="1"/>
    <col min="15879" max="15879" width="28" style="467" customWidth="1"/>
    <col min="15880" max="15880" width="7.5" style="467" customWidth="1"/>
    <col min="15881" max="15881" width="7.25" style="467" customWidth="1"/>
    <col min="15882" max="15882" width="10.125" style="467" customWidth="1"/>
    <col min="15883" max="15883" width="0" style="467" hidden="1" customWidth="1"/>
    <col min="15884" max="15884" width="10.75" style="467" customWidth="1"/>
    <col min="15885" max="15885" width="10.125" style="467" customWidth="1"/>
    <col min="15886" max="15886" width="12.5" style="467" customWidth="1"/>
    <col min="15887" max="15887" width="10.125" style="467" customWidth="1"/>
    <col min="15888" max="15888" width="8.375" style="467" customWidth="1"/>
    <col min="15889" max="15889" width="16.5" style="467" customWidth="1"/>
    <col min="15890" max="15890" width="16.625" style="467" customWidth="1"/>
    <col min="15891" max="16130" width="9" style="467"/>
    <col min="16131" max="16131" width="6.375" style="467" customWidth="1"/>
    <col min="16132" max="16132" width="0" style="467" hidden="1" customWidth="1"/>
    <col min="16133" max="16133" width="48.875" style="467" customWidth="1"/>
    <col min="16134" max="16134" width="7.375" style="467" customWidth="1"/>
    <col min="16135" max="16135" width="28" style="467" customWidth="1"/>
    <col min="16136" max="16136" width="7.5" style="467" customWidth="1"/>
    <col min="16137" max="16137" width="7.25" style="467" customWidth="1"/>
    <col min="16138" max="16138" width="10.125" style="467" customWidth="1"/>
    <col min="16139" max="16139" width="0" style="467" hidden="1" customWidth="1"/>
    <col min="16140" max="16140" width="10.75" style="467" customWidth="1"/>
    <col min="16141" max="16141" width="10.125" style="467" customWidth="1"/>
    <col min="16142" max="16142" width="12.5" style="467" customWidth="1"/>
    <col min="16143" max="16143" width="10.125" style="467" customWidth="1"/>
    <col min="16144" max="16144" width="8.375" style="467" customWidth="1"/>
    <col min="16145" max="16145" width="16.5" style="467" customWidth="1"/>
    <col min="16146" max="16146" width="16.625" style="467" customWidth="1"/>
    <col min="16147" max="16384" width="9" style="467"/>
  </cols>
  <sheetData>
    <row r="1" spans="1:17" x14ac:dyDescent="0.3">
      <c r="A1" s="266"/>
      <c r="E1" s="595"/>
      <c r="F1" s="647"/>
      <c r="P1" s="266"/>
      <c r="Q1" s="266"/>
    </row>
    <row r="2" spans="1:17" ht="12.75" customHeight="1" x14ac:dyDescent="0.3">
      <c r="A2" s="266"/>
      <c r="C2" s="970" t="s">
        <v>5513</v>
      </c>
      <c r="D2" s="971"/>
      <c r="E2" s="971"/>
      <c r="F2" s="971"/>
      <c r="G2" s="971"/>
      <c r="H2" s="971"/>
      <c r="I2" s="971"/>
      <c r="J2" s="971"/>
      <c r="K2" s="971"/>
      <c r="L2" s="971"/>
      <c r="M2" s="971"/>
      <c r="N2" s="971"/>
      <c r="O2" s="971"/>
      <c r="P2" s="266"/>
      <c r="Q2" s="266"/>
    </row>
    <row r="3" spans="1:17" ht="12.75" customHeight="1" x14ac:dyDescent="0.3">
      <c r="A3" s="266"/>
      <c r="C3" s="971"/>
      <c r="D3" s="971"/>
      <c r="E3" s="971"/>
      <c r="F3" s="971"/>
      <c r="G3" s="971"/>
      <c r="H3" s="971"/>
      <c r="I3" s="971"/>
      <c r="J3" s="971"/>
      <c r="K3" s="971"/>
      <c r="L3" s="971"/>
      <c r="M3" s="971"/>
      <c r="N3" s="971"/>
      <c r="O3" s="971"/>
      <c r="P3" s="266"/>
      <c r="Q3" s="266"/>
    </row>
    <row r="4" spans="1:17" ht="12.75" customHeight="1" x14ac:dyDescent="0.3">
      <c r="A4" s="266"/>
      <c r="C4" s="971"/>
      <c r="D4" s="971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  <c r="P4" s="266"/>
      <c r="Q4" s="266"/>
    </row>
    <row r="5" spans="1:17" ht="12.75" customHeight="1" x14ac:dyDescent="0.3">
      <c r="A5" s="266"/>
      <c r="C5" s="971"/>
      <c r="D5" s="971"/>
      <c r="E5" s="971"/>
      <c r="F5" s="971"/>
      <c r="G5" s="971"/>
      <c r="H5" s="971"/>
      <c r="I5" s="971"/>
      <c r="J5" s="971"/>
      <c r="K5" s="971"/>
      <c r="L5" s="971"/>
      <c r="M5" s="971"/>
      <c r="N5" s="971"/>
      <c r="O5" s="971"/>
      <c r="P5" s="266"/>
      <c r="Q5" s="266"/>
    </row>
    <row r="6" spans="1:17" ht="12.75" customHeight="1" x14ac:dyDescent="0.3">
      <c r="A6" s="266"/>
      <c r="C6" s="971"/>
      <c r="D6" s="971"/>
      <c r="E6" s="971"/>
      <c r="F6" s="971"/>
      <c r="G6" s="971"/>
      <c r="H6" s="971"/>
      <c r="I6" s="971"/>
      <c r="J6" s="971"/>
      <c r="K6" s="971"/>
      <c r="L6" s="971"/>
      <c r="M6" s="971"/>
      <c r="N6" s="971"/>
      <c r="O6" s="971"/>
      <c r="P6" s="266"/>
      <c r="Q6" s="266"/>
    </row>
    <row r="7" spans="1:17" ht="12.75" customHeight="1" x14ac:dyDescent="0.3">
      <c r="A7" s="266"/>
      <c r="C7" s="971"/>
      <c r="D7" s="971"/>
      <c r="E7" s="971"/>
      <c r="F7" s="971"/>
      <c r="G7" s="971"/>
      <c r="H7" s="971"/>
      <c r="I7" s="971"/>
      <c r="J7" s="971"/>
      <c r="K7" s="971"/>
      <c r="L7" s="971"/>
      <c r="M7" s="971"/>
      <c r="N7" s="971"/>
      <c r="O7" s="971"/>
      <c r="P7" s="266"/>
      <c r="Q7" s="266"/>
    </row>
    <row r="8" spans="1:17" ht="12.75" customHeight="1" x14ac:dyDescent="0.3">
      <c r="A8" s="266"/>
      <c r="C8" s="971"/>
      <c r="D8" s="971"/>
      <c r="E8" s="971"/>
      <c r="F8" s="971"/>
      <c r="G8" s="971"/>
      <c r="H8" s="971"/>
      <c r="I8" s="971"/>
      <c r="J8" s="971"/>
      <c r="K8" s="971"/>
      <c r="L8" s="971"/>
      <c r="M8" s="971"/>
      <c r="N8" s="971"/>
      <c r="O8" s="971"/>
      <c r="P8" s="266"/>
      <c r="Q8" s="266"/>
    </row>
    <row r="9" spans="1:17" ht="12.75" customHeight="1" x14ac:dyDescent="0.3">
      <c r="A9" s="266"/>
      <c r="C9" s="971"/>
      <c r="D9" s="971"/>
      <c r="E9" s="971"/>
      <c r="F9" s="971"/>
      <c r="G9" s="971"/>
      <c r="H9" s="971"/>
      <c r="I9" s="971"/>
      <c r="J9" s="971"/>
      <c r="K9" s="971"/>
      <c r="L9" s="971"/>
      <c r="M9" s="971"/>
      <c r="N9" s="971"/>
      <c r="O9" s="971"/>
      <c r="P9" s="266"/>
      <c r="Q9" s="266"/>
    </row>
    <row r="10" spans="1:17" ht="21" customHeight="1" x14ac:dyDescent="0.3">
      <c r="A10" s="266"/>
      <c r="C10" s="971"/>
      <c r="D10" s="971"/>
      <c r="E10" s="971"/>
      <c r="F10" s="971"/>
      <c r="G10" s="971"/>
      <c r="H10" s="971"/>
      <c r="I10" s="971"/>
      <c r="J10" s="971"/>
      <c r="K10" s="971"/>
      <c r="L10" s="971"/>
      <c r="M10" s="971"/>
      <c r="N10" s="971"/>
      <c r="O10" s="971"/>
      <c r="P10" s="266"/>
      <c r="Q10" s="266"/>
    </row>
    <row r="11" spans="1:17" x14ac:dyDescent="0.3">
      <c r="A11" s="266"/>
      <c r="E11" s="595"/>
      <c r="F11" s="647"/>
      <c r="P11" s="266"/>
      <c r="Q11" s="266"/>
    </row>
    <row r="12" spans="1:17" x14ac:dyDescent="0.3">
      <c r="A12" s="266"/>
      <c r="B12" s="273"/>
      <c r="C12" s="994" t="s">
        <v>4233</v>
      </c>
      <c r="D12" s="994"/>
      <c r="E12" s="1002"/>
      <c r="F12" s="1002"/>
      <c r="G12" s="1002"/>
      <c r="H12" s="1002"/>
      <c r="I12" s="1002"/>
      <c r="J12" s="1002"/>
      <c r="K12" s="1002"/>
      <c r="L12" s="928"/>
      <c r="M12" s="928"/>
      <c r="P12" s="266"/>
      <c r="Q12" s="266"/>
    </row>
    <row r="13" spans="1:17" x14ac:dyDescent="0.3">
      <c r="A13" s="266"/>
      <c r="B13" s="273"/>
      <c r="C13" s="648"/>
      <c r="E13" s="998" t="s">
        <v>5514</v>
      </c>
      <c r="F13" s="976"/>
      <c r="G13" s="976"/>
      <c r="H13" s="976"/>
      <c r="I13" s="976"/>
      <c r="J13" s="976"/>
      <c r="K13" s="976"/>
      <c r="L13" s="976"/>
      <c r="M13" s="976"/>
      <c r="N13" s="976"/>
      <c r="P13" s="266"/>
      <c r="Q13" s="266"/>
    </row>
    <row r="14" spans="1:17" x14ac:dyDescent="0.3">
      <c r="A14" s="266"/>
      <c r="B14" s="273"/>
      <c r="C14" s="649" t="s">
        <v>842</v>
      </c>
      <c r="E14" s="650"/>
      <c r="F14" s="647"/>
      <c r="P14" s="266"/>
      <c r="Q14" s="266"/>
    </row>
    <row r="15" spans="1:17" x14ac:dyDescent="0.3">
      <c r="A15" s="266"/>
      <c r="B15" s="273"/>
      <c r="C15" s="262" t="s">
        <v>841</v>
      </c>
      <c r="E15" s="1003"/>
      <c r="F15" s="999"/>
      <c r="G15" s="999"/>
      <c r="H15" s="999"/>
      <c r="I15" s="999"/>
      <c r="J15" s="999"/>
      <c r="K15" s="999"/>
      <c r="L15" s="940"/>
      <c r="M15" s="940"/>
      <c r="O15" s="651"/>
      <c r="P15" s="266"/>
      <c r="Q15" s="266"/>
    </row>
    <row r="16" spans="1:17" ht="25.5" customHeight="1" x14ac:dyDescent="0.3">
      <c r="A16" s="266"/>
      <c r="B16" s="273"/>
      <c r="C16" s="262" t="s">
        <v>839</v>
      </c>
      <c r="E16" s="1004"/>
      <c r="F16" s="1004"/>
      <c r="G16" s="1004"/>
      <c r="H16" s="1004"/>
      <c r="I16" s="1004"/>
      <c r="J16" s="1004"/>
      <c r="K16" s="1004"/>
      <c r="L16" s="941"/>
      <c r="M16" s="941"/>
      <c r="O16" s="651"/>
      <c r="P16" s="266"/>
      <c r="Q16" s="266"/>
    </row>
    <row r="17" spans="1:102" x14ac:dyDescent="0.3">
      <c r="A17" s="266"/>
      <c r="B17" s="273"/>
      <c r="C17" s="262" t="s">
        <v>840</v>
      </c>
      <c r="E17" s="999"/>
      <c r="F17" s="999"/>
      <c r="G17" s="999"/>
      <c r="H17" s="999"/>
      <c r="I17" s="999"/>
      <c r="J17" s="999"/>
      <c r="K17" s="999"/>
      <c r="L17" s="940"/>
      <c r="M17" s="940"/>
      <c r="O17" s="651"/>
      <c r="P17" s="266"/>
      <c r="Q17" s="266"/>
    </row>
    <row r="18" spans="1:102" x14ac:dyDescent="0.3">
      <c r="A18" s="266"/>
      <c r="B18" s="273"/>
      <c r="C18" s="262" t="s">
        <v>25</v>
      </c>
      <c r="E18" s="999"/>
      <c r="F18" s="999"/>
      <c r="G18" s="999"/>
      <c r="H18" s="999"/>
      <c r="I18" s="999"/>
      <c r="J18" s="999"/>
      <c r="K18" s="999"/>
      <c r="L18" s="940"/>
      <c r="M18" s="940"/>
      <c r="O18" s="651"/>
      <c r="P18" s="266"/>
      <c r="Q18" s="266"/>
    </row>
    <row r="19" spans="1:102" x14ac:dyDescent="0.3">
      <c r="A19" s="266"/>
      <c r="B19" s="273"/>
      <c r="C19" s="262" t="s">
        <v>26</v>
      </c>
      <c r="E19" s="999"/>
      <c r="F19" s="999"/>
      <c r="G19" s="999"/>
      <c r="H19" s="999"/>
      <c r="I19" s="999"/>
      <c r="J19" s="999"/>
      <c r="K19" s="999"/>
      <c r="L19" s="940"/>
      <c r="M19" s="940"/>
      <c r="O19" s="651"/>
      <c r="P19" s="266"/>
      <c r="Q19" s="266"/>
    </row>
    <row r="20" spans="1:102" x14ac:dyDescent="0.3">
      <c r="A20" s="266"/>
      <c r="B20" s="273"/>
      <c r="C20" s="262" t="s">
        <v>843</v>
      </c>
      <c r="E20" s="999"/>
      <c r="F20" s="999"/>
      <c r="G20" s="999"/>
      <c r="H20" s="999"/>
      <c r="I20" s="999"/>
      <c r="J20" s="999"/>
      <c r="K20" s="999"/>
      <c r="L20" s="940"/>
      <c r="M20" s="940"/>
      <c r="O20" s="651"/>
      <c r="P20" s="266"/>
      <c r="Q20" s="266"/>
    </row>
    <row r="21" spans="1:102" x14ac:dyDescent="0.3">
      <c r="A21" s="266"/>
      <c r="B21" s="273"/>
      <c r="C21" s="262" t="s">
        <v>27</v>
      </c>
      <c r="E21" s="999"/>
      <c r="F21" s="999"/>
      <c r="G21" s="999"/>
      <c r="H21" s="999"/>
      <c r="I21" s="999"/>
      <c r="J21" s="999"/>
      <c r="K21" s="999"/>
      <c r="L21" s="940"/>
      <c r="M21" s="940"/>
      <c r="O21" s="651"/>
      <c r="P21" s="266"/>
      <c r="Q21" s="266"/>
    </row>
    <row r="22" spans="1:102" x14ac:dyDescent="0.3">
      <c r="B22" s="273"/>
      <c r="C22" s="652"/>
      <c r="E22" s="653"/>
      <c r="I22" s="272"/>
      <c r="J22" s="272"/>
      <c r="K22" s="654"/>
      <c r="L22" s="654"/>
      <c r="M22" s="654"/>
      <c r="O22" s="651"/>
    </row>
    <row r="23" spans="1:102" ht="24.95" customHeight="1" x14ac:dyDescent="0.3">
      <c r="B23" s="273"/>
      <c r="C23" s="263" t="s">
        <v>210</v>
      </c>
      <c r="E23" s="277">
        <f>N636</f>
        <v>0</v>
      </c>
      <c r="F23" s="647"/>
    </row>
    <row r="24" spans="1:102" ht="24.95" customHeight="1" x14ac:dyDescent="0.3">
      <c r="B24" s="273"/>
      <c r="C24" s="263" t="s">
        <v>211</v>
      </c>
      <c r="E24" s="278">
        <f>O636</f>
        <v>0</v>
      </c>
      <c r="F24" s="647"/>
    </row>
    <row r="25" spans="1:102" ht="21.95" customHeight="1" x14ac:dyDescent="0.3">
      <c r="B25" s="576"/>
      <c r="O25" s="280"/>
    </row>
    <row r="26" spans="1:102" ht="21.95" customHeight="1" x14ac:dyDescent="0.3">
      <c r="B26" s="576"/>
      <c r="C26" s="266" t="s">
        <v>4234</v>
      </c>
      <c r="O26" s="280"/>
    </row>
    <row r="27" spans="1:102" ht="21.95" customHeight="1" x14ac:dyDescent="0.3">
      <c r="B27" s="576"/>
      <c r="C27" s="266" t="s">
        <v>4229</v>
      </c>
      <c r="O27" s="280"/>
    </row>
    <row r="28" spans="1:102" ht="21.95" customHeight="1" x14ac:dyDescent="0.3">
      <c r="B28" s="576"/>
      <c r="C28" s="266" t="s">
        <v>4230</v>
      </c>
      <c r="O28" s="280"/>
    </row>
    <row r="29" spans="1:102" ht="21.95" customHeight="1" x14ac:dyDescent="0.3">
      <c r="C29" s="266" t="s">
        <v>5384</v>
      </c>
      <c r="E29" s="656"/>
      <c r="O29" s="280"/>
    </row>
    <row r="30" spans="1:102" s="266" customFormat="1" ht="60.75" customHeight="1" x14ac:dyDescent="0.25">
      <c r="A30" s="561"/>
      <c r="B30" s="657"/>
      <c r="C30" s="628" t="s">
        <v>1712</v>
      </c>
      <c r="D30" s="628" t="s">
        <v>1227</v>
      </c>
      <c r="E30" s="628" t="s">
        <v>204</v>
      </c>
      <c r="F30" s="628" t="s">
        <v>2326</v>
      </c>
      <c r="G30" s="628" t="s">
        <v>206</v>
      </c>
      <c r="H30" s="658" t="s">
        <v>2327</v>
      </c>
      <c r="I30" s="658" t="s">
        <v>3592</v>
      </c>
      <c r="J30" s="658" t="s">
        <v>1713</v>
      </c>
      <c r="K30" s="659" t="s">
        <v>1714</v>
      </c>
      <c r="L30" s="659"/>
      <c r="M30" s="659"/>
      <c r="N30" s="660" t="s">
        <v>1715</v>
      </c>
      <c r="O30" s="661" t="s">
        <v>643</v>
      </c>
      <c r="P30" s="628" t="s">
        <v>14</v>
      </c>
      <c r="Q30" s="461" t="s">
        <v>91</v>
      </c>
      <c r="R30" s="662"/>
    </row>
    <row r="31" spans="1:102" ht="24.95" customHeight="1" x14ac:dyDescent="0.3">
      <c r="B31" s="562" t="s">
        <v>3789</v>
      </c>
      <c r="C31" s="287" t="s">
        <v>3790</v>
      </c>
      <c r="D31" s="811" t="s">
        <v>366</v>
      </c>
      <c r="E31" s="288"/>
      <c r="F31" s="476" t="s">
        <v>366</v>
      </c>
      <c r="G31" s="476"/>
      <c r="H31" s="476"/>
      <c r="I31" s="479"/>
      <c r="J31" s="479"/>
      <c r="K31" s="480" t="s">
        <v>366</v>
      </c>
      <c r="L31" s="480"/>
      <c r="M31" s="480"/>
      <c r="N31" s="480" t="s">
        <v>366</v>
      </c>
      <c r="O31" s="480" t="s">
        <v>366</v>
      </c>
      <c r="P31" s="812" t="s">
        <v>366</v>
      </c>
      <c r="Q31" s="497" t="s">
        <v>366</v>
      </c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  <c r="AJ31" s="484"/>
      <c r="AK31" s="484"/>
      <c r="AL31" s="484"/>
      <c r="AM31" s="484"/>
      <c r="AN31" s="484"/>
      <c r="AO31" s="484"/>
      <c r="AP31" s="484"/>
      <c r="AQ31" s="484"/>
      <c r="AR31" s="484"/>
      <c r="AS31" s="484"/>
      <c r="AT31" s="484"/>
      <c r="AU31" s="484"/>
      <c r="AV31" s="484"/>
      <c r="AW31" s="484"/>
      <c r="AX31" s="484"/>
      <c r="AY31" s="484"/>
      <c r="AZ31" s="484"/>
      <c r="BA31" s="484"/>
      <c r="BB31" s="484"/>
      <c r="BC31" s="484"/>
      <c r="BD31" s="484"/>
      <c r="BE31" s="563"/>
      <c r="BF31" s="563"/>
      <c r="BG31" s="563"/>
      <c r="BH31" s="564"/>
      <c r="BI31" s="484"/>
      <c r="BJ31" s="484"/>
      <c r="BK31" s="484"/>
      <c r="BL31" s="484"/>
      <c r="BM31" s="484"/>
      <c r="BN31" s="484"/>
      <c r="BO31" s="484"/>
      <c r="BP31" s="484"/>
      <c r="BQ31" s="484"/>
      <c r="BR31" s="484"/>
      <c r="BS31" s="484"/>
      <c r="BT31" s="484"/>
      <c r="BU31" s="484"/>
      <c r="BV31" s="484"/>
      <c r="BW31" s="484"/>
      <c r="BX31" s="484"/>
      <c r="BY31" s="484"/>
      <c r="BZ31" s="484"/>
      <c r="CA31" s="484"/>
      <c r="CB31" s="484"/>
      <c r="CC31" s="484"/>
      <c r="CD31" s="484"/>
      <c r="CE31" s="484"/>
      <c r="CF31" s="484"/>
      <c r="CG31" s="484"/>
      <c r="CH31" s="484"/>
      <c r="CI31" s="484"/>
      <c r="CJ31" s="484"/>
      <c r="CK31" s="484"/>
      <c r="CL31" s="484"/>
      <c r="CM31" s="484"/>
      <c r="CN31" s="484"/>
      <c r="CO31" s="484"/>
      <c r="CP31" s="484"/>
      <c r="CQ31" s="484"/>
      <c r="CR31" s="484"/>
      <c r="CS31" s="484"/>
      <c r="CT31" s="484"/>
      <c r="CU31" s="484"/>
      <c r="CV31" s="484"/>
      <c r="CW31" s="484"/>
      <c r="CX31" s="484"/>
    </row>
    <row r="32" spans="1:102" ht="24" customHeight="1" x14ac:dyDescent="0.3">
      <c r="A32" s="565"/>
      <c r="B32" s="566" t="s">
        <v>4569</v>
      </c>
      <c r="C32" s="566" t="s">
        <v>4570</v>
      </c>
      <c r="D32" s="813" t="s">
        <v>1227</v>
      </c>
      <c r="E32" s="572" t="s">
        <v>4571</v>
      </c>
      <c r="F32" s="551">
        <v>1</v>
      </c>
      <c r="G32" s="568" t="s">
        <v>1314</v>
      </c>
      <c r="H32" s="569">
        <v>50</v>
      </c>
      <c r="I32" s="570">
        <v>120995</v>
      </c>
      <c r="J32" s="780">
        <v>743021</v>
      </c>
      <c r="K32" s="462">
        <f>L32*M32</f>
        <v>113.85</v>
      </c>
      <c r="L32" s="539">
        <v>99</v>
      </c>
      <c r="M32" s="942">
        <v>1.1499999999999999</v>
      </c>
      <c r="N32" s="664"/>
      <c r="O32" s="463" t="str">
        <f t="shared" ref="O32:O37" si="0">IF(N32&gt;0,N32*K32,"")</f>
        <v/>
      </c>
      <c r="P32" s="749">
        <v>60</v>
      </c>
      <c r="Q32" s="571" t="s">
        <v>4572</v>
      </c>
      <c r="R32" s="467"/>
    </row>
    <row r="33" spans="1:102" ht="20.100000000000001" customHeight="1" x14ac:dyDescent="0.3">
      <c r="A33" s="565"/>
      <c r="B33" s="485" t="s">
        <v>4573</v>
      </c>
      <c r="C33" s="566" t="s">
        <v>4574</v>
      </c>
      <c r="D33" s="813" t="s">
        <v>1227</v>
      </c>
      <c r="E33" s="572" t="s">
        <v>649</v>
      </c>
      <c r="F33" s="551">
        <v>1</v>
      </c>
      <c r="G33" s="568" t="s">
        <v>1314</v>
      </c>
      <c r="H33" s="569">
        <v>50</v>
      </c>
      <c r="I33" s="570">
        <v>130006</v>
      </c>
      <c r="J33" s="780">
        <v>743026</v>
      </c>
      <c r="K33" s="462">
        <f t="shared" ref="K33:K96" si="1">L33*M33</f>
        <v>113.85</v>
      </c>
      <c r="L33" s="539">
        <v>99</v>
      </c>
      <c r="M33" s="942">
        <v>1.1499999999999999</v>
      </c>
      <c r="N33" s="664"/>
      <c r="O33" s="463" t="str">
        <f t="shared" si="0"/>
        <v/>
      </c>
      <c r="P33" s="749">
        <v>60</v>
      </c>
      <c r="Q33" s="571" t="s">
        <v>4575</v>
      </c>
      <c r="R33" s="467"/>
    </row>
    <row r="34" spans="1:102" ht="20.100000000000001" customHeight="1" x14ac:dyDescent="0.3">
      <c r="A34" s="576"/>
      <c r="B34" s="577" t="s">
        <v>4576</v>
      </c>
      <c r="C34" s="577" t="s">
        <v>4577</v>
      </c>
      <c r="D34" s="813" t="s">
        <v>1227</v>
      </c>
      <c r="E34" s="567" t="s">
        <v>4578</v>
      </c>
      <c r="F34" s="551">
        <v>1</v>
      </c>
      <c r="G34" s="568" t="s">
        <v>1314</v>
      </c>
      <c r="H34" s="569">
        <v>50</v>
      </c>
      <c r="I34" s="570">
        <v>707234</v>
      </c>
      <c r="J34" s="780">
        <v>743023</v>
      </c>
      <c r="K34" s="462">
        <f t="shared" si="1"/>
        <v>172.5</v>
      </c>
      <c r="L34" s="539">
        <v>150</v>
      </c>
      <c r="M34" s="942">
        <v>1.1499999999999999</v>
      </c>
      <c r="N34" s="664"/>
      <c r="O34" s="463" t="str">
        <f t="shared" si="0"/>
        <v/>
      </c>
      <c r="P34" s="749" t="s">
        <v>680</v>
      </c>
      <c r="Q34" s="558">
        <v>4601887236771</v>
      </c>
      <c r="R34" s="467"/>
    </row>
    <row r="35" spans="1:102" ht="20.100000000000001" customHeight="1" x14ac:dyDescent="0.3">
      <c r="A35" s="576"/>
      <c r="B35" s="577" t="s">
        <v>4579</v>
      </c>
      <c r="C35" s="577" t="s">
        <v>4580</v>
      </c>
      <c r="D35" s="813" t="s">
        <v>1227</v>
      </c>
      <c r="E35" s="567" t="s">
        <v>576</v>
      </c>
      <c r="F35" s="551">
        <v>1</v>
      </c>
      <c r="G35" s="568" t="s">
        <v>1314</v>
      </c>
      <c r="H35" s="569">
        <v>50</v>
      </c>
      <c r="I35" s="570">
        <v>707235</v>
      </c>
      <c r="J35" s="780">
        <v>743024</v>
      </c>
      <c r="K35" s="462">
        <f t="shared" si="1"/>
        <v>172.5</v>
      </c>
      <c r="L35" s="539">
        <v>150</v>
      </c>
      <c r="M35" s="942">
        <v>1.1499999999999999</v>
      </c>
      <c r="N35" s="664"/>
      <c r="O35" s="463" t="str">
        <f t="shared" si="0"/>
        <v/>
      </c>
      <c r="P35" s="749" t="s">
        <v>680</v>
      </c>
      <c r="Q35" s="558">
        <v>4601887236795</v>
      </c>
      <c r="R35" s="467"/>
    </row>
    <row r="36" spans="1:102" ht="20.100000000000001" customHeight="1" x14ac:dyDescent="0.3">
      <c r="A36" s="576"/>
      <c r="B36" s="577" t="s">
        <v>4581</v>
      </c>
      <c r="C36" s="577" t="s">
        <v>4582</v>
      </c>
      <c r="D36" s="813" t="s">
        <v>1227</v>
      </c>
      <c r="E36" s="567" t="s">
        <v>4583</v>
      </c>
      <c r="F36" s="551">
        <v>1</v>
      </c>
      <c r="G36" s="568" t="s">
        <v>1314</v>
      </c>
      <c r="H36" s="569">
        <v>50</v>
      </c>
      <c r="I36" s="570">
        <v>707236</v>
      </c>
      <c r="J36" s="780">
        <v>743025</v>
      </c>
      <c r="K36" s="462">
        <f t="shared" si="1"/>
        <v>172.5</v>
      </c>
      <c r="L36" s="539">
        <v>150</v>
      </c>
      <c r="M36" s="942">
        <v>1.1499999999999999</v>
      </c>
      <c r="N36" s="664"/>
      <c r="O36" s="463" t="str">
        <f t="shared" si="0"/>
        <v/>
      </c>
      <c r="P36" s="749" t="s">
        <v>680</v>
      </c>
      <c r="Q36" s="558">
        <v>4601887236788</v>
      </c>
      <c r="R36" s="467"/>
    </row>
    <row r="37" spans="1:102" ht="20.100000000000001" customHeight="1" x14ac:dyDescent="0.3">
      <c r="A37" s="565"/>
      <c r="B37" s="575" t="s">
        <v>4584</v>
      </c>
      <c r="C37" s="575" t="s">
        <v>4585</v>
      </c>
      <c r="D37" s="813" t="s">
        <v>1227</v>
      </c>
      <c r="E37" s="567" t="s">
        <v>4586</v>
      </c>
      <c r="F37" s="551">
        <v>1</v>
      </c>
      <c r="G37" s="569" t="s">
        <v>1314</v>
      </c>
      <c r="H37" s="569">
        <v>50</v>
      </c>
      <c r="I37" s="570">
        <v>130131</v>
      </c>
      <c r="J37" s="780">
        <v>743029</v>
      </c>
      <c r="K37" s="462">
        <f t="shared" si="1"/>
        <v>113.85</v>
      </c>
      <c r="L37" s="539">
        <v>99</v>
      </c>
      <c r="M37" s="942">
        <v>1.1499999999999999</v>
      </c>
      <c r="N37" s="664"/>
      <c r="O37" s="463" t="str">
        <f t="shared" si="0"/>
        <v/>
      </c>
      <c r="P37" s="749">
        <v>70</v>
      </c>
      <c r="Q37" s="571" t="s">
        <v>4587</v>
      </c>
      <c r="R37" s="467"/>
    </row>
    <row r="38" spans="1:102" ht="24.95" customHeight="1" x14ac:dyDescent="0.3">
      <c r="B38" s="286" t="s">
        <v>4588</v>
      </c>
      <c r="C38" s="814" t="s">
        <v>4589</v>
      </c>
      <c r="D38" s="811" t="s">
        <v>366</v>
      </c>
      <c r="E38" s="815"/>
      <c r="F38" s="476" t="s">
        <v>366</v>
      </c>
      <c r="G38" s="476"/>
      <c r="H38" s="476"/>
      <c r="I38" s="479"/>
      <c r="J38" s="479"/>
      <c r="K38" s="479"/>
      <c r="L38" s="479"/>
      <c r="M38" s="479"/>
      <c r="N38" s="480" t="s">
        <v>366</v>
      </c>
      <c r="O38" s="480" t="s">
        <v>366</v>
      </c>
      <c r="P38" s="812" t="s">
        <v>366</v>
      </c>
      <c r="Q38" s="497" t="s">
        <v>366</v>
      </c>
      <c r="R38" s="484"/>
      <c r="S38" s="484"/>
      <c r="T38" s="484"/>
      <c r="U38" s="484"/>
      <c r="V38" s="484"/>
      <c r="W38" s="484"/>
      <c r="X38" s="484"/>
      <c r="Y38" s="484"/>
      <c r="Z38" s="484"/>
      <c r="AA38" s="484"/>
      <c r="AB38" s="484"/>
      <c r="AC38" s="484"/>
      <c r="AD38" s="484"/>
      <c r="AE38" s="484"/>
      <c r="AF38" s="484"/>
      <c r="AG38" s="484"/>
      <c r="AH38" s="484"/>
      <c r="AI38" s="484"/>
      <c r="AJ38" s="484"/>
      <c r="AK38" s="484"/>
      <c r="AL38" s="484"/>
      <c r="AM38" s="484"/>
      <c r="AN38" s="484"/>
      <c r="AO38" s="484"/>
      <c r="AP38" s="484"/>
      <c r="AQ38" s="484"/>
      <c r="AR38" s="484"/>
      <c r="AS38" s="484"/>
      <c r="AT38" s="484"/>
      <c r="AU38" s="484"/>
      <c r="AV38" s="484"/>
      <c r="AW38" s="484"/>
      <c r="AX38" s="484"/>
      <c r="AY38" s="484"/>
      <c r="AZ38" s="484"/>
      <c r="BA38" s="484"/>
      <c r="BB38" s="484"/>
      <c r="BC38" s="484"/>
      <c r="BD38" s="484"/>
      <c r="BE38" s="563"/>
      <c r="BF38" s="563"/>
      <c r="BG38" s="563"/>
      <c r="BH38" s="564"/>
      <c r="BI38" s="484"/>
      <c r="BJ38" s="484"/>
      <c r="BK38" s="484"/>
      <c r="BL38" s="484"/>
      <c r="BM38" s="484"/>
      <c r="BN38" s="484"/>
      <c r="BO38" s="484"/>
      <c r="BP38" s="484"/>
      <c r="BQ38" s="484"/>
      <c r="BR38" s="484"/>
      <c r="BS38" s="484"/>
      <c r="BT38" s="484"/>
      <c r="BU38" s="484"/>
      <c r="BV38" s="484"/>
      <c r="BW38" s="484"/>
      <c r="BX38" s="484"/>
      <c r="BY38" s="484"/>
      <c r="BZ38" s="484"/>
      <c r="CA38" s="484"/>
      <c r="CB38" s="484"/>
      <c r="CC38" s="484"/>
      <c r="CD38" s="484"/>
      <c r="CE38" s="484"/>
      <c r="CF38" s="484"/>
      <c r="CG38" s="484"/>
      <c r="CH38" s="484"/>
      <c r="CI38" s="484"/>
      <c r="CJ38" s="484"/>
      <c r="CK38" s="484"/>
      <c r="CL38" s="484"/>
      <c r="CM38" s="484"/>
      <c r="CN38" s="484"/>
      <c r="CO38" s="484"/>
      <c r="CP38" s="484"/>
      <c r="CQ38" s="484"/>
      <c r="CR38" s="484"/>
      <c r="CS38" s="484"/>
      <c r="CT38" s="484"/>
      <c r="CU38" s="484"/>
      <c r="CV38" s="484"/>
      <c r="CW38" s="484"/>
      <c r="CX38" s="484"/>
    </row>
    <row r="39" spans="1:102" ht="20.100000000000001" customHeight="1" x14ac:dyDescent="0.3">
      <c r="A39" s="573"/>
      <c r="B39" s="485" t="s">
        <v>4590</v>
      </c>
      <c r="C39" s="575" t="s">
        <v>4591</v>
      </c>
      <c r="D39" s="813" t="s">
        <v>1227</v>
      </c>
      <c r="E39" s="567" t="s">
        <v>36</v>
      </c>
      <c r="F39" s="551">
        <v>1</v>
      </c>
      <c r="G39" s="578" t="s">
        <v>1314</v>
      </c>
      <c r="H39" s="569">
        <v>50</v>
      </c>
      <c r="I39" s="570">
        <v>676665</v>
      </c>
      <c r="J39" s="780">
        <v>743030</v>
      </c>
      <c r="K39" s="462">
        <f t="shared" si="1"/>
        <v>196.64999999999998</v>
      </c>
      <c r="L39" s="539">
        <v>171</v>
      </c>
      <c r="M39" s="942">
        <v>1.1499999999999999</v>
      </c>
      <c r="N39" s="664"/>
      <c r="O39" s="463" t="str">
        <f>IF(N39&gt;0,N39*K39,"")</f>
        <v/>
      </c>
      <c r="P39" s="749">
        <v>100</v>
      </c>
      <c r="Q39" s="574" t="s">
        <v>4592</v>
      </c>
      <c r="R39" s="467"/>
    </row>
    <row r="40" spans="1:102" ht="24.95" customHeight="1" x14ac:dyDescent="0.3">
      <c r="B40" s="281" t="s">
        <v>2328</v>
      </c>
      <c r="C40" s="282" t="s">
        <v>2329</v>
      </c>
      <c r="D40" s="811" t="s">
        <v>366</v>
      </c>
      <c r="E40" s="283"/>
      <c r="F40" s="476" t="s">
        <v>366</v>
      </c>
      <c r="G40" s="476"/>
      <c r="H40" s="476"/>
      <c r="I40" s="479"/>
      <c r="J40" s="479"/>
      <c r="K40" s="479"/>
      <c r="L40" s="479"/>
      <c r="M40" s="479"/>
      <c r="N40" s="480" t="s">
        <v>366</v>
      </c>
      <c r="O40" s="480" t="s">
        <v>366</v>
      </c>
      <c r="P40" s="812" t="s">
        <v>366</v>
      </c>
      <c r="Q40" s="497" t="s">
        <v>366</v>
      </c>
      <c r="R40" s="484"/>
      <c r="S40" s="484"/>
      <c r="T40" s="484"/>
      <c r="U40" s="484"/>
      <c r="V40" s="484"/>
      <c r="W40" s="484"/>
      <c r="X40" s="484"/>
      <c r="Y40" s="484"/>
      <c r="Z40" s="484"/>
      <c r="AA40" s="484"/>
      <c r="AB40" s="484"/>
      <c r="AC40" s="484"/>
      <c r="AD40" s="484"/>
      <c r="AE40" s="484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4"/>
      <c r="AR40" s="484"/>
      <c r="AS40" s="484"/>
      <c r="AT40" s="484"/>
      <c r="AU40" s="484"/>
      <c r="AV40" s="484"/>
      <c r="AW40" s="484"/>
      <c r="AX40" s="484"/>
      <c r="AY40" s="484"/>
      <c r="AZ40" s="484"/>
      <c r="BA40" s="484"/>
      <c r="BB40" s="484"/>
      <c r="BC40" s="484"/>
      <c r="BD40" s="484"/>
      <c r="BE40" s="563"/>
      <c r="BF40" s="563"/>
      <c r="BG40" s="563"/>
      <c r="BH40" s="564"/>
      <c r="BI40" s="484"/>
      <c r="BJ40" s="484"/>
      <c r="BK40" s="484"/>
      <c r="BL40" s="484"/>
      <c r="BM40" s="484"/>
      <c r="BN40" s="484"/>
      <c r="BO40" s="484"/>
      <c r="BP40" s="484"/>
      <c r="BQ40" s="484"/>
      <c r="BR40" s="484"/>
      <c r="BS40" s="484"/>
      <c r="BT40" s="484"/>
      <c r="BU40" s="484"/>
      <c r="BV40" s="484"/>
      <c r="BW40" s="484"/>
      <c r="BX40" s="484"/>
      <c r="BY40" s="484"/>
      <c r="BZ40" s="484"/>
      <c r="CA40" s="484"/>
      <c r="CB40" s="484"/>
      <c r="CC40" s="484"/>
      <c r="CD40" s="484"/>
      <c r="CE40" s="484"/>
      <c r="CF40" s="484"/>
      <c r="CG40" s="484"/>
      <c r="CH40" s="484"/>
      <c r="CI40" s="484"/>
      <c r="CJ40" s="484"/>
      <c r="CK40" s="484"/>
      <c r="CL40" s="484"/>
      <c r="CM40" s="484"/>
      <c r="CN40" s="484"/>
      <c r="CO40" s="484"/>
      <c r="CP40" s="484"/>
      <c r="CQ40" s="484"/>
      <c r="CR40" s="484"/>
      <c r="CS40" s="484"/>
      <c r="CT40" s="484"/>
      <c r="CU40" s="484"/>
      <c r="CV40" s="484"/>
      <c r="CW40" s="484"/>
      <c r="CX40" s="484"/>
    </row>
    <row r="41" spans="1:102" ht="20.100000000000001" customHeight="1" x14ac:dyDescent="0.3">
      <c r="A41" s="565"/>
      <c r="B41" s="485" t="s">
        <v>4593</v>
      </c>
      <c r="C41" s="468" t="s">
        <v>4594</v>
      </c>
      <c r="D41" s="813" t="s">
        <v>1227</v>
      </c>
      <c r="E41" s="567" t="s">
        <v>172</v>
      </c>
      <c r="F41" s="551">
        <v>1</v>
      </c>
      <c r="G41" s="578" t="s">
        <v>1314</v>
      </c>
      <c r="H41" s="569">
        <v>50</v>
      </c>
      <c r="I41" s="570">
        <v>140215</v>
      </c>
      <c r="J41" s="780">
        <v>743068</v>
      </c>
      <c r="K41" s="462">
        <f t="shared" si="1"/>
        <v>146.04999999999998</v>
      </c>
      <c r="L41" s="539">
        <v>127</v>
      </c>
      <c r="M41" s="942">
        <v>1.1499999999999999</v>
      </c>
      <c r="N41" s="462"/>
      <c r="O41" s="666" t="str">
        <f t="shared" ref="O41:O100" si="2">IF(N41&gt;0,N41*K41,"")</f>
        <v/>
      </c>
      <c r="P41" s="749">
        <v>80</v>
      </c>
      <c r="Q41" s="574" t="s">
        <v>4595</v>
      </c>
      <c r="R41" s="467"/>
    </row>
    <row r="42" spans="1:102" ht="20.100000000000001" customHeight="1" x14ac:dyDescent="0.3">
      <c r="A42" s="604">
        <v>2021</v>
      </c>
      <c r="B42" s="485" t="s">
        <v>3791</v>
      </c>
      <c r="C42" s="468" t="s">
        <v>3792</v>
      </c>
      <c r="D42" s="813" t="s">
        <v>1227</v>
      </c>
      <c r="E42" s="567" t="s">
        <v>3793</v>
      </c>
      <c r="F42" s="551">
        <v>1</v>
      </c>
      <c r="G42" s="578" t="s">
        <v>1314</v>
      </c>
      <c r="H42" s="569">
        <v>50</v>
      </c>
      <c r="I42" s="570">
        <v>811312</v>
      </c>
      <c r="J42" s="780">
        <v>811171</v>
      </c>
      <c r="K42" s="462">
        <f t="shared" si="1"/>
        <v>193.2</v>
      </c>
      <c r="L42" s="539">
        <v>168</v>
      </c>
      <c r="M42" s="942">
        <v>1.1499999999999999</v>
      </c>
      <c r="N42" s="462"/>
      <c r="O42" s="666" t="str">
        <f t="shared" si="2"/>
        <v/>
      </c>
      <c r="P42" s="749">
        <v>60</v>
      </c>
      <c r="Q42" s="574" t="s">
        <v>3794</v>
      </c>
      <c r="R42" s="467"/>
    </row>
    <row r="43" spans="1:102" ht="20.100000000000001" customHeight="1" x14ac:dyDescent="0.3">
      <c r="A43" s="565"/>
      <c r="B43" s="485" t="s">
        <v>4596</v>
      </c>
      <c r="C43" s="468" t="s">
        <v>4597</v>
      </c>
      <c r="D43" s="813" t="s">
        <v>1227</v>
      </c>
      <c r="E43" s="567" t="s">
        <v>4598</v>
      </c>
      <c r="F43" s="551">
        <v>1</v>
      </c>
      <c r="G43" s="578" t="s">
        <v>1314</v>
      </c>
      <c r="H43" s="569">
        <v>50</v>
      </c>
      <c r="I43" s="570">
        <v>140222</v>
      </c>
      <c r="J43" s="780">
        <v>743067</v>
      </c>
      <c r="K43" s="462">
        <f t="shared" si="1"/>
        <v>146.04999999999998</v>
      </c>
      <c r="L43" s="539">
        <v>127</v>
      </c>
      <c r="M43" s="942">
        <v>1.1499999999999999</v>
      </c>
      <c r="N43" s="462"/>
      <c r="O43" s="666" t="str">
        <f t="shared" si="2"/>
        <v/>
      </c>
      <c r="P43" s="749">
        <v>80</v>
      </c>
      <c r="Q43" s="574" t="s">
        <v>4599</v>
      </c>
      <c r="R43" s="467"/>
    </row>
    <row r="44" spans="1:102" ht="20.100000000000001" customHeight="1" x14ac:dyDescent="0.3">
      <c r="A44" s="565"/>
      <c r="B44" s="485" t="s">
        <v>4600</v>
      </c>
      <c r="C44" s="566" t="s">
        <v>4601</v>
      </c>
      <c r="D44" s="813" t="s">
        <v>1227</v>
      </c>
      <c r="E44" s="572" t="s">
        <v>190</v>
      </c>
      <c r="F44" s="551">
        <v>1</v>
      </c>
      <c r="G44" s="578" t="s">
        <v>1314</v>
      </c>
      <c r="H44" s="569">
        <v>50</v>
      </c>
      <c r="I44" s="570">
        <v>140233</v>
      </c>
      <c r="J44" s="780">
        <v>743066</v>
      </c>
      <c r="K44" s="462">
        <f t="shared" si="1"/>
        <v>146.04999999999998</v>
      </c>
      <c r="L44" s="539">
        <v>127</v>
      </c>
      <c r="M44" s="942">
        <v>1.1499999999999999</v>
      </c>
      <c r="N44" s="462"/>
      <c r="O44" s="666" t="str">
        <f t="shared" si="2"/>
        <v/>
      </c>
      <c r="P44" s="749">
        <v>90</v>
      </c>
      <c r="Q44" s="574" t="s">
        <v>4602</v>
      </c>
      <c r="R44" s="467"/>
    </row>
    <row r="45" spans="1:102" ht="20.100000000000001" customHeight="1" x14ac:dyDescent="0.3">
      <c r="A45" s="581"/>
      <c r="B45" s="485" t="s">
        <v>3795</v>
      </c>
      <c r="C45" s="468" t="s">
        <v>3796</v>
      </c>
      <c r="D45" s="813" t="s">
        <v>1227</v>
      </c>
      <c r="E45" s="567" t="s">
        <v>3797</v>
      </c>
      <c r="F45" s="551">
        <v>1</v>
      </c>
      <c r="G45" s="578" t="s">
        <v>1314</v>
      </c>
      <c r="H45" s="569">
        <v>50</v>
      </c>
      <c r="I45" s="570">
        <v>801463</v>
      </c>
      <c r="J45" s="780">
        <v>800797</v>
      </c>
      <c r="K45" s="462">
        <f t="shared" si="1"/>
        <v>146.04999999999998</v>
      </c>
      <c r="L45" s="539">
        <v>127</v>
      </c>
      <c r="M45" s="942">
        <v>1.1499999999999999</v>
      </c>
      <c r="N45" s="462"/>
      <c r="O45" s="666" t="str">
        <f t="shared" si="2"/>
        <v/>
      </c>
      <c r="P45" s="749" t="s">
        <v>1057</v>
      </c>
      <c r="Q45" s="574" t="s">
        <v>3798</v>
      </c>
      <c r="R45" s="467"/>
    </row>
    <row r="46" spans="1:102" ht="20.100000000000001" customHeight="1" x14ac:dyDescent="0.3">
      <c r="A46" s="581"/>
      <c r="B46" s="485" t="s">
        <v>4603</v>
      </c>
      <c r="C46" s="468" t="s">
        <v>4604</v>
      </c>
      <c r="D46" s="813" t="s">
        <v>1227</v>
      </c>
      <c r="E46" s="567" t="s">
        <v>54</v>
      </c>
      <c r="F46" s="551">
        <v>1</v>
      </c>
      <c r="G46" s="578" t="s">
        <v>1314</v>
      </c>
      <c r="H46" s="569">
        <v>50</v>
      </c>
      <c r="I46" s="570">
        <v>801464</v>
      </c>
      <c r="J46" s="780">
        <v>800798</v>
      </c>
      <c r="K46" s="462">
        <f t="shared" si="1"/>
        <v>151.79999999999998</v>
      </c>
      <c r="L46" s="539">
        <v>132</v>
      </c>
      <c r="M46" s="942">
        <v>1.1499999999999999</v>
      </c>
      <c r="N46" s="462"/>
      <c r="O46" s="666" t="str">
        <f t="shared" si="2"/>
        <v/>
      </c>
      <c r="P46" s="749" t="s">
        <v>838</v>
      </c>
      <c r="Q46" s="574" t="s">
        <v>4605</v>
      </c>
      <c r="R46" s="467"/>
    </row>
    <row r="47" spans="1:102" ht="20.100000000000001" customHeight="1" x14ac:dyDescent="0.3">
      <c r="A47" s="565"/>
      <c r="B47" s="485" t="s">
        <v>4606</v>
      </c>
      <c r="C47" s="485" t="s">
        <v>4607</v>
      </c>
      <c r="D47" s="813" t="s">
        <v>1227</v>
      </c>
      <c r="E47" s="572" t="s">
        <v>4608</v>
      </c>
      <c r="F47" s="551">
        <v>1</v>
      </c>
      <c r="G47" s="578" t="s">
        <v>1314</v>
      </c>
      <c r="H47" s="569">
        <v>50</v>
      </c>
      <c r="I47" s="570">
        <v>140253</v>
      </c>
      <c r="J47" s="780">
        <v>743065</v>
      </c>
      <c r="K47" s="462">
        <f t="shared" si="1"/>
        <v>146.04999999999998</v>
      </c>
      <c r="L47" s="539">
        <v>127</v>
      </c>
      <c r="M47" s="942">
        <v>1.1499999999999999</v>
      </c>
      <c r="N47" s="462"/>
      <c r="O47" s="666" t="str">
        <f t="shared" si="2"/>
        <v/>
      </c>
      <c r="P47" s="749">
        <v>90</v>
      </c>
      <c r="Q47" s="574" t="s">
        <v>4609</v>
      </c>
      <c r="R47" s="467"/>
    </row>
    <row r="48" spans="1:102" ht="20.100000000000001" customHeight="1" x14ac:dyDescent="0.3">
      <c r="A48" s="581"/>
      <c r="B48" s="485" t="s">
        <v>4610</v>
      </c>
      <c r="C48" s="468" t="s">
        <v>4611</v>
      </c>
      <c r="D48" s="813" t="s">
        <v>1227</v>
      </c>
      <c r="E48" s="567" t="s">
        <v>4612</v>
      </c>
      <c r="F48" s="551">
        <v>1</v>
      </c>
      <c r="G48" s="578" t="s">
        <v>1314</v>
      </c>
      <c r="H48" s="569">
        <v>50</v>
      </c>
      <c r="I48" s="570">
        <v>801466</v>
      </c>
      <c r="J48" s="780">
        <v>800801</v>
      </c>
      <c r="K48" s="462">
        <f t="shared" si="1"/>
        <v>151.79999999999998</v>
      </c>
      <c r="L48" s="539">
        <v>132</v>
      </c>
      <c r="M48" s="942">
        <v>1.1499999999999999</v>
      </c>
      <c r="N48" s="462"/>
      <c r="O48" s="666" t="str">
        <f t="shared" si="2"/>
        <v/>
      </c>
      <c r="P48" s="749" t="s">
        <v>2648</v>
      </c>
      <c r="Q48" s="574" t="s">
        <v>4613</v>
      </c>
      <c r="R48" s="467"/>
    </row>
    <row r="49" spans="1:18" ht="20.100000000000001" customHeight="1" x14ac:dyDescent="0.3">
      <c r="A49" s="565"/>
      <c r="B49" s="485" t="s">
        <v>2330</v>
      </c>
      <c r="C49" s="468" t="s">
        <v>2331</v>
      </c>
      <c r="D49" s="813" t="s">
        <v>1227</v>
      </c>
      <c r="E49" s="567" t="s">
        <v>2332</v>
      </c>
      <c r="F49" s="551">
        <v>1</v>
      </c>
      <c r="G49" s="578" t="s">
        <v>1314</v>
      </c>
      <c r="H49" s="569">
        <v>50</v>
      </c>
      <c r="I49" s="570">
        <v>140261</v>
      </c>
      <c r="J49" s="780">
        <v>743064</v>
      </c>
      <c r="K49" s="462">
        <f t="shared" si="1"/>
        <v>146.04999999999998</v>
      </c>
      <c r="L49" s="539">
        <v>127</v>
      </c>
      <c r="M49" s="942">
        <v>1.1499999999999999</v>
      </c>
      <c r="N49" s="462"/>
      <c r="O49" s="666" t="str">
        <f t="shared" si="2"/>
        <v/>
      </c>
      <c r="P49" s="749">
        <v>80</v>
      </c>
      <c r="Q49" s="574" t="s">
        <v>2333</v>
      </c>
      <c r="R49" s="467"/>
    </row>
    <row r="50" spans="1:18" ht="20.100000000000001" customHeight="1" x14ac:dyDescent="0.3">
      <c r="A50" s="565"/>
      <c r="B50" s="485" t="s">
        <v>4614</v>
      </c>
      <c r="C50" s="485" t="s">
        <v>4615</v>
      </c>
      <c r="D50" s="813" t="s">
        <v>1227</v>
      </c>
      <c r="E50" s="572" t="s">
        <v>4616</v>
      </c>
      <c r="F50" s="551">
        <v>1</v>
      </c>
      <c r="G50" s="578" t="s">
        <v>1314</v>
      </c>
      <c r="H50" s="569">
        <v>50</v>
      </c>
      <c r="I50" s="570">
        <v>140279</v>
      </c>
      <c r="J50" s="780">
        <v>743063</v>
      </c>
      <c r="K50" s="462">
        <f t="shared" si="1"/>
        <v>151.79999999999998</v>
      </c>
      <c r="L50" s="539">
        <v>132</v>
      </c>
      <c r="M50" s="942">
        <v>1.1499999999999999</v>
      </c>
      <c r="N50" s="462"/>
      <c r="O50" s="666" t="str">
        <f t="shared" si="2"/>
        <v/>
      </c>
      <c r="P50" s="749">
        <v>70</v>
      </c>
      <c r="Q50" s="574" t="s">
        <v>4617</v>
      </c>
      <c r="R50" s="467"/>
    </row>
    <row r="51" spans="1:18" ht="20.100000000000001" customHeight="1" x14ac:dyDescent="0.3">
      <c r="A51" s="581"/>
      <c r="B51" s="485" t="s">
        <v>3402</v>
      </c>
      <c r="C51" s="468" t="s">
        <v>3403</v>
      </c>
      <c r="D51" s="813" t="s">
        <v>1227</v>
      </c>
      <c r="E51" s="567" t="s">
        <v>3404</v>
      </c>
      <c r="F51" s="551">
        <v>1</v>
      </c>
      <c r="G51" s="578" t="s">
        <v>1314</v>
      </c>
      <c r="H51" s="569">
        <v>50</v>
      </c>
      <c r="I51" s="570">
        <v>801465</v>
      </c>
      <c r="J51" s="780">
        <v>800800</v>
      </c>
      <c r="K51" s="462">
        <f t="shared" si="1"/>
        <v>254.14999999999998</v>
      </c>
      <c r="L51" s="539">
        <v>221</v>
      </c>
      <c r="M51" s="942">
        <v>1.1499999999999999</v>
      </c>
      <c r="N51" s="462"/>
      <c r="O51" s="666" t="str">
        <f t="shared" si="2"/>
        <v/>
      </c>
      <c r="P51" s="749" t="s">
        <v>1443</v>
      </c>
      <c r="Q51" s="574" t="s">
        <v>3405</v>
      </c>
      <c r="R51" s="467"/>
    </row>
    <row r="52" spans="1:18" ht="20.100000000000001" customHeight="1" x14ac:dyDescent="0.3">
      <c r="A52" s="565"/>
      <c r="B52" s="485" t="s">
        <v>2334</v>
      </c>
      <c r="C52" s="468" t="s">
        <v>3799</v>
      </c>
      <c r="D52" s="813" t="s">
        <v>1227</v>
      </c>
      <c r="E52" s="572" t="s">
        <v>36</v>
      </c>
      <c r="F52" s="551">
        <v>1</v>
      </c>
      <c r="G52" s="578" t="s">
        <v>1314</v>
      </c>
      <c r="H52" s="569">
        <v>50</v>
      </c>
      <c r="I52" s="570">
        <v>140290</v>
      </c>
      <c r="J52" s="780">
        <v>743054</v>
      </c>
      <c r="K52" s="462">
        <f t="shared" si="1"/>
        <v>146.04999999999998</v>
      </c>
      <c r="L52" s="539">
        <v>127</v>
      </c>
      <c r="M52" s="942">
        <v>1.1499999999999999</v>
      </c>
      <c r="N52" s="462"/>
      <c r="O52" s="666" t="str">
        <f t="shared" si="2"/>
        <v/>
      </c>
      <c r="P52" s="749">
        <v>70</v>
      </c>
      <c r="Q52" s="574" t="s">
        <v>2335</v>
      </c>
      <c r="R52" s="467"/>
    </row>
    <row r="53" spans="1:18" ht="20.100000000000001" customHeight="1" x14ac:dyDescent="0.3">
      <c r="A53" s="565"/>
      <c r="B53" s="485" t="s">
        <v>3800</v>
      </c>
      <c r="C53" s="468" t="s">
        <v>3801</v>
      </c>
      <c r="D53" s="813" t="s">
        <v>1227</v>
      </c>
      <c r="E53" s="567" t="s">
        <v>3802</v>
      </c>
      <c r="F53" s="551">
        <v>1</v>
      </c>
      <c r="G53" s="578" t="s">
        <v>1314</v>
      </c>
      <c r="H53" s="569">
        <v>50</v>
      </c>
      <c r="I53" s="570">
        <v>140303</v>
      </c>
      <c r="J53" s="780">
        <v>743062</v>
      </c>
      <c r="K53" s="462">
        <f t="shared" si="1"/>
        <v>244.95</v>
      </c>
      <c r="L53" s="539">
        <v>213</v>
      </c>
      <c r="M53" s="942">
        <v>1.1499999999999999</v>
      </c>
      <c r="N53" s="462"/>
      <c r="O53" s="666" t="str">
        <f t="shared" si="2"/>
        <v/>
      </c>
      <c r="P53" s="749" t="s">
        <v>83</v>
      </c>
      <c r="Q53" s="574" t="s">
        <v>3803</v>
      </c>
      <c r="R53" s="467"/>
    </row>
    <row r="54" spans="1:18" ht="20.100000000000001" customHeight="1" x14ac:dyDescent="0.3">
      <c r="B54" s="485" t="s">
        <v>3804</v>
      </c>
      <c r="C54" s="468" t="s">
        <v>3805</v>
      </c>
      <c r="D54" s="813" t="s">
        <v>1227</v>
      </c>
      <c r="E54" s="567" t="s">
        <v>3806</v>
      </c>
      <c r="F54" s="551">
        <v>1</v>
      </c>
      <c r="G54" s="578" t="s">
        <v>1314</v>
      </c>
      <c r="H54" s="569">
        <v>50</v>
      </c>
      <c r="I54" s="570">
        <v>707237</v>
      </c>
      <c r="J54" s="780">
        <v>743072</v>
      </c>
      <c r="K54" s="462">
        <f t="shared" si="1"/>
        <v>209.29999999999998</v>
      </c>
      <c r="L54" s="539">
        <v>182</v>
      </c>
      <c r="M54" s="942">
        <v>1.1499999999999999</v>
      </c>
      <c r="N54" s="462"/>
      <c r="O54" s="666" t="str">
        <f t="shared" si="2"/>
        <v/>
      </c>
      <c r="P54" s="749" t="s">
        <v>83</v>
      </c>
      <c r="Q54" s="574" t="s">
        <v>3807</v>
      </c>
      <c r="R54" s="467"/>
    </row>
    <row r="55" spans="1:18" ht="20.100000000000001" customHeight="1" x14ac:dyDescent="0.3">
      <c r="A55" s="604">
        <v>2021</v>
      </c>
      <c r="B55" s="485" t="s">
        <v>3808</v>
      </c>
      <c r="C55" s="468" t="s">
        <v>3809</v>
      </c>
      <c r="D55" s="813" t="s">
        <v>1227</v>
      </c>
      <c r="E55" s="567" t="s">
        <v>3810</v>
      </c>
      <c r="F55" s="551">
        <v>1</v>
      </c>
      <c r="G55" s="578" t="s">
        <v>1314</v>
      </c>
      <c r="H55" s="569">
        <v>50</v>
      </c>
      <c r="I55" s="570">
        <v>811313</v>
      </c>
      <c r="J55" s="780">
        <v>811172</v>
      </c>
      <c r="K55" s="462">
        <f t="shared" si="1"/>
        <v>193.2</v>
      </c>
      <c r="L55" s="539">
        <v>168</v>
      </c>
      <c r="M55" s="942">
        <v>1.1499999999999999</v>
      </c>
      <c r="N55" s="462"/>
      <c r="O55" s="666" t="str">
        <f t="shared" si="2"/>
        <v/>
      </c>
      <c r="P55" s="749">
        <v>50</v>
      </c>
      <c r="Q55" s="574" t="s">
        <v>3811</v>
      </c>
      <c r="R55" s="467"/>
    </row>
    <row r="56" spans="1:18" ht="20.100000000000001" customHeight="1" x14ac:dyDescent="0.3">
      <c r="B56" s="582" t="s">
        <v>1771</v>
      </c>
      <c r="C56" s="575" t="s">
        <v>1772</v>
      </c>
      <c r="D56" s="813" t="s">
        <v>1227</v>
      </c>
      <c r="E56" s="583" t="s">
        <v>3101</v>
      </c>
      <c r="F56" s="551">
        <v>1</v>
      </c>
      <c r="G56" s="578" t="s">
        <v>1314</v>
      </c>
      <c r="H56" s="569">
        <v>50</v>
      </c>
      <c r="I56" s="570">
        <v>140310</v>
      </c>
      <c r="J56" s="780">
        <v>743061</v>
      </c>
      <c r="K56" s="462">
        <f t="shared" si="1"/>
        <v>193.2</v>
      </c>
      <c r="L56" s="539">
        <v>168</v>
      </c>
      <c r="M56" s="942">
        <v>1.1499999999999999</v>
      </c>
      <c r="N56" s="462"/>
      <c r="O56" s="666" t="str">
        <f t="shared" si="2"/>
        <v/>
      </c>
      <c r="P56" s="537" t="s">
        <v>3102</v>
      </c>
      <c r="Q56" s="574" t="s">
        <v>3103</v>
      </c>
      <c r="R56" s="467"/>
    </row>
    <row r="57" spans="1:18" ht="20.100000000000001" customHeight="1" x14ac:dyDescent="0.3">
      <c r="A57" s="604">
        <v>2021</v>
      </c>
      <c r="B57" s="582" t="s">
        <v>1854</v>
      </c>
      <c r="C57" s="575" t="s">
        <v>1855</v>
      </c>
      <c r="D57" s="813" t="s">
        <v>1227</v>
      </c>
      <c r="E57" s="425" t="s">
        <v>3812</v>
      </c>
      <c r="F57" s="551">
        <v>1</v>
      </c>
      <c r="G57" s="578" t="s">
        <v>1314</v>
      </c>
      <c r="H57" s="569">
        <v>50</v>
      </c>
      <c r="I57" s="570">
        <v>811314</v>
      </c>
      <c r="J57" s="780">
        <v>811173</v>
      </c>
      <c r="K57" s="462">
        <f t="shared" si="1"/>
        <v>193.2</v>
      </c>
      <c r="L57" s="539">
        <v>168</v>
      </c>
      <c r="M57" s="942">
        <v>1.1499999999999999</v>
      </c>
      <c r="N57" s="462"/>
      <c r="O57" s="666" t="str">
        <f t="shared" si="2"/>
        <v/>
      </c>
      <c r="P57" s="537" t="s">
        <v>3102</v>
      </c>
      <c r="Q57" s="574" t="s">
        <v>3813</v>
      </c>
      <c r="R57" s="467"/>
    </row>
    <row r="58" spans="1:18" ht="20.100000000000001" customHeight="1" x14ac:dyDescent="0.3">
      <c r="A58" s="604">
        <v>2021</v>
      </c>
      <c r="B58" s="582" t="s">
        <v>3814</v>
      </c>
      <c r="C58" s="575" t="s">
        <v>3815</v>
      </c>
      <c r="D58" s="813" t="s">
        <v>1227</v>
      </c>
      <c r="E58" s="583" t="s">
        <v>3816</v>
      </c>
      <c r="F58" s="551">
        <v>1</v>
      </c>
      <c r="G58" s="578" t="s">
        <v>1314</v>
      </c>
      <c r="H58" s="569">
        <v>50</v>
      </c>
      <c r="I58" s="570">
        <v>811315</v>
      </c>
      <c r="J58" s="780">
        <v>811174</v>
      </c>
      <c r="K58" s="462">
        <f t="shared" si="1"/>
        <v>193.2</v>
      </c>
      <c r="L58" s="539">
        <v>168</v>
      </c>
      <c r="M58" s="942">
        <v>1.1499999999999999</v>
      </c>
      <c r="N58" s="462"/>
      <c r="O58" s="666" t="str">
        <f t="shared" si="2"/>
        <v/>
      </c>
      <c r="P58" s="537" t="s">
        <v>545</v>
      </c>
      <c r="Q58" s="574" t="s">
        <v>3817</v>
      </c>
      <c r="R58" s="467"/>
    </row>
    <row r="59" spans="1:18" ht="20.100000000000001" customHeight="1" x14ac:dyDescent="0.3">
      <c r="A59" s="581"/>
      <c r="B59" s="485" t="s">
        <v>4618</v>
      </c>
      <c r="C59" s="468" t="s">
        <v>4619</v>
      </c>
      <c r="D59" s="813" t="s">
        <v>1227</v>
      </c>
      <c r="E59" s="567" t="s">
        <v>499</v>
      </c>
      <c r="F59" s="551">
        <v>1</v>
      </c>
      <c r="G59" s="578" t="s">
        <v>1314</v>
      </c>
      <c r="H59" s="569">
        <v>50</v>
      </c>
      <c r="I59" s="570">
        <v>801467</v>
      </c>
      <c r="J59" s="780">
        <v>800802</v>
      </c>
      <c r="K59" s="462">
        <f t="shared" si="1"/>
        <v>165.6</v>
      </c>
      <c r="L59" s="539">
        <v>144</v>
      </c>
      <c r="M59" s="942">
        <v>1.1499999999999999</v>
      </c>
      <c r="N59" s="462"/>
      <c r="O59" s="666" t="str">
        <f t="shared" si="2"/>
        <v/>
      </c>
      <c r="P59" s="749" t="s">
        <v>838</v>
      </c>
      <c r="Q59" s="574" t="s">
        <v>4620</v>
      </c>
      <c r="R59" s="467"/>
    </row>
    <row r="60" spans="1:18" ht="20.100000000000001" customHeight="1" x14ac:dyDescent="0.3">
      <c r="A60" s="573"/>
      <c r="B60" s="485" t="s">
        <v>3104</v>
      </c>
      <c r="C60" s="468" t="s">
        <v>3105</v>
      </c>
      <c r="D60" s="813" t="s">
        <v>1227</v>
      </c>
      <c r="E60" s="572" t="s">
        <v>190</v>
      </c>
      <c r="F60" s="551">
        <v>1</v>
      </c>
      <c r="G60" s="578" t="s">
        <v>1314</v>
      </c>
      <c r="H60" s="569">
        <v>50</v>
      </c>
      <c r="I60" s="570">
        <v>676668</v>
      </c>
      <c r="J60" s="780">
        <v>743052</v>
      </c>
      <c r="K60" s="462">
        <f t="shared" si="1"/>
        <v>193.2</v>
      </c>
      <c r="L60" s="539">
        <v>168</v>
      </c>
      <c r="M60" s="942">
        <v>1.1499999999999999</v>
      </c>
      <c r="N60" s="462"/>
      <c r="O60" s="666" t="str">
        <f t="shared" si="2"/>
        <v/>
      </c>
      <c r="P60" s="749">
        <v>80</v>
      </c>
      <c r="Q60" s="574" t="s">
        <v>3106</v>
      </c>
      <c r="R60" s="467"/>
    </row>
    <row r="61" spans="1:18" ht="20.100000000000001" customHeight="1" x14ac:dyDescent="0.3">
      <c r="A61" s="604">
        <v>2021</v>
      </c>
      <c r="B61" s="485" t="s">
        <v>3818</v>
      </c>
      <c r="C61" s="468" t="s">
        <v>3819</v>
      </c>
      <c r="D61" s="813" t="s">
        <v>1227</v>
      </c>
      <c r="E61" s="572" t="s">
        <v>3820</v>
      </c>
      <c r="F61" s="551">
        <v>1</v>
      </c>
      <c r="G61" s="578" t="s">
        <v>1314</v>
      </c>
      <c r="H61" s="569">
        <v>50</v>
      </c>
      <c r="I61" s="570">
        <v>811316</v>
      </c>
      <c r="J61" s="780">
        <v>811175</v>
      </c>
      <c r="K61" s="462">
        <f t="shared" si="1"/>
        <v>193.2</v>
      </c>
      <c r="L61" s="539">
        <v>168</v>
      </c>
      <c r="M61" s="942">
        <v>1.1499999999999999</v>
      </c>
      <c r="N61" s="462"/>
      <c r="O61" s="666" t="str">
        <f t="shared" si="2"/>
        <v/>
      </c>
      <c r="P61" s="749">
        <v>65</v>
      </c>
      <c r="Q61" s="574" t="s">
        <v>3821</v>
      </c>
      <c r="R61" s="467"/>
    </row>
    <row r="62" spans="1:18" ht="20.100000000000001" customHeight="1" x14ac:dyDescent="0.3">
      <c r="A62" s="565"/>
      <c r="B62" s="485" t="s">
        <v>3107</v>
      </c>
      <c r="C62" s="566" t="s">
        <v>3108</v>
      </c>
      <c r="D62" s="813" t="s">
        <v>1227</v>
      </c>
      <c r="E62" s="572" t="s">
        <v>247</v>
      </c>
      <c r="F62" s="551">
        <v>1</v>
      </c>
      <c r="G62" s="578" t="s">
        <v>1314</v>
      </c>
      <c r="H62" s="569">
        <v>50</v>
      </c>
      <c r="I62" s="570">
        <v>140317</v>
      </c>
      <c r="J62" s="780">
        <v>743060</v>
      </c>
      <c r="K62" s="462">
        <f t="shared" si="1"/>
        <v>146.04999999999998</v>
      </c>
      <c r="L62" s="539">
        <v>127</v>
      </c>
      <c r="M62" s="942">
        <v>1.1499999999999999</v>
      </c>
      <c r="N62" s="462"/>
      <c r="O62" s="666" t="str">
        <f t="shared" si="2"/>
        <v/>
      </c>
      <c r="P62" s="749">
        <v>70</v>
      </c>
      <c r="Q62" s="574" t="s">
        <v>3109</v>
      </c>
      <c r="R62" s="467"/>
    </row>
    <row r="63" spans="1:18" ht="20.100000000000001" customHeight="1" x14ac:dyDescent="0.3">
      <c r="A63" s="573"/>
      <c r="B63" s="485" t="s">
        <v>4621</v>
      </c>
      <c r="C63" s="468" t="s">
        <v>4622</v>
      </c>
      <c r="D63" s="813" t="s">
        <v>1227</v>
      </c>
      <c r="E63" s="572" t="s">
        <v>100</v>
      </c>
      <c r="F63" s="551">
        <v>1</v>
      </c>
      <c r="G63" s="578" t="s">
        <v>1314</v>
      </c>
      <c r="H63" s="569">
        <v>50</v>
      </c>
      <c r="I63" s="570">
        <v>676670</v>
      </c>
      <c r="J63" s="780">
        <v>743053</v>
      </c>
      <c r="K63" s="462">
        <f t="shared" si="1"/>
        <v>151.79999999999998</v>
      </c>
      <c r="L63" s="539">
        <v>132</v>
      </c>
      <c r="M63" s="942">
        <v>1.1499999999999999</v>
      </c>
      <c r="N63" s="462"/>
      <c r="O63" s="666" t="str">
        <f t="shared" si="2"/>
        <v/>
      </c>
      <c r="P63" s="749">
        <v>80</v>
      </c>
      <c r="Q63" s="574" t="s">
        <v>4623</v>
      </c>
      <c r="R63" s="467"/>
    </row>
    <row r="64" spans="1:18" ht="20.100000000000001" customHeight="1" x14ac:dyDescent="0.3">
      <c r="A64" s="604">
        <v>2021</v>
      </c>
      <c r="B64" s="485" t="s">
        <v>3822</v>
      </c>
      <c r="C64" s="468" t="s">
        <v>3823</v>
      </c>
      <c r="D64" s="813" t="s">
        <v>1227</v>
      </c>
      <c r="E64" s="572" t="s">
        <v>3824</v>
      </c>
      <c r="F64" s="551">
        <v>1</v>
      </c>
      <c r="G64" s="578" t="s">
        <v>1314</v>
      </c>
      <c r="H64" s="569">
        <v>50</v>
      </c>
      <c r="I64" s="570">
        <v>811318</v>
      </c>
      <c r="J64" s="780">
        <v>811177</v>
      </c>
      <c r="K64" s="462">
        <f t="shared" si="1"/>
        <v>193.2</v>
      </c>
      <c r="L64" s="539">
        <v>168</v>
      </c>
      <c r="M64" s="942">
        <v>1.1499999999999999</v>
      </c>
      <c r="N64" s="462"/>
      <c r="O64" s="666" t="str">
        <f t="shared" si="2"/>
        <v/>
      </c>
      <c r="P64" s="749">
        <v>30</v>
      </c>
      <c r="Q64" s="574" t="s">
        <v>3825</v>
      </c>
      <c r="R64" s="467"/>
    </row>
    <row r="65" spans="1:102" ht="20.100000000000001" customHeight="1" x14ac:dyDescent="0.3">
      <c r="A65" s="604">
        <v>2021</v>
      </c>
      <c r="B65" s="485" t="s">
        <v>3826</v>
      </c>
      <c r="C65" s="468" t="s">
        <v>3827</v>
      </c>
      <c r="D65" s="813" t="s">
        <v>1227</v>
      </c>
      <c r="E65" s="572" t="s">
        <v>3828</v>
      </c>
      <c r="F65" s="551">
        <v>1</v>
      </c>
      <c r="G65" s="578" t="s">
        <v>1314</v>
      </c>
      <c r="H65" s="569">
        <v>50</v>
      </c>
      <c r="I65" s="570">
        <v>811319</v>
      </c>
      <c r="J65" s="780">
        <v>811178</v>
      </c>
      <c r="K65" s="462">
        <f t="shared" si="1"/>
        <v>209.29999999999998</v>
      </c>
      <c r="L65" s="539">
        <v>182</v>
      </c>
      <c r="M65" s="942">
        <v>1.1499999999999999</v>
      </c>
      <c r="N65" s="462"/>
      <c r="O65" s="666" t="str">
        <f t="shared" si="2"/>
        <v/>
      </c>
      <c r="P65" s="749">
        <v>50</v>
      </c>
      <c r="Q65" s="574" t="s">
        <v>3829</v>
      </c>
      <c r="R65" s="467"/>
    </row>
    <row r="66" spans="1:102" ht="20.100000000000001" customHeight="1" x14ac:dyDescent="0.3">
      <c r="A66" s="565"/>
      <c r="B66" s="485" t="s">
        <v>2336</v>
      </c>
      <c r="C66" s="575" t="s">
        <v>2337</v>
      </c>
      <c r="D66" s="813" t="s">
        <v>1227</v>
      </c>
      <c r="E66" s="572" t="s">
        <v>100</v>
      </c>
      <c r="F66" s="551">
        <v>1</v>
      </c>
      <c r="G66" s="578" t="s">
        <v>1314</v>
      </c>
      <c r="H66" s="569">
        <v>50</v>
      </c>
      <c r="I66" s="570">
        <v>140336</v>
      </c>
      <c r="J66" s="780">
        <v>743058</v>
      </c>
      <c r="K66" s="462">
        <f t="shared" si="1"/>
        <v>151.79999999999998</v>
      </c>
      <c r="L66" s="539">
        <v>132</v>
      </c>
      <c r="M66" s="942">
        <v>1.1499999999999999</v>
      </c>
      <c r="N66" s="462"/>
      <c r="O66" s="666" t="str">
        <f t="shared" si="2"/>
        <v/>
      </c>
      <c r="P66" s="749">
        <v>60</v>
      </c>
      <c r="Q66" s="574" t="s">
        <v>2338</v>
      </c>
      <c r="R66" s="467"/>
    </row>
    <row r="67" spans="1:102" ht="20.100000000000001" customHeight="1" x14ac:dyDescent="0.3">
      <c r="A67" s="565"/>
      <c r="B67" s="485" t="s">
        <v>3111</v>
      </c>
      <c r="C67" s="468" t="s">
        <v>3112</v>
      </c>
      <c r="D67" s="813" t="s">
        <v>1227</v>
      </c>
      <c r="E67" s="567" t="s">
        <v>3113</v>
      </c>
      <c r="F67" s="551">
        <v>1</v>
      </c>
      <c r="G67" s="578" t="s">
        <v>1314</v>
      </c>
      <c r="H67" s="569">
        <v>50</v>
      </c>
      <c r="I67" s="570">
        <v>140356</v>
      </c>
      <c r="J67" s="780">
        <v>743056</v>
      </c>
      <c r="K67" s="462">
        <f t="shared" si="1"/>
        <v>146.04999999999998</v>
      </c>
      <c r="L67" s="539">
        <v>127</v>
      </c>
      <c r="M67" s="942">
        <v>1.1499999999999999</v>
      </c>
      <c r="N67" s="462"/>
      <c r="O67" s="666" t="str">
        <f t="shared" si="2"/>
        <v/>
      </c>
      <c r="P67" s="749">
        <v>60</v>
      </c>
      <c r="Q67" s="574" t="s">
        <v>3114</v>
      </c>
      <c r="R67" s="467"/>
    </row>
    <row r="68" spans="1:102" ht="20.100000000000001" customHeight="1" x14ac:dyDescent="0.3">
      <c r="A68" s="604">
        <v>2021</v>
      </c>
      <c r="B68" s="582" t="s">
        <v>3830</v>
      </c>
      <c r="C68" s="582" t="s">
        <v>3831</v>
      </c>
      <c r="D68" s="813" t="s">
        <v>1227</v>
      </c>
      <c r="E68" s="583" t="s">
        <v>3832</v>
      </c>
      <c r="F68" s="551">
        <v>1</v>
      </c>
      <c r="G68" s="578" t="s">
        <v>1314</v>
      </c>
      <c r="H68" s="569">
        <v>50</v>
      </c>
      <c r="I68" s="570">
        <v>811320</v>
      </c>
      <c r="J68" s="780">
        <v>811179</v>
      </c>
      <c r="K68" s="462">
        <f t="shared" si="1"/>
        <v>193.2</v>
      </c>
      <c r="L68" s="539">
        <v>168</v>
      </c>
      <c r="M68" s="942">
        <v>1.1499999999999999</v>
      </c>
      <c r="N68" s="462"/>
      <c r="O68" s="666" t="str">
        <f t="shared" si="2"/>
        <v/>
      </c>
      <c r="P68" s="537" t="s">
        <v>3102</v>
      </c>
      <c r="Q68" s="574" t="s">
        <v>3833</v>
      </c>
      <c r="R68" s="467"/>
    </row>
    <row r="69" spans="1:102" ht="20.100000000000001" customHeight="1" x14ac:dyDescent="0.3">
      <c r="A69" s="604">
        <v>2021</v>
      </c>
      <c r="B69" s="582" t="s">
        <v>3834</v>
      </c>
      <c r="C69" s="582" t="s">
        <v>3835</v>
      </c>
      <c r="D69" s="813" t="s">
        <v>1227</v>
      </c>
      <c r="E69" s="583" t="s">
        <v>3836</v>
      </c>
      <c r="F69" s="551">
        <v>1</v>
      </c>
      <c r="G69" s="578" t="s">
        <v>1314</v>
      </c>
      <c r="H69" s="569">
        <v>50</v>
      </c>
      <c r="I69" s="570">
        <v>811321</v>
      </c>
      <c r="J69" s="780">
        <v>811180</v>
      </c>
      <c r="K69" s="462">
        <f t="shared" si="1"/>
        <v>193.2</v>
      </c>
      <c r="L69" s="539">
        <v>168</v>
      </c>
      <c r="M69" s="942">
        <v>1.1499999999999999</v>
      </c>
      <c r="N69" s="462"/>
      <c r="O69" s="666" t="str">
        <f t="shared" si="2"/>
        <v/>
      </c>
      <c r="P69" s="537" t="s">
        <v>3837</v>
      </c>
      <c r="Q69" s="574" t="s">
        <v>3838</v>
      </c>
      <c r="R69" s="467"/>
    </row>
    <row r="70" spans="1:102" ht="20.100000000000001" customHeight="1" x14ac:dyDescent="0.3">
      <c r="A70" s="565"/>
      <c r="B70" s="485" t="s">
        <v>3115</v>
      </c>
      <c r="C70" s="566" t="s">
        <v>3116</v>
      </c>
      <c r="D70" s="813" t="s">
        <v>1227</v>
      </c>
      <c r="E70" s="572" t="s">
        <v>190</v>
      </c>
      <c r="F70" s="551">
        <v>1</v>
      </c>
      <c r="G70" s="578" t="s">
        <v>1314</v>
      </c>
      <c r="H70" s="569">
        <v>50</v>
      </c>
      <c r="I70" s="570">
        <v>140363</v>
      </c>
      <c r="J70" s="780">
        <v>743055</v>
      </c>
      <c r="K70" s="462">
        <f t="shared" si="1"/>
        <v>151.79999999999998</v>
      </c>
      <c r="L70" s="539">
        <v>132</v>
      </c>
      <c r="M70" s="942">
        <v>1.1499999999999999</v>
      </c>
      <c r="N70" s="462"/>
      <c r="O70" s="666" t="str">
        <f t="shared" si="2"/>
        <v/>
      </c>
      <c r="P70" s="749">
        <v>60</v>
      </c>
      <c r="Q70" s="574" t="s">
        <v>3117</v>
      </c>
      <c r="R70" s="467"/>
    </row>
    <row r="71" spans="1:102" ht="20.100000000000001" customHeight="1" x14ac:dyDescent="0.3">
      <c r="A71" s="565"/>
      <c r="B71" s="485" t="s">
        <v>4624</v>
      </c>
      <c r="C71" s="468" t="s">
        <v>4625</v>
      </c>
      <c r="D71" s="813" t="s">
        <v>1227</v>
      </c>
      <c r="E71" s="567" t="s">
        <v>100</v>
      </c>
      <c r="F71" s="551">
        <v>1</v>
      </c>
      <c r="G71" s="578" t="s">
        <v>1314</v>
      </c>
      <c r="H71" s="569">
        <v>50</v>
      </c>
      <c r="I71" s="570">
        <v>140368</v>
      </c>
      <c r="J71" s="780">
        <v>743070</v>
      </c>
      <c r="K71" s="462">
        <f t="shared" si="1"/>
        <v>151.79999999999998</v>
      </c>
      <c r="L71" s="539">
        <v>132</v>
      </c>
      <c r="M71" s="942">
        <v>1.1499999999999999</v>
      </c>
      <c r="N71" s="462"/>
      <c r="O71" s="666" t="str">
        <f t="shared" si="2"/>
        <v/>
      </c>
      <c r="P71" s="749">
        <v>60</v>
      </c>
      <c r="Q71" s="574" t="s">
        <v>4626</v>
      </c>
      <c r="R71" s="467"/>
    </row>
    <row r="72" spans="1:102" ht="24.95" customHeight="1" x14ac:dyDescent="0.3">
      <c r="B72" s="584" t="s">
        <v>2339</v>
      </c>
      <c r="C72" s="290" t="s">
        <v>2340</v>
      </c>
      <c r="D72" s="811" t="s">
        <v>366</v>
      </c>
      <c r="E72" s="585"/>
      <c r="F72" s="476" t="s">
        <v>366</v>
      </c>
      <c r="G72" s="476"/>
      <c r="H72" s="476"/>
      <c r="I72" s="479"/>
      <c r="J72" s="479"/>
      <c r="K72" s="479"/>
      <c r="L72" s="479"/>
      <c r="M72" s="479"/>
      <c r="N72" s="480" t="s">
        <v>366</v>
      </c>
      <c r="O72" s="480" t="s">
        <v>366</v>
      </c>
      <c r="P72" s="812" t="s">
        <v>366</v>
      </c>
      <c r="Q72" s="497" t="s">
        <v>366</v>
      </c>
      <c r="R72" s="484"/>
      <c r="S72" s="484"/>
      <c r="T72" s="484"/>
      <c r="U72" s="484"/>
      <c r="V72" s="484"/>
      <c r="W72" s="484"/>
      <c r="X72" s="484"/>
      <c r="Y72" s="484"/>
      <c r="Z72" s="484"/>
      <c r="AA72" s="484"/>
      <c r="AB72" s="484"/>
      <c r="AC72" s="484"/>
      <c r="AD72" s="484"/>
      <c r="AE72" s="484"/>
      <c r="AF72" s="484"/>
      <c r="AG72" s="484"/>
      <c r="AH72" s="484"/>
      <c r="AI72" s="484"/>
      <c r="AJ72" s="484"/>
      <c r="AK72" s="484"/>
      <c r="AL72" s="484"/>
      <c r="AM72" s="484"/>
      <c r="AN72" s="484"/>
      <c r="AO72" s="484"/>
      <c r="AP72" s="484"/>
      <c r="AQ72" s="484"/>
      <c r="AR72" s="484"/>
      <c r="AS72" s="484"/>
      <c r="AT72" s="484"/>
      <c r="AU72" s="484"/>
      <c r="AV72" s="484"/>
      <c r="AW72" s="484"/>
      <c r="AX72" s="484"/>
      <c r="AY72" s="484"/>
      <c r="AZ72" s="484"/>
      <c r="BA72" s="484"/>
      <c r="BB72" s="484"/>
      <c r="BC72" s="484"/>
      <c r="BD72" s="484"/>
      <c r="BE72" s="563"/>
      <c r="BF72" s="563"/>
      <c r="BG72" s="563"/>
      <c r="BH72" s="564"/>
      <c r="BI72" s="484"/>
      <c r="BJ72" s="484"/>
      <c r="BK72" s="484"/>
      <c r="BL72" s="484"/>
      <c r="BM72" s="484"/>
      <c r="BN72" s="484"/>
      <c r="BO72" s="484"/>
      <c r="BP72" s="484"/>
      <c r="BQ72" s="484"/>
      <c r="BR72" s="484"/>
      <c r="BS72" s="484"/>
      <c r="BT72" s="484"/>
      <c r="BU72" s="484"/>
      <c r="BV72" s="484"/>
      <c r="BW72" s="484"/>
      <c r="BX72" s="484"/>
      <c r="BY72" s="484"/>
      <c r="BZ72" s="484"/>
      <c r="CA72" s="484"/>
      <c r="CB72" s="484"/>
      <c r="CC72" s="484"/>
      <c r="CD72" s="484"/>
      <c r="CE72" s="484"/>
      <c r="CF72" s="484"/>
      <c r="CG72" s="484"/>
      <c r="CH72" s="484"/>
      <c r="CI72" s="484"/>
      <c r="CJ72" s="484"/>
      <c r="CK72" s="484"/>
      <c r="CL72" s="484"/>
      <c r="CM72" s="484"/>
      <c r="CN72" s="484"/>
      <c r="CO72" s="484"/>
      <c r="CP72" s="484"/>
      <c r="CQ72" s="484"/>
      <c r="CR72" s="484"/>
      <c r="CS72" s="484"/>
      <c r="CT72" s="484"/>
      <c r="CU72" s="484"/>
      <c r="CV72" s="484"/>
      <c r="CW72" s="484"/>
      <c r="CX72" s="484"/>
    </row>
    <row r="73" spans="1:102" ht="20.100000000000001" customHeight="1" x14ac:dyDescent="0.3">
      <c r="A73" s="581"/>
      <c r="B73" s="427" t="s">
        <v>4627</v>
      </c>
      <c r="C73" s="485" t="s">
        <v>4628</v>
      </c>
      <c r="D73" s="813" t="s">
        <v>1227</v>
      </c>
      <c r="E73" s="567" t="s">
        <v>100</v>
      </c>
      <c r="F73" s="551">
        <v>1</v>
      </c>
      <c r="G73" s="578" t="s">
        <v>1314</v>
      </c>
      <c r="H73" s="569">
        <v>50</v>
      </c>
      <c r="I73" s="570">
        <v>737720</v>
      </c>
      <c r="J73" s="780">
        <v>743080</v>
      </c>
      <c r="K73" s="462">
        <f t="shared" si="1"/>
        <v>217.35</v>
      </c>
      <c r="L73" s="539">
        <v>189</v>
      </c>
      <c r="M73" s="942">
        <v>1.1499999999999999</v>
      </c>
      <c r="N73" s="462"/>
      <c r="O73" s="463" t="str">
        <f t="shared" si="2"/>
        <v/>
      </c>
      <c r="P73" s="537" t="s">
        <v>4629</v>
      </c>
      <c r="Q73" s="579" t="s">
        <v>4630</v>
      </c>
      <c r="R73" s="467"/>
    </row>
    <row r="74" spans="1:102" ht="20.100000000000001" customHeight="1" x14ac:dyDescent="0.3">
      <c r="A74" s="573"/>
      <c r="B74" s="586" t="s">
        <v>3118</v>
      </c>
      <c r="C74" s="575" t="s">
        <v>4631</v>
      </c>
      <c r="D74" s="813" t="s">
        <v>1227</v>
      </c>
      <c r="E74" s="567" t="s">
        <v>1481</v>
      </c>
      <c r="F74" s="551">
        <v>1</v>
      </c>
      <c r="G74" s="578" t="s">
        <v>1314</v>
      </c>
      <c r="H74" s="569">
        <v>50</v>
      </c>
      <c r="I74" s="570">
        <v>676673</v>
      </c>
      <c r="J74" s="780">
        <v>743073</v>
      </c>
      <c r="K74" s="462">
        <f t="shared" si="1"/>
        <v>217.35</v>
      </c>
      <c r="L74" s="539">
        <v>189</v>
      </c>
      <c r="M74" s="942">
        <v>1.1499999999999999</v>
      </c>
      <c r="N74" s="462"/>
      <c r="O74" s="463" t="str">
        <f t="shared" si="2"/>
        <v/>
      </c>
      <c r="P74" s="537" t="s">
        <v>2354</v>
      </c>
      <c r="Q74" s="579" t="s">
        <v>3119</v>
      </c>
      <c r="R74" s="467"/>
    </row>
    <row r="75" spans="1:102" ht="20.100000000000001" customHeight="1" x14ac:dyDescent="0.3">
      <c r="A75" s="581"/>
      <c r="B75" s="582" t="s">
        <v>3839</v>
      </c>
      <c r="C75" s="566" t="s">
        <v>4632</v>
      </c>
      <c r="D75" s="813" t="s">
        <v>1227</v>
      </c>
      <c r="E75" s="567" t="s">
        <v>100</v>
      </c>
      <c r="F75" s="551">
        <v>1</v>
      </c>
      <c r="G75" s="578" t="s">
        <v>1314</v>
      </c>
      <c r="H75" s="569">
        <v>50</v>
      </c>
      <c r="I75" s="570">
        <v>801475</v>
      </c>
      <c r="J75" s="780">
        <v>800803</v>
      </c>
      <c r="K75" s="462">
        <f t="shared" si="1"/>
        <v>217.35</v>
      </c>
      <c r="L75" s="539">
        <v>189</v>
      </c>
      <c r="M75" s="942">
        <v>1.1499999999999999</v>
      </c>
      <c r="N75" s="462"/>
      <c r="O75" s="463" t="str">
        <f t="shared" si="2"/>
        <v/>
      </c>
      <c r="P75" s="537" t="s">
        <v>327</v>
      </c>
      <c r="Q75" s="579" t="s">
        <v>3840</v>
      </c>
      <c r="R75" s="467"/>
    </row>
    <row r="76" spans="1:102" ht="20.100000000000001" customHeight="1" x14ac:dyDescent="0.3">
      <c r="A76" s="573"/>
      <c r="B76" s="586" t="s">
        <v>4633</v>
      </c>
      <c r="C76" s="575" t="s">
        <v>4634</v>
      </c>
      <c r="D76" s="813" t="s">
        <v>1227</v>
      </c>
      <c r="E76" s="567" t="s">
        <v>4635</v>
      </c>
      <c r="F76" s="551">
        <v>1</v>
      </c>
      <c r="G76" s="578" t="s">
        <v>1314</v>
      </c>
      <c r="H76" s="569">
        <v>50</v>
      </c>
      <c r="I76" s="570">
        <v>676674</v>
      </c>
      <c r="J76" s="780">
        <v>743074</v>
      </c>
      <c r="K76" s="462">
        <f t="shared" si="1"/>
        <v>187.45</v>
      </c>
      <c r="L76" s="539">
        <v>163</v>
      </c>
      <c r="M76" s="942">
        <v>1.1499999999999999</v>
      </c>
      <c r="N76" s="462"/>
      <c r="O76" s="463" t="str">
        <f t="shared" si="2"/>
        <v/>
      </c>
      <c r="P76" s="537" t="s">
        <v>3120</v>
      </c>
      <c r="Q76" s="579" t="s">
        <v>4636</v>
      </c>
      <c r="R76" s="467"/>
    </row>
    <row r="77" spans="1:102" ht="31.9" customHeight="1" x14ac:dyDescent="0.3">
      <c r="A77" s="604">
        <v>2021</v>
      </c>
      <c r="B77" s="586" t="s">
        <v>4637</v>
      </c>
      <c r="C77" s="816" t="s">
        <v>4638</v>
      </c>
      <c r="D77" s="813" t="s">
        <v>1227</v>
      </c>
      <c r="E77" s="567" t="s">
        <v>4639</v>
      </c>
      <c r="F77" s="551">
        <v>1</v>
      </c>
      <c r="G77" s="578" t="s">
        <v>1314</v>
      </c>
      <c r="H77" s="569">
        <v>50</v>
      </c>
      <c r="I77" s="570">
        <v>811322</v>
      </c>
      <c r="J77" s="780">
        <v>811181</v>
      </c>
      <c r="K77" s="462">
        <f t="shared" si="1"/>
        <v>447.34999999999997</v>
      </c>
      <c r="L77" s="539">
        <v>389</v>
      </c>
      <c r="M77" s="942">
        <v>1.1499999999999999</v>
      </c>
      <c r="N77" s="462"/>
      <c r="O77" s="463" t="str">
        <f t="shared" si="2"/>
        <v/>
      </c>
      <c r="P77" s="537" t="s">
        <v>4640</v>
      </c>
      <c r="Q77" s="574" t="s">
        <v>4641</v>
      </c>
      <c r="R77" s="467"/>
    </row>
    <row r="78" spans="1:102" ht="20.100000000000001" customHeight="1" x14ac:dyDescent="0.3">
      <c r="A78" s="573"/>
      <c r="B78" s="586" t="s">
        <v>4642</v>
      </c>
      <c r="C78" s="816" t="s">
        <v>4643</v>
      </c>
      <c r="D78" s="813" t="s">
        <v>1227</v>
      </c>
      <c r="E78" s="567" t="s">
        <v>247</v>
      </c>
      <c r="F78" s="551">
        <v>1</v>
      </c>
      <c r="G78" s="578" t="s">
        <v>1314</v>
      </c>
      <c r="H78" s="569">
        <v>50</v>
      </c>
      <c r="I78" s="570">
        <v>676675</v>
      </c>
      <c r="J78" s="780">
        <v>743075</v>
      </c>
      <c r="K78" s="462">
        <f t="shared" si="1"/>
        <v>182.85</v>
      </c>
      <c r="L78" s="539">
        <v>159</v>
      </c>
      <c r="M78" s="942">
        <v>1.1499999999999999</v>
      </c>
      <c r="N78" s="462"/>
      <c r="O78" s="463" t="str">
        <f t="shared" si="2"/>
        <v/>
      </c>
      <c r="P78" s="537" t="s">
        <v>3525</v>
      </c>
      <c r="Q78" s="579" t="s">
        <v>4644</v>
      </c>
      <c r="R78" s="467"/>
    </row>
    <row r="79" spans="1:102" ht="36" customHeight="1" x14ac:dyDescent="0.3">
      <c r="A79" s="573"/>
      <c r="B79" s="582" t="s">
        <v>3121</v>
      </c>
      <c r="C79" s="587" t="s">
        <v>3122</v>
      </c>
      <c r="D79" s="813" t="s">
        <v>1227</v>
      </c>
      <c r="E79" s="567" t="s">
        <v>3123</v>
      </c>
      <c r="F79" s="551">
        <v>1</v>
      </c>
      <c r="G79" s="578" t="s">
        <v>1314</v>
      </c>
      <c r="H79" s="569">
        <v>50</v>
      </c>
      <c r="I79" s="570">
        <v>676676</v>
      </c>
      <c r="J79" s="780">
        <v>743076</v>
      </c>
      <c r="K79" s="462">
        <f t="shared" si="1"/>
        <v>182.85</v>
      </c>
      <c r="L79" s="539">
        <v>159</v>
      </c>
      <c r="M79" s="942">
        <v>1.1499999999999999</v>
      </c>
      <c r="N79" s="462"/>
      <c r="O79" s="463" t="str">
        <f t="shared" si="2"/>
        <v/>
      </c>
      <c r="P79" s="537" t="s">
        <v>2341</v>
      </c>
      <c r="Q79" s="579" t="s">
        <v>3124</v>
      </c>
      <c r="R79" s="467"/>
    </row>
    <row r="80" spans="1:102" ht="36.6" customHeight="1" x14ac:dyDescent="0.3">
      <c r="A80" s="573"/>
      <c r="B80" s="582" t="s">
        <v>3125</v>
      </c>
      <c r="C80" s="587" t="s">
        <v>3126</v>
      </c>
      <c r="D80" s="813" t="s">
        <v>1227</v>
      </c>
      <c r="E80" s="567" t="s">
        <v>3127</v>
      </c>
      <c r="F80" s="551">
        <v>1</v>
      </c>
      <c r="G80" s="578" t="s">
        <v>1314</v>
      </c>
      <c r="H80" s="569">
        <v>50</v>
      </c>
      <c r="I80" s="570">
        <v>676677</v>
      </c>
      <c r="J80" s="780">
        <v>743077</v>
      </c>
      <c r="K80" s="462">
        <f t="shared" si="1"/>
        <v>182.85</v>
      </c>
      <c r="L80" s="539">
        <v>159</v>
      </c>
      <c r="M80" s="942">
        <v>1.1499999999999999</v>
      </c>
      <c r="N80" s="462"/>
      <c r="O80" s="463" t="str">
        <f t="shared" si="2"/>
        <v/>
      </c>
      <c r="P80" s="537" t="s">
        <v>2341</v>
      </c>
      <c r="Q80" s="579" t="s">
        <v>3128</v>
      </c>
      <c r="R80" s="467"/>
    </row>
    <row r="81" spans="1:102" ht="20.100000000000001" customHeight="1" x14ac:dyDescent="0.3">
      <c r="A81" s="581"/>
      <c r="B81" s="582" t="s">
        <v>3129</v>
      </c>
      <c r="C81" s="566" t="s">
        <v>3130</v>
      </c>
      <c r="D81" s="813" t="s">
        <v>1227</v>
      </c>
      <c r="E81" s="567" t="s">
        <v>3131</v>
      </c>
      <c r="F81" s="588">
        <v>1</v>
      </c>
      <c r="G81" s="817" t="s">
        <v>1314</v>
      </c>
      <c r="H81" s="568">
        <v>50</v>
      </c>
      <c r="I81" s="570">
        <v>801476</v>
      </c>
      <c r="J81" s="780">
        <v>800804</v>
      </c>
      <c r="K81" s="462">
        <f t="shared" si="1"/>
        <v>182.85</v>
      </c>
      <c r="L81" s="539">
        <v>159</v>
      </c>
      <c r="M81" s="942">
        <v>1.1499999999999999</v>
      </c>
      <c r="N81" s="462"/>
      <c r="O81" s="463" t="str">
        <f t="shared" si="2"/>
        <v/>
      </c>
      <c r="P81" s="537" t="s">
        <v>327</v>
      </c>
      <c r="Q81" s="579" t="s">
        <v>3841</v>
      </c>
      <c r="R81" s="467"/>
    </row>
    <row r="82" spans="1:102" ht="20.100000000000001" customHeight="1" x14ac:dyDescent="0.3">
      <c r="A82" s="581"/>
      <c r="B82" s="485" t="s">
        <v>3842</v>
      </c>
      <c r="C82" s="468" t="s">
        <v>3843</v>
      </c>
      <c r="D82" s="813" t="s">
        <v>1227</v>
      </c>
      <c r="E82" s="567" t="s">
        <v>3844</v>
      </c>
      <c r="F82" s="551">
        <v>1</v>
      </c>
      <c r="G82" s="578" t="s">
        <v>1314</v>
      </c>
      <c r="H82" s="569">
        <v>50</v>
      </c>
      <c r="I82" s="570">
        <v>801474</v>
      </c>
      <c r="J82" s="780">
        <v>800799</v>
      </c>
      <c r="K82" s="462">
        <f t="shared" si="1"/>
        <v>182.85</v>
      </c>
      <c r="L82" s="539">
        <v>159</v>
      </c>
      <c r="M82" s="942">
        <v>1.1499999999999999</v>
      </c>
      <c r="N82" s="462"/>
      <c r="O82" s="463" t="str">
        <f t="shared" si="2"/>
        <v/>
      </c>
      <c r="P82" s="749" t="s">
        <v>327</v>
      </c>
      <c r="Q82" s="579" t="s">
        <v>3845</v>
      </c>
      <c r="R82" s="467"/>
    </row>
    <row r="83" spans="1:102" ht="24.95" customHeight="1" x14ac:dyDescent="0.3">
      <c r="B83" s="281" t="s">
        <v>2342</v>
      </c>
      <c r="C83" s="868" t="s">
        <v>2343</v>
      </c>
      <c r="D83" s="811" t="s">
        <v>366</v>
      </c>
      <c r="E83" s="869"/>
      <c r="F83" s="476" t="s">
        <v>366</v>
      </c>
      <c r="G83" s="476"/>
      <c r="H83" s="476"/>
      <c r="I83" s="479"/>
      <c r="J83" s="479"/>
      <c r="K83" s="479"/>
      <c r="L83" s="479"/>
      <c r="M83" s="479"/>
      <c r="N83" s="480" t="s">
        <v>366</v>
      </c>
      <c r="O83" s="480" t="s">
        <v>366</v>
      </c>
      <c r="P83" s="812" t="s">
        <v>366</v>
      </c>
      <c r="Q83" s="497" t="s">
        <v>366</v>
      </c>
      <c r="R83" s="484"/>
      <c r="S83" s="484"/>
      <c r="T83" s="484"/>
      <c r="U83" s="484"/>
      <c r="V83" s="484"/>
      <c r="W83" s="484"/>
      <c r="X83" s="484"/>
      <c r="Y83" s="484"/>
      <c r="Z83" s="484"/>
      <c r="AA83" s="484"/>
      <c r="AB83" s="484"/>
      <c r="AC83" s="484"/>
      <c r="AD83" s="484"/>
      <c r="AE83" s="484"/>
      <c r="AF83" s="484"/>
      <c r="AG83" s="484"/>
      <c r="AH83" s="484"/>
      <c r="AI83" s="484"/>
      <c r="AJ83" s="484"/>
      <c r="AK83" s="484"/>
      <c r="AL83" s="484"/>
      <c r="AM83" s="484"/>
      <c r="AN83" s="484"/>
      <c r="AO83" s="484"/>
      <c r="AP83" s="484"/>
      <c r="AQ83" s="484"/>
      <c r="AR83" s="484"/>
      <c r="AS83" s="484"/>
      <c r="AT83" s="484"/>
      <c r="AU83" s="484"/>
      <c r="AV83" s="484"/>
      <c r="AW83" s="484"/>
      <c r="AX83" s="484"/>
      <c r="AY83" s="484"/>
      <c r="AZ83" s="484"/>
      <c r="BA83" s="484"/>
      <c r="BB83" s="484"/>
      <c r="BC83" s="484"/>
      <c r="BD83" s="484"/>
      <c r="BE83" s="563"/>
      <c r="BF83" s="563"/>
      <c r="BG83" s="563"/>
      <c r="BH83" s="564"/>
      <c r="BI83" s="484"/>
      <c r="BJ83" s="484"/>
      <c r="BK83" s="484"/>
      <c r="BL83" s="484"/>
      <c r="BM83" s="484"/>
      <c r="BN83" s="484"/>
      <c r="BO83" s="484"/>
      <c r="BP83" s="484"/>
      <c r="BQ83" s="484"/>
      <c r="BR83" s="484"/>
      <c r="BS83" s="484"/>
      <c r="BT83" s="484"/>
      <c r="BU83" s="484"/>
      <c r="BV83" s="484"/>
      <c r="BW83" s="484"/>
      <c r="BX83" s="484"/>
      <c r="BY83" s="484"/>
      <c r="BZ83" s="484"/>
      <c r="CA83" s="484"/>
      <c r="CB83" s="484"/>
      <c r="CC83" s="484"/>
      <c r="CD83" s="484"/>
      <c r="CE83" s="484"/>
      <c r="CF83" s="484"/>
      <c r="CG83" s="484"/>
      <c r="CH83" s="484"/>
      <c r="CI83" s="484"/>
      <c r="CJ83" s="484"/>
      <c r="CK83" s="484"/>
      <c r="CL83" s="484"/>
      <c r="CM83" s="484"/>
      <c r="CN83" s="484"/>
      <c r="CO83" s="484"/>
      <c r="CP83" s="484"/>
      <c r="CQ83" s="484"/>
      <c r="CR83" s="484"/>
      <c r="CS83" s="484"/>
      <c r="CT83" s="484"/>
      <c r="CU83" s="484"/>
      <c r="CV83" s="484"/>
      <c r="CW83" s="484"/>
      <c r="CX83" s="484"/>
    </row>
    <row r="84" spans="1:102" ht="20.100000000000001" customHeight="1" x14ac:dyDescent="0.3">
      <c r="A84" s="581"/>
      <c r="B84" s="582" t="s">
        <v>3846</v>
      </c>
      <c r="C84" s="589" t="s">
        <v>3847</v>
      </c>
      <c r="D84" s="813" t="s">
        <v>1227</v>
      </c>
      <c r="E84" s="567" t="s">
        <v>3848</v>
      </c>
      <c r="F84" s="551">
        <v>1</v>
      </c>
      <c r="G84" s="578" t="s">
        <v>1314</v>
      </c>
      <c r="H84" s="569">
        <v>50</v>
      </c>
      <c r="I84" s="570">
        <v>801472</v>
      </c>
      <c r="J84" s="461">
        <v>800806</v>
      </c>
      <c r="K84" s="462">
        <f t="shared" si="1"/>
        <v>188.6</v>
      </c>
      <c r="L84" s="539">
        <v>164</v>
      </c>
      <c r="M84" s="942">
        <v>1.1499999999999999</v>
      </c>
      <c r="N84" s="462"/>
      <c r="O84" s="463" t="str">
        <f t="shared" si="2"/>
        <v/>
      </c>
      <c r="P84" s="537" t="s">
        <v>3849</v>
      </c>
      <c r="Q84" s="574" t="s">
        <v>3850</v>
      </c>
      <c r="R84" s="467"/>
    </row>
    <row r="85" spans="1:102" ht="20.100000000000001" customHeight="1" x14ac:dyDescent="0.3">
      <c r="A85" s="565"/>
      <c r="B85" s="485" t="s">
        <v>3132</v>
      </c>
      <c r="C85" s="468" t="s">
        <v>3133</v>
      </c>
      <c r="D85" s="813" t="s">
        <v>1227</v>
      </c>
      <c r="E85" s="567" t="s">
        <v>3134</v>
      </c>
      <c r="F85" s="551">
        <v>1</v>
      </c>
      <c r="G85" s="578" t="s">
        <v>1314</v>
      </c>
      <c r="H85" s="569">
        <v>50</v>
      </c>
      <c r="I85" s="570">
        <v>140391</v>
      </c>
      <c r="J85" s="461">
        <v>743086</v>
      </c>
      <c r="K85" s="462">
        <f t="shared" si="1"/>
        <v>188.6</v>
      </c>
      <c r="L85" s="539">
        <v>164</v>
      </c>
      <c r="M85" s="942">
        <v>1.1499999999999999</v>
      </c>
      <c r="N85" s="462"/>
      <c r="O85" s="463" t="str">
        <f t="shared" si="2"/>
        <v/>
      </c>
      <c r="P85" s="749">
        <v>45</v>
      </c>
      <c r="Q85" s="574" t="s">
        <v>3135</v>
      </c>
      <c r="R85" s="467"/>
    </row>
    <row r="86" spans="1:102" ht="20.100000000000001" customHeight="1" x14ac:dyDescent="0.3">
      <c r="A86" s="565"/>
      <c r="B86" s="582" t="s">
        <v>4645</v>
      </c>
      <c r="C86" s="575" t="s">
        <v>4646</v>
      </c>
      <c r="D86" s="813" t="s">
        <v>1227</v>
      </c>
      <c r="E86" s="583" t="s">
        <v>190</v>
      </c>
      <c r="F86" s="551">
        <v>1</v>
      </c>
      <c r="G86" s="578" t="s">
        <v>1314</v>
      </c>
      <c r="H86" s="569">
        <v>50</v>
      </c>
      <c r="I86" s="570">
        <v>140397</v>
      </c>
      <c r="J86" s="461">
        <v>743088</v>
      </c>
      <c r="K86" s="462">
        <f t="shared" si="1"/>
        <v>188.6</v>
      </c>
      <c r="L86" s="539">
        <v>164</v>
      </c>
      <c r="M86" s="942">
        <v>1.1499999999999999</v>
      </c>
      <c r="N86" s="462"/>
      <c r="O86" s="463" t="str">
        <f t="shared" si="2"/>
        <v/>
      </c>
      <c r="P86" s="537" t="s">
        <v>2341</v>
      </c>
      <c r="Q86" s="574" t="s">
        <v>4647</v>
      </c>
      <c r="R86" s="467"/>
    </row>
    <row r="87" spans="1:102" ht="20.100000000000001" customHeight="1" x14ac:dyDescent="0.3">
      <c r="A87" s="581"/>
      <c r="B87" s="582" t="s">
        <v>3851</v>
      </c>
      <c r="C87" s="589" t="s">
        <v>3852</v>
      </c>
      <c r="D87" s="813" t="s">
        <v>1227</v>
      </c>
      <c r="E87" s="567" t="s">
        <v>3853</v>
      </c>
      <c r="F87" s="551">
        <v>1</v>
      </c>
      <c r="G87" s="578" t="s">
        <v>1314</v>
      </c>
      <c r="H87" s="569">
        <v>50</v>
      </c>
      <c r="I87" s="570">
        <v>801473</v>
      </c>
      <c r="J87" s="461">
        <v>800807</v>
      </c>
      <c r="K87" s="462">
        <f t="shared" si="1"/>
        <v>188.6</v>
      </c>
      <c r="L87" s="539">
        <v>164</v>
      </c>
      <c r="M87" s="942">
        <v>1.1499999999999999</v>
      </c>
      <c r="N87" s="462"/>
      <c r="O87" s="463" t="str">
        <f t="shared" si="2"/>
        <v/>
      </c>
      <c r="P87" s="537" t="s">
        <v>1443</v>
      </c>
      <c r="Q87" s="574" t="s">
        <v>3854</v>
      </c>
      <c r="R87" s="467"/>
    </row>
    <row r="88" spans="1:102" ht="20.100000000000001" customHeight="1" x14ac:dyDescent="0.3">
      <c r="A88" s="604">
        <v>2021</v>
      </c>
      <c r="B88" s="582" t="s">
        <v>3855</v>
      </c>
      <c r="C88" s="589" t="s">
        <v>3856</v>
      </c>
      <c r="D88" s="813" t="s">
        <v>1227</v>
      </c>
      <c r="E88" s="567" t="s">
        <v>3857</v>
      </c>
      <c r="F88" s="551">
        <v>1</v>
      </c>
      <c r="G88" s="578" t="s">
        <v>1314</v>
      </c>
      <c r="H88" s="569">
        <v>50</v>
      </c>
      <c r="I88" s="570">
        <v>811323</v>
      </c>
      <c r="J88" s="461">
        <v>811182</v>
      </c>
      <c r="K88" s="462">
        <f t="shared" si="1"/>
        <v>204.7</v>
      </c>
      <c r="L88" s="539">
        <v>178</v>
      </c>
      <c r="M88" s="942">
        <v>1.1499999999999999</v>
      </c>
      <c r="N88" s="462"/>
      <c r="O88" s="463" t="str">
        <f t="shared" si="2"/>
        <v/>
      </c>
      <c r="P88" s="537" t="s">
        <v>3858</v>
      </c>
      <c r="Q88" s="574" t="s">
        <v>3859</v>
      </c>
      <c r="R88" s="467"/>
    </row>
    <row r="89" spans="1:102" ht="20.100000000000001" customHeight="1" x14ac:dyDescent="0.3">
      <c r="A89" s="581"/>
      <c r="B89" s="427" t="s">
        <v>3860</v>
      </c>
      <c r="C89" s="590" t="s">
        <v>3861</v>
      </c>
      <c r="D89" s="813" t="s">
        <v>1227</v>
      </c>
      <c r="E89" s="567" t="s">
        <v>23</v>
      </c>
      <c r="F89" s="551">
        <v>1</v>
      </c>
      <c r="G89" s="578" t="s">
        <v>1314</v>
      </c>
      <c r="H89" s="569">
        <v>50</v>
      </c>
      <c r="I89" s="570">
        <v>801477</v>
      </c>
      <c r="J89" s="461">
        <v>800808</v>
      </c>
      <c r="K89" s="462">
        <f t="shared" si="1"/>
        <v>204.7</v>
      </c>
      <c r="L89" s="539">
        <v>178</v>
      </c>
      <c r="M89" s="942">
        <v>1.1499999999999999</v>
      </c>
      <c r="N89" s="462"/>
      <c r="O89" s="463" t="str">
        <f t="shared" si="2"/>
        <v/>
      </c>
      <c r="P89" s="749" t="s">
        <v>1443</v>
      </c>
      <c r="Q89" s="574" t="s">
        <v>3862</v>
      </c>
      <c r="R89" s="467"/>
    </row>
    <row r="90" spans="1:102" ht="20.100000000000001" customHeight="1" x14ac:dyDescent="0.3">
      <c r="A90" s="581"/>
      <c r="B90" s="591" t="s">
        <v>3863</v>
      </c>
      <c r="C90" s="589" t="s">
        <v>3864</v>
      </c>
      <c r="D90" s="813" t="s">
        <v>1227</v>
      </c>
      <c r="E90" s="567" t="s">
        <v>3865</v>
      </c>
      <c r="F90" s="551">
        <v>1</v>
      </c>
      <c r="G90" s="578" t="s">
        <v>1314</v>
      </c>
      <c r="H90" s="569">
        <v>50</v>
      </c>
      <c r="I90" s="570">
        <v>801471</v>
      </c>
      <c r="J90" s="461">
        <v>800805</v>
      </c>
      <c r="K90" s="462">
        <f t="shared" si="1"/>
        <v>213.89999999999998</v>
      </c>
      <c r="L90" s="539">
        <v>186</v>
      </c>
      <c r="M90" s="942">
        <v>1.1499999999999999</v>
      </c>
      <c r="N90" s="462"/>
      <c r="O90" s="463" t="str">
        <f t="shared" si="2"/>
        <v/>
      </c>
      <c r="P90" s="537" t="s">
        <v>699</v>
      </c>
      <c r="Q90" s="574" t="s">
        <v>3866</v>
      </c>
      <c r="R90" s="467"/>
    </row>
    <row r="91" spans="1:102" ht="20.100000000000001" customHeight="1" x14ac:dyDescent="0.3">
      <c r="A91" s="581"/>
      <c r="B91" s="485" t="s">
        <v>3867</v>
      </c>
      <c r="C91" s="468" t="s">
        <v>3868</v>
      </c>
      <c r="D91" s="813" t="s">
        <v>1227</v>
      </c>
      <c r="E91" s="567" t="s">
        <v>504</v>
      </c>
      <c r="F91" s="551">
        <v>1</v>
      </c>
      <c r="G91" s="578" t="s">
        <v>1314</v>
      </c>
      <c r="H91" s="569">
        <v>50</v>
      </c>
      <c r="I91" s="570">
        <v>801469</v>
      </c>
      <c r="J91" s="461">
        <v>800840</v>
      </c>
      <c r="K91" s="462">
        <f t="shared" si="1"/>
        <v>188.6</v>
      </c>
      <c r="L91" s="539">
        <v>164</v>
      </c>
      <c r="M91" s="942">
        <v>1.1499999999999999</v>
      </c>
      <c r="N91" s="462"/>
      <c r="O91" s="463" t="str">
        <f t="shared" si="2"/>
        <v/>
      </c>
      <c r="P91" s="749" t="s">
        <v>2648</v>
      </c>
      <c r="Q91" s="574" t="s">
        <v>3869</v>
      </c>
      <c r="R91" s="467"/>
    </row>
    <row r="92" spans="1:102" ht="20.100000000000001" customHeight="1" x14ac:dyDescent="0.3">
      <c r="A92" s="565"/>
      <c r="B92" s="485" t="s">
        <v>3406</v>
      </c>
      <c r="C92" s="468" t="s">
        <v>3407</v>
      </c>
      <c r="D92" s="813" t="s">
        <v>1227</v>
      </c>
      <c r="E92" s="567" t="s">
        <v>3408</v>
      </c>
      <c r="F92" s="551">
        <v>1</v>
      </c>
      <c r="G92" s="578" t="s">
        <v>1314</v>
      </c>
      <c r="H92" s="569">
        <v>50</v>
      </c>
      <c r="I92" s="570">
        <v>140417</v>
      </c>
      <c r="J92" s="461">
        <v>743083</v>
      </c>
      <c r="K92" s="462">
        <f t="shared" si="1"/>
        <v>165.6</v>
      </c>
      <c r="L92" s="539">
        <v>144</v>
      </c>
      <c r="M92" s="942">
        <v>1.1499999999999999</v>
      </c>
      <c r="N92" s="462"/>
      <c r="O92" s="463" t="str">
        <f t="shared" si="2"/>
        <v/>
      </c>
      <c r="P92" s="749">
        <v>30</v>
      </c>
      <c r="Q92" s="574" t="s">
        <v>3409</v>
      </c>
      <c r="R92" s="467"/>
    </row>
    <row r="93" spans="1:102" ht="20.100000000000001" customHeight="1" x14ac:dyDescent="0.3">
      <c r="A93" s="565"/>
      <c r="B93" s="485" t="s">
        <v>4648</v>
      </c>
      <c r="C93" s="468" t="s">
        <v>4649</v>
      </c>
      <c r="D93" s="813" t="s">
        <v>1227</v>
      </c>
      <c r="E93" s="567" t="s">
        <v>4650</v>
      </c>
      <c r="F93" s="551">
        <v>1</v>
      </c>
      <c r="G93" s="578" t="s">
        <v>1314</v>
      </c>
      <c r="H93" s="569">
        <v>50</v>
      </c>
      <c r="I93" s="570">
        <v>140428</v>
      </c>
      <c r="J93" s="461">
        <v>743087</v>
      </c>
      <c r="K93" s="462">
        <f t="shared" si="1"/>
        <v>169.04999999999998</v>
      </c>
      <c r="L93" s="539">
        <v>147</v>
      </c>
      <c r="M93" s="942">
        <v>1.1499999999999999</v>
      </c>
      <c r="N93" s="462"/>
      <c r="O93" s="463" t="str">
        <f t="shared" si="2"/>
        <v/>
      </c>
      <c r="P93" s="749">
        <v>100</v>
      </c>
      <c r="Q93" s="574" t="s">
        <v>4651</v>
      </c>
      <c r="R93" s="467"/>
    </row>
    <row r="94" spans="1:102" ht="20.100000000000001" customHeight="1" x14ac:dyDescent="0.3">
      <c r="A94" s="581"/>
      <c r="B94" s="427" t="s">
        <v>3410</v>
      </c>
      <c r="C94" s="590" t="s">
        <v>3411</v>
      </c>
      <c r="D94" s="813" t="s">
        <v>1227</v>
      </c>
      <c r="E94" s="567" t="s">
        <v>3412</v>
      </c>
      <c r="F94" s="551">
        <v>1</v>
      </c>
      <c r="G94" s="578" t="s">
        <v>1314</v>
      </c>
      <c r="H94" s="569">
        <v>50</v>
      </c>
      <c r="I94" s="570">
        <v>737721</v>
      </c>
      <c r="J94" s="461">
        <v>743081</v>
      </c>
      <c r="K94" s="462">
        <f t="shared" si="1"/>
        <v>188.6</v>
      </c>
      <c r="L94" s="539">
        <v>164</v>
      </c>
      <c r="M94" s="942">
        <v>1.1499999999999999</v>
      </c>
      <c r="N94" s="462"/>
      <c r="O94" s="463" t="str">
        <f t="shared" si="2"/>
        <v/>
      </c>
      <c r="P94" s="749">
        <v>70</v>
      </c>
      <c r="Q94" s="574" t="s">
        <v>3413</v>
      </c>
      <c r="R94" s="467"/>
    </row>
    <row r="95" spans="1:102" ht="30.6" customHeight="1" x14ac:dyDescent="0.3">
      <c r="A95" s="604">
        <v>2021</v>
      </c>
      <c r="B95" s="427" t="s">
        <v>3870</v>
      </c>
      <c r="C95" s="590" t="s">
        <v>3871</v>
      </c>
      <c r="D95" s="813" t="s">
        <v>1227</v>
      </c>
      <c r="E95" s="567" t="s">
        <v>3872</v>
      </c>
      <c r="F95" s="551">
        <v>1</v>
      </c>
      <c r="G95" s="578" t="s">
        <v>1314</v>
      </c>
      <c r="H95" s="569">
        <v>50</v>
      </c>
      <c r="I95" s="570">
        <v>811324</v>
      </c>
      <c r="J95" s="461">
        <v>811183</v>
      </c>
      <c r="K95" s="462">
        <f t="shared" si="1"/>
        <v>204.7</v>
      </c>
      <c r="L95" s="539">
        <v>178</v>
      </c>
      <c r="M95" s="942">
        <v>1.1499999999999999</v>
      </c>
      <c r="N95" s="462"/>
      <c r="O95" s="463" t="str">
        <f t="shared" si="2"/>
        <v/>
      </c>
      <c r="P95" s="749">
        <v>105</v>
      </c>
      <c r="Q95" s="574" t="s">
        <v>3873</v>
      </c>
      <c r="R95" s="467"/>
    </row>
    <row r="96" spans="1:102" ht="20.100000000000001" customHeight="1" x14ac:dyDescent="0.3">
      <c r="A96" s="581"/>
      <c r="B96" s="580" t="s">
        <v>3414</v>
      </c>
      <c r="C96" s="468" t="s">
        <v>3415</v>
      </c>
      <c r="D96" s="813" t="s">
        <v>1227</v>
      </c>
      <c r="E96" s="567" t="s">
        <v>504</v>
      </c>
      <c r="F96" s="551">
        <v>1</v>
      </c>
      <c r="G96" s="578" t="s">
        <v>1314</v>
      </c>
      <c r="H96" s="569">
        <v>50</v>
      </c>
      <c r="I96" s="570">
        <v>801470</v>
      </c>
      <c r="J96" s="461">
        <v>800841</v>
      </c>
      <c r="K96" s="462">
        <f t="shared" si="1"/>
        <v>188.6</v>
      </c>
      <c r="L96" s="539">
        <v>164</v>
      </c>
      <c r="M96" s="942">
        <v>1.1499999999999999</v>
      </c>
      <c r="N96" s="462"/>
      <c r="O96" s="463" t="str">
        <f t="shared" si="2"/>
        <v/>
      </c>
      <c r="P96" s="749" t="s">
        <v>328</v>
      </c>
      <c r="Q96" s="574" t="s">
        <v>3416</v>
      </c>
      <c r="R96" s="467"/>
    </row>
    <row r="97" spans="1:102" ht="25.15" customHeight="1" x14ac:dyDescent="0.3">
      <c r="A97" s="604">
        <v>2021</v>
      </c>
      <c r="B97" s="520" t="s">
        <v>4652</v>
      </c>
      <c r="C97" s="520" t="s">
        <v>4653</v>
      </c>
      <c r="D97" s="813" t="s">
        <v>1227</v>
      </c>
      <c r="E97" s="567" t="s">
        <v>4654</v>
      </c>
      <c r="F97" s="551">
        <v>1</v>
      </c>
      <c r="G97" s="578" t="s">
        <v>1314</v>
      </c>
      <c r="H97" s="569">
        <v>50</v>
      </c>
      <c r="I97" s="570">
        <v>811325</v>
      </c>
      <c r="J97" s="461">
        <v>811184</v>
      </c>
      <c r="K97" s="462">
        <f t="shared" ref="K97:K160" si="3">L97*M97</f>
        <v>204.7</v>
      </c>
      <c r="L97" s="539">
        <v>178</v>
      </c>
      <c r="M97" s="942">
        <v>1.1499999999999999</v>
      </c>
      <c r="N97" s="462"/>
      <c r="O97" s="463" t="str">
        <f t="shared" si="2"/>
        <v/>
      </c>
      <c r="P97" s="593">
        <v>90</v>
      </c>
      <c r="Q97" s="574" t="s">
        <v>4655</v>
      </c>
      <c r="R97" s="467"/>
    </row>
    <row r="98" spans="1:102" ht="25.15" customHeight="1" x14ac:dyDescent="0.3">
      <c r="A98" s="604">
        <v>2021</v>
      </c>
      <c r="B98" s="427" t="s">
        <v>3874</v>
      </c>
      <c r="C98" s="427" t="s">
        <v>3875</v>
      </c>
      <c r="D98" s="813" t="s">
        <v>1227</v>
      </c>
      <c r="E98" s="567" t="s">
        <v>3876</v>
      </c>
      <c r="F98" s="551">
        <v>1</v>
      </c>
      <c r="G98" s="578" t="s">
        <v>1314</v>
      </c>
      <c r="H98" s="569">
        <v>50</v>
      </c>
      <c r="I98" s="570">
        <v>811326</v>
      </c>
      <c r="J98" s="461">
        <v>811185</v>
      </c>
      <c r="K98" s="462">
        <f t="shared" si="3"/>
        <v>188.6</v>
      </c>
      <c r="L98" s="539">
        <v>164</v>
      </c>
      <c r="M98" s="942">
        <v>1.1499999999999999</v>
      </c>
      <c r="N98" s="462"/>
      <c r="O98" s="463" t="str">
        <f t="shared" si="2"/>
        <v/>
      </c>
      <c r="P98" s="593" t="s">
        <v>3877</v>
      </c>
      <c r="Q98" s="574" t="s">
        <v>3878</v>
      </c>
      <c r="R98" s="467"/>
    </row>
    <row r="99" spans="1:102" ht="25.15" customHeight="1" x14ac:dyDescent="0.3">
      <c r="A99" s="604">
        <v>2021</v>
      </c>
      <c r="B99" s="520" t="s">
        <v>3879</v>
      </c>
      <c r="C99" s="520" t="s">
        <v>3880</v>
      </c>
      <c r="D99" s="813" t="s">
        <v>1227</v>
      </c>
      <c r="E99" s="567" t="s">
        <v>3881</v>
      </c>
      <c r="F99" s="551">
        <v>1</v>
      </c>
      <c r="G99" s="578" t="s">
        <v>1314</v>
      </c>
      <c r="H99" s="569">
        <v>50</v>
      </c>
      <c r="I99" s="570">
        <v>811327</v>
      </c>
      <c r="J99" s="461">
        <v>811186</v>
      </c>
      <c r="K99" s="462">
        <f t="shared" si="3"/>
        <v>188.6</v>
      </c>
      <c r="L99" s="539">
        <v>164</v>
      </c>
      <c r="M99" s="942">
        <v>1.1499999999999999</v>
      </c>
      <c r="N99" s="462"/>
      <c r="O99" s="463" t="str">
        <f t="shared" si="2"/>
        <v/>
      </c>
      <c r="P99" s="593">
        <v>80</v>
      </c>
      <c r="Q99" s="574" t="s">
        <v>3882</v>
      </c>
      <c r="R99" s="467"/>
    </row>
    <row r="100" spans="1:102" ht="25.15" customHeight="1" x14ac:dyDescent="0.3">
      <c r="A100" s="604">
        <v>2021</v>
      </c>
      <c r="B100" s="520" t="s">
        <v>3883</v>
      </c>
      <c r="C100" s="520" t="s">
        <v>3884</v>
      </c>
      <c r="D100" s="813" t="s">
        <v>1227</v>
      </c>
      <c r="E100" s="567" t="s">
        <v>3885</v>
      </c>
      <c r="F100" s="551">
        <v>1</v>
      </c>
      <c r="G100" s="578" t="s">
        <v>1314</v>
      </c>
      <c r="H100" s="569">
        <v>50</v>
      </c>
      <c r="I100" s="570">
        <v>811328</v>
      </c>
      <c r="J100" s="461">
        <v>811187</v>
      </c>
      <c r="K100" s="462">
        <f t="shared" si="3"/>
        <v>204.7</v>
      </c>
      <c r="L100" s="539">
        <v>178</v>
      </c>
      <c r="M100" s="942">
        <v>1.1499999999999999</v>
      </c>
      <c r="N100" s="462"/>
      <c r="O100" s="463" t="str">
        <f t="shared" si="2"/>
        <v/>
      </c>
      <c r="P100" s="593">
        <v>80</v>
      </c>
      <c r="Q100" s="574" t="s">
        <v>3886</v>
      </c>
      <c r="R100" s="467"/>
    </row>
    <row r="101" spans="1:102" ht="24.95" customHeight="1" x14ac:dyDescent="0.3">
      <c r="B101" s="281" t="s">
        <v>3136</v>
      </c>
      <c r="C101" s="868" t="s">
        <v>3137</v>
      </c>
      <c r="D101" s="811" t="s">
        <v>366</v>
      </c>
      <c r="E101" s="870"/>
      <c r="F101" s="476" t="s">
        <v>366</v>
      </c>
      <c r="G101" s="476"/>
      <c r="H101" s="476"/>
      <c r="I101" s="479"/>
      <c r="J101" s="479"/>
      <c r="K101" s="479"/>
      <c r="L101" s="479"/>
      <c r="M101" s="479"/>
      <c r="N101" s="480" t="s">
        <v>366</v>
      </c>
      <c r="O101" s="480" t="s">
        <v>366</v>
      </c>
      <c r="P101" s="812" t="s">
        <v>366</v>
      </c>
      <c r="Q101" s="497" t="s">
        <v>366</v>
      </c>
      <c r="R101" s="484"/>
      <c r="S101" s="484"/>
      <c r="T101" s="484"/>
      <c r="U101" s="484"/>
      <c r="V101" s="484"/>
      <c r="W101" s="484"/>
      <c r="X101" s="484"/>
      <c r="Y101" s="484"/>
      <c r="Z101" s="484"/>
      <c r="AA101" s="484"/>
      <c r="AB101" s="484"/>
      <c r="AC101" s="484"/>
      <c r="AD101" s="484"/>
      <c r="AE101" s="484"/>
      <c r="AF101" s="484"/>
      <c r="AG101" s="484"/>
      <c r="AH101" s="484"/>
      <c r="AI101" s="484"/>
      <c r="AJ101" s="484"/>
      <c r="AK101" s="484"/>
      <c r="AL101" s="484"/>
      <c r="AM101" s="484"/>
      <c r="AN101" s="484"/>
      <c r="AO101" s="484"/>
      <c r="AP101" s="484"/>
      <c r="AQ101" s="484"/>
      <c r="AR101" s="484"/>
      <c r="AS101" s="484"/>
      <c r="AT101" s="484"/>
      <c r="AU101" s="484"/>
      <c r="AV101" s="484"/>
      <c r="AW101" s="484"/>
      <c r="AX101" s="484"/>
      <c r="AY101" s="484"/>
      <c r="AZ101" s="484"/>
      <c r="BA101" s="484"/>
      <c r="BB101" s="484"/>
      <c r="BC101" s="484"/>
      <c r="BD101" s="484"/>
      <c r="BE101" s="563"/>
      <c r="BF101" s="563"/>
      <c r="BG101" s="563"/>
      <c r="BH101" s="564"/>
      <c r="BI101" s="484"/>
      <c r="BJ101" s="484"/>
      <c r="BK101" s="484"/>
      <c r="BL101" s="484"/>
      <c r="BM101" s="484"/>
      <c r="BN101" s="484"/>
      <c r="BO101" s="484"/>
      <c r="BP101" s="484"/>
      <c r="BQ101" s="484"/>
      <c r="BR101" s="484"/>
      <c r="BS101" s="484"/>
      <c r="BT101" s="484"/>
      <c r="BU101" s="484"/>
      <c r="BV101" s="484"/>
      <c r="BW101" s="484"/>
      <c r="BX101" s="484"/>
      <c r="BY101" s="484"/>
      <c r="BZ101" s="484"/>
      <c r="CA101" s="484"/>
      <c r="CB101" s="484"/>
      <c r="CC101" s="484"/>
      <c r="CD101" s="484"/>
      <c r="CE101" s="484"/>
      <c r="CF101" s="484"/>
      <c r="CG101" s="484"/>
      <c r="CH101" s="484"/>
      <c r="CI101" s="484"/>
      <c r="CJ101" s="484"/>
      <c r="CK101" s="484"/>
      <c r="CL101" s="484"/>
      <c r="CM101" s="484"/>
      <c r="CN101" s="484"/>
      <c r="CO101" s="484"/>
      <c r="CP101" s="484"/>
      <c r="CQ101" s="484"/>
      <c r="CR101" s="484"/>
      <c r="CS101" s="484"/>
      <c r="CT101" s="484"/>
      <c r="CU101" s="484"/>
      <c r="CV101" s="484"/>
      <c r="CW101" s="484"/>
      <c r="CX101" s="484"/>
    </row>
    <row r="102" spans="1:102" ht="20.100000000000001" customHeight="1" x14ac:dyDescent="0.3">
      <c r="B102" s="485" t="s">
        <v>4656</v>
      </c>
      <c r="C102" s="575" t="s">
        <v>4657</v>
      </c>
      <c r="D102" s="813" t="s">
        <v>1227</v>
      </c>
      <c r="E102" s="572" t="s">
        <v>4658</v>
      </c>
      <c r="F102" s="551">
        <v>1</v>
      </c>
      <c r="G102" s="578" t="s">
        <v>1314</v>
      </c>
      <c r="H102" s="569">
        <v>50</v>
      </c>
      <c r="I102" s="570">
        <v>140454</v>
      </c>
      <c r="J102" s="461">
        <v>743090</v>
      </c>
      <c r="K102" s="462">
        <f t="shared" si="3"/>
        <v>211.6</v>
      </c>
      <c r="L102" s="539">
        <v>184</v>
      </c>
      <c r="M102" s="942">
        <v>1.1499999999999999</v>
      </c>
      <c r="N102" s="462"/>
      <c r="O102" s="463" t="str">
        <f>IF(N102&gt;0,N102*K102,"")</f>
        <v/>
      </c>
      <c r="P102" s="749">
        <v>20</v>
      </c>
      <c r="Q102" s="574" t="s">
        <v>4659</v>
      </c>
      <c r="R102" s="467"/>
    </row>
    <row r="103" spans="1:102" ht="20.100000000000001" customHeight="1" x14ac:dyDescent="0.3">
      <c r="A103" s="581"/>
      <c r="B103" s="427" t="s">
        <v>3138</v>
      </c>
      <c r="C103" s="590" t="s">
        <v>3139</v>
      </c>
      <c r="D103" s="813" t="s">
        <v>1227</v>
      </c>
      <c r="E103" s="572" t="s">
        <v>3140</v>
      </c>
      <c r="F103" s="551">
        <v>1</v>
      </c>
      <c r="G103" s="578" t="s">
        <v>1314</v>
      </c>
      <c r="H103" s="569">
        <v>50</v>
      </c>
      <c r="I103" s="570">
        <v>737722</v>
      </c>
      <c r="J103" s="461">
        <v>743089</v>
      </c>
      <c r="K103" s="462">
        <f t="shared" si="3"/>
        <v>254.14999999999998</v>
      </c>
      <c r="L103" s="539">
        <v>221</v>
      </c>
      <c r="M103" s="942">
        <v>1.1499999999999999</v>
      </c>
      <c r="N103" s="462"/>
      <c r="O103" s="463" t="str">
        <f>IF(N103&gt;0,N103*K103,"")</f>
        <v/>
      </c>
      <c r="P103" s="749">
        <v>20</v>
      </c>
      <c r="Q103" s="594">
        <v>4601887370307</v>
      </c>
      <c r="R103" s="467"/>
    </row>
    <row r="104" spans="1:102" ht="20.100000000000001" customHeight="1" x14ac:dyDescent="0.3">
      <c r="B104" s="485" t="s">
        <v>3887</v>
      </c>
      <c r="C104" s="575" t="s">
        <v>3888</v>
      </c>
      <c r="D104" s="813" t="s">
        <v>1227</v>
      </c>
      <c r="E104" s="572" t="s">
        <v>528</v>
      </c>
      <c r="F104" s="551">
        <v>1</v>
      </c>
      <c r="G104" s="578" t="s">
        <v>1314</v>
      </c>
      <c r="H104" s="569">
        <v>50</v>
      </c>
      <c r="I104" s="570">
        <v>140467</v>
      </c>
      <c r="J104" s="461">
        <v>743091</v>
      </c>
      <c r="K104" s="462">
        <f t="shared" si="3"/>
        <v>211.6</v>
      </c>
      <c r="L104" s="539">
        <v>184</v>
      </c>
      <c r="M104" s="942">
        <v>1.1499999999999999</v>
      </c>
      <c r="N104" s="462"/>
      <c r="O104" s="463" t="str">
        <f>IF(N104&gt;0,N104*K104,"")</f>
        <v/>
      </c>
      <c r="P104" s="749">
        <v>20</v>
      </c>
      <c r="Q104" s="574" t="s">
        <v>3889</v>
      </c>
      <c r="R104" s="467"/>
    </row>
    <row r="105" spans="1:102" ht="24.95" customHeight="1" x14ac:dyDescent="0.3">
      <c r="B105" s="281" t="s">
        <v>3141</v>
      </c>
      <c r="C105" s="868" t="s">
        <v>3142</v>
      </c>
      <c r="D105" s="811" t="s">
        <v>366</v>
      </c>
      <c r="E105" s="870"/>
      <c r="F105" s="476" t="s">
        <v>366</v>
      </c>
      <c r="G105" s="476"/>
      <c r="H105" s="476"/>
      <c r="I105" s="479"/>
      <c r="J105" s="479"/>
      <c r="K105" s="479"/>
      <c r="L105" s="479"/>
      <c r="M105" s="479"/>
      <c r="N105" s="480" t="s">
        <v>366</v>
      </c>
      <c r="O105" s="480" t="s">
        <v>366</v>
      </c>
      <c r="P105" s="812" t="s">
        <v>366</v>
      </c>
      <c r="Q105" s="497" t="s">
        <v>366</v>
      </c>
      <c r="R105" s="484"/>
      <c r="S105" s="484"/>
      <c r="T105" s="484"/>
      <c r="U105" s="484"/>
      <c r="V105" s="484"/>
      <c r="W105" s="484"/>
      <c r="X105" s="484"/>
      <c r="Y105" s="484"/>
      <c r="Z105" s="484"/>
      <c r="AA105" s="484"/>
      <c r="AB105" s="484"/>
      <c r="AC105" s="484"/>
      <c r="AD105" s="484"/>
      <c r="AE105" s="484"/>
      <c r="AF105" s="484"/>
      <c r="AG105" s="484"/>
      <c r="AH105" s="484"/>
      <c r="AI105" s="484"/>
      <c r="AJ105" s="484"/>
      <c r="AK105" s="484"/>
      <c r="AL105" s="484"/>
      <c r="AM105" s="484"/>
      <c r="AN105" s="484"/>
      <c r="AO105" s="484"/>
      <c r="AP105" s="484"/>
      <c r="AQ105" s="484"/>
      <c r="AR105" s="484"/>
      <c r="AS105" s="484"/>
      <c r="AT105" s="484"/>
      <c r="AU105" s="484"/>
      <c r="AV105" s="484"/>
      <c r="AW105" s="484"/>
      <c r="AX105" s="484"/>
      <c r="AY105" s="484"/>
      <c r="AZ105" s="484"/>
      <c r="BA105" s="484"/>
      <c r="BB105" s="484"/>
      <c r="BC105" s="484"/>
      <c r="BD105" s="484"/>
      <c r="BE105" s="563"/>
      <c r="BF105" s="563"/>
      <c r="BG105" s="563"/>
      <c r="BH105" s="564"/>
      <c r="BI105" s="484"/>
      <c r="BJ105" s="484"/>
      <c r="BK105" s="484"/>
      <c r="BL105" s="484"/>
      <c r="BM105" s="484"/>
      <c r="BN105" s="484"/>
      <c r="BO105" s="484"/>
      <c r="BP105" s="484"/>
      <c r="BQ105" s="484"/>
      <c r="BR105" s="484"/>
      <c r="BS105" s="484"/>
      <c r="BT105" s="484"/>
      <c r="BU105" s="484"/>
      <c r="BV105" s="484"/>
      <c r="BW105" s="484"/>
      <c r="BX105" s="484"/>
      <c r="BY105" s="484"/>
      <c r="BZ105" s="484"/>
      <c r="CA105" s="484"/>
      <c r="CB105" s="484"/>
      <c r="CC105" s="484"/>
      <c r="CD105" s="484"/>
      <c r="CE105" s="484"/>
      <c r="CF105" s="484"/>
      <c r="CG105" s="484"/>
      <c r="CH105" s="484"/>
      <c r="CI105" s="484"/>
      <c r="CJ105" s="484"/>
      <c r="CK105" s="484"/>
      <c r="CL105" s="484"/>
      <c r="CM105" s="484"/>
      <c r="CN105" s="484"/>
      <c r="CO105" s="484"/>
      <c r="CP105" s="484"/>
      <c r="CQ105" s="484"/>
      <c r="CR105" s="484"/>
      <c r="CS105" s="484"/>
      <c r="CT105" s="484"/>
      <c r="CU105" s="484"/>
      <c r="CV105" s="484"/>
      <c r="CW105" s="484"/>
      <c r="CX105" s="484"/>
    </row>
    <row r="106" spans="1:102" ht="20.100000000000001" customHeight="1" x14ac:dyDescent="0.3">
      <c r="A106" s="565"/>
      <c r="B106" s="582" t="s">
        <v>1865</v>
      </c>
      <c r="C106" s="566" t="s">
        <v>4660</v>
      </c>
      <c r="D106" s="813" t="s">
        <v>1227</v>
      </c>
      <c r="E106" s="583" t="s">
        <v>3113</v>
      </c>
      <c r="F106" s="551">
        <v>1</v>
      </c>
      <c r="G106" s="578" t="s">
        <v>1314</v>
      </c>
      <c r="H106" s="569">
        <v>50</v>
      </c>
      <c r="I106" s="570">
        <v>112</v>
      </c>
      <c r="J106" s="461">
        <v>743097</v>
      </c>
      <c r="K106" s="462">
        <f t="shared" si="3"/>
        <v>151.79999999999998</v>
      </c>
      <c r="L106" s="539">
        <v>132</v>
      </c>
      <c r="M106" s="942">
        <v>1.1499999999999999</v>
      </c>
      <c r="N106" s="462"/>
      <c r="O106" s="463" t="str">
        <f>IF(N106&gt;0,N106*K106,"")</f>
        <v/>
      </c>
      <c r="P106" s="537" t="s">
        <v>3102</v>
      </c>
      <c r="Q106" s="574" t="s">
        <v>3143</v>
      </c>
      <c r="R106" s="467"/>
    </row>
    <row r="107" spans="1:102" ht="20.100000000000001" customHeight="1" x14ac:dyDescent="0.3">
      <c r="A107" s="565"/>
      <c r="B107" s="582" t="s">
        <v>3890</v>
      </c>
      <c r="C107" s="566" t="s">
        <v>3891</v>
      </c>
      <c r="D107" s="813" t="s">
        <v>1227</v>
      </c>
      <c r="E107" s="583" t="s">
        <v>3892</v>
      </c>
      <c r="F107" s="551">
        <v>1</v>
      </c>
      <c r="G107" s="578" t="s">
        <v>1314</v>
      </c>
      <c r="H107" s="569">
        <v>50</v>
      </c>
      <c r="I107" s="570">
        <v>116</v>
      </c>
      <c r="J107" s="461">
        <v>743095</v>
      </c>
      <c r="K107" s="462">
        <f t="shared" si="3"/>
        <v>188.6</v>
      </c>
      <c r="L107" s="539">
        <v>164</v>
      </c>
      <c r="M107" s="942">
        <v>1.1499999999999999</v>
      </c>
      <c r="N107" s="462"/>
      <c r="O107" s="463" t="str">
        <f>IF(N107&gt;0,N107*K107,"")</f>
        <v/>
      </c>
      <c r="P107" s="537" t="s">
        <v>3102</v>
      </c>
      <c r="Q107" s="574" t="s">
        <v>3893</v>
      </c>
      <c r="R107" s="467"/>
    </row>
    <row r="108" spans="1:102" ht="20.100000000000001" customHeight="1" x14ac:dyDescent="0.3">
      <c r="A108" s="604">
        <v>2021</v>
      </c>
      <c r="B108" s="582" t="s">
        <v>3894</v>
      </c>
      <c r="C108" s="566" t="s">
        <v>3895</v>
      </c>
      <c r="D108" s="813" t="s">
        <v>1227</v>
      </c>
      <c r="E108" s="583" t="s">
        <v>3896</v>
      </c>
      <c r="F108" s="551">
        <v>1</v>
      </c>
      <c r="G108" s="578" t="s">
        <v>1314</v>
      </c>
      <c r="H108" s="569">
        <v>50</v>
      </c>
      <c r="I108" s="570">
        <v>811329</v>
      </c>
      <c r="J108" s="461">
        <v>811188</v>
      </c>
      <c r="K108" s="462">
        <f t="shared" si="3"/>
        <v>204.7</v>
      </c>
      <c r="L108" s="539">
        <v>178</v>
      </c>
      <c r="M108" s="942">
        <v>1.1499999999999999</v>
      </c>
      <c r="N108" s="462"/>
      <c r="O108" s="463" t="str">
        <f>IF(N108&gt;0,N108*K108,"")</f>
        <v/>
      </c>
      <c r="P108" s="537" t="s">
        <v>327</v>
      </c>
      <c r="Q108" s="574" t="s">
        <v>3897</v>
      </c>
      <c r="R108" s="467"/>
    </row>
    <row r="109" spans="1:102" ht="20.100000000000001" customHeight="1" x14ac:dyDescent="0.3">
      <c r="A109" s="565"/>
      <c r="B109" s="582" t="s">
        <v>3417</v>
      </c>
      <c r="C109" s="566" t="s">
        <v>3418</v>
      </c>
      <c r="D109" s="813" t="s">
        <v>1227</v>
      </c>
      <c r="E109" s="583" t="s">
        <v>3419</v>
      </c>
      <c r="F109" s="551">
        <v>1</v>
      </c>
      <c r="G109" s="578" t="s">
        <v>1314</v>
      </c>
      <c r="H109" s="569">
        <v>50</v>
      </c>
      <c r="I109" s="570">
        <v>118</v>
      </c>
      <c r="J109" s="461">
        <v>743094</v>
      </c>
      <c r="K109" s="462">
        <f t="shared" si="3"/>
        <v>204.7</v>
      </c>
      <c r="L109" s="539">
        <v>178</v>
      </c>
      <c r="M109" s="942">
        <v>1.1499999999999999</v>
      </c>
      <c r="N109" s="462"/>
      <c r="O109" s="463" t="str">
        <f>IF(N109&gt;0,N109*K109,"")</f>
        <v/>
      </c>
      <c r="P109" s="537" t="s">
        <v>3120</v>
      </c>
      <c r="Q109" s="574" t="s">
        <v>3420</v>
      </c>
      <c r="R109" s="467"/>
    </row>
    <row r="110" spans="1:102" ht="24.95" customHeight="1" x14ac:dyDescent="0.3">
      <c r="B110" s="284" t="s">
        <v>2344</v>
      </c>
      <c r="C110" s="602" t="s">
        <v>2345</v>
      </c>
      <c r="D110" s="811" t="s">
        <v>366</v>
      </c>
      <c r="E110" s="667"/>
      <c r="F110" s="476" t="s">
        <v>366</v>
      </c>
      <c r="G110" s="476"/>
      <c r="H110" s="476"/>
      <c r="I110" s="479"/>
      <c r="J110" s="479"/>
      <c r="K110" s="479"/>
      <c r="L110" s="479"/>
      <c r="M110" s="479"/>
      <c r="N110" s="480" t="s">
        <v>366</v>
      </c>
      <c r="O110" s="480" t="s">
        <v>366</v>
      </c>
      <c r="P110" s="812" t="s">
        <v>366</v>
      </c>
      <c r="Q110" s="497" t="s">
        <v>366</v>
      </c>
      <c r="R110" s="484"/>
      <c r="S110" s="484"/>
      <c r="T110" s="484"/>
      <c r="U110" s="484"/>
      <c r="V110" s="484"/>
      <c r="W110" s="484"/>
      <c r="X110" s="484"/>
      <c r="Y110" s="484"/>
      <c r="Z110" s="484"/>
      <c r="AA110" s="484"/>
      <c r="AB110" s="484"/>
      <c r="AC110" s="484"/>
      <c r="AD110" s="484"/>
      <c r="AE110" s="484"/>
      <c r="AF110" s="484"/>
      <c r="AG110" s="484"/>
      <c r="AH110" s="484"/>
      <c r="AI110" s="484"/>
      <c r="AJ110" s="484"/>
      <c r="AK110" s="484"/>
      <c r="AL110" s="484"/>
      <c r="AM110" s="484"/>
      <c r="AN110" s="484"/>
      <c r="AO110" s="484"/>
      <c r="AP110" s="484"/>
      <c r="AQ110" s="484"/>
      <c r="AR110" s="484"/>
      <c r="AS110" s="484"/>
      <c r="AT110" s="484"/>
      <c r="AU110" s="484"/>
      <c r="AV110" s="484"/>
      <c r="AW110" s="484"/>
      <c r="AX110" s="484"/>
      <c r="AY110" s="484"/>
      <c r="AZ110" s="484"/>
      <c r="BA110" s="484"/>
      <c r="BB110" s="484"/>
      <c r="BC110" s="484"/>
      <c r="BD110" s="484"/>
      <c r="BE110" s="563"/>
      <c r="BF110" s="563"/>
      <c r="BG110" s="563"/>
      <c r="BH110" s="564"/>
      <c r="BI110" s="484"/>
      <c r="BJ110" s="484"/>
      <c r="BK110" s="484"/>
      <c r="BL110" s="484"/>
      <c r="BM110" s="484"/>
      <c r="BN110" s="484"/>
      <c r="BO110" s="484"/>
      <c r="BP110" s="484"/>
      <c r="BQ110" s="484"/>
      <c r="BR110" s="484"/>
      <c r="BS110" s="484"/>
      <c r="BT110" s="484"/>
      <c r="BU110" s="484"/>
      <c r="BV110" s="484"/>
      <c r="BW110" s="484"/>
      <c r="BX110" s="484"/>
      <c r="BY110" s="484"/>
      <c r="BZ110" s="484"/>
      <c r="CA110" s="484"/>
      <c r="CB110" s="484"/>
      <c r="CC110" s="484"/>
      <c r="CD110" s="484"/>
      <c r="CE110" s="484"/>
      <c r="CF110" s="484"/>
      <c r="CG110" s="484"/>
      <c r="CH110" s="484"/>
      <c r="CI110" s="484"/>
      <c r="CJ110" s="484"/>
      <c r="CK110" s="484"/>
      <c r="CL110" s="484"/>
      <c r="CM110" s="484"/>
      <c r="CN110" s="484"/>
      <c r="CO110" s="484"/>
      <c r="CP110" s="484"/>
      <c r="CQ110" s="484"/>
      <c r="CR110" s="484"/>
      <c r="CS110" s="484"/>
      <c r="CT110" s="484"/>
      <c r="CU110" s="484"/>
      <c r="CV110" s="484"/>
      <c r="CW110" s="484"/>
      <c r="CX110" s="484"/>
    </row>
    <row r="111" spans="1:102" ht="20.100000000000001" customHeight="1" x14ac:dyDescent="0.3">
      <c r="A111" s="565"/>
      <c r="B111" s="485" t="s">
        <v>4661</v>
      </c>
      <c r="C111" s="468" t="s">
        <v>4662</v>
      </c>
      <c r="D111" s="813" t="s">
        <v>1227</v>
      </c>
      <c r="E111" s="567" t="s">
        <v>36</v>
      </c>
      <c r="F111" s="551">
        <v>1</v>
      </c>
      <c r="G111" s="578" t="s">
        <v>1314</v>
      </c>
      <c r="H111" s="569">
        <v>50</v>
      </c>
      <c r="I111" s="570">
        <v>140528</v>
      </c>
      <c r="J111" s="461">
        <v>743113</v>
      </c>
      <c r="K111" s="462">
        <f t="shared" si="3"/>
        <v>151.79999999999998</v>
      </c>
      <c r="L111" s="539">
        <v>132</v>
      </c>
      <c r="M111" s="942">
        <v>1.1499999999999999</v>
      </c>
      <c r="N111" s="462"/>
      <c r="O111" s="463" t="str">
        <f t="shared" ref="O111:O125" si="4">IF(N111&gt;0,N111*K111,"")</f>
        <v/>
      </c>
      <c r="P111" s="749">
        <v>60</v>
      </c>
      <c r="Q111" s="574" t="s">
        <v>4663</v>
      </c>
      <c r="R111" s="467"/>
    </row>
    <row r="112" spans="1:102" ht="20.100000000000001" customHeight="1" x14ac:dyDescent="0.3">
      <c r="A112" s="581"/>
      <c r="B112" s="582" t="s">
        <v>3144</v>
      </c>
      <c r="C112" s="468" t="s">
        <v>3145</v>
      </c>
      <c r="D112" s="813" t="s">
        <v>1227</v>
      </c>
      <c r="E112" s="567" t="s">
        <v>3110</v>
      </c>
      <c r="F112" s="551">
        <v>1</v>
      </c>
      <c r="G112" s="578" t="s">
        <v>1314</v>
      </c>
      <c r="H112" s="569">
        <v>50</v>
      </c>
      <c r="I112" s="570">
        <v>801478</v>
      </c>
      <c r="J112" s="461">
        <v>800809</v>
      </c>
      <c r="K112" s="462">
        <f t="shared" si="3"/>
        <v>151.79999999999998</v>
      </c>
      <c r="L112" s="539">
        <v>132</v>
      </c>
      <c r="M112" s="942">
        <v>1.1499999999999999</v>
      </c>
      <c r="N112" s="462"/>
      <c r="O112" s="463" t="str">
        <f t="shared" si="4"/>
        <v/>
      </c>
      <c r="P112" s="537" t="s">
        <v>838</v>
      </c>
      <c r="Q112" s="574" t="s">
        <v>3146</v>
      </c>
      <c r="R112" s="467"/>
    </row>
    <row r="113" spans="1:102" ht="20.100000000000001" customHeight="1" x14ac:dyDescent="0.3">
      <c r="A113" s="565"/>
      <c r="B113" s="485" t="s">
        <v>3421</v>
      </c>
      <c r="C113" s="468" t="s">
        <v>3422</v>
      </c>
      <c r="D113" s="813" t="s">
        <v>1227</v>
      </c>
      <c r="E113" s="567" t="s">
        <v>3423</v>
      </c>
      <c r="F113" s="551">
        <v>1</v>
      </c>
      <c r="G113" s="578" t="s">
        <v>1314</v>
      </c>
      <c r="H113" s="569">
        <v>50</v>
      </c>
      <c r="I113" s="570">
        <v>140548</v>
      </c>
      <c r="J113" s="461">
        <v>743112</v>
      </c>
      <c r="K113" s="462">
        <f t="shared" si="3"/>
        <v>151.79999999999998</v>
      </c>
      <c r="L113" s="539">
        <v>132</v>
      </c>
      <c r="M113" s="942">
        <v>1.1499999999999999</v>
      </c>
      <c r="N113" s="462"/>
      <c r="O113" s="463" t="str">
        <f t="shared" si="4"/>
        <v/>
      </c>
      <c r="P113" s="749" t="s">
        <v>1057</v>
      </c>
      <c r="Q113" s="574" t="s">
        <v>3424</v>
      </c>
      <c r="R113" s="467"/>
    </row>
    <row r="114" spans="1:102" ht="21" customHeight="1" x14ac:dyDescent="0.3">
      <c r="A114" s="565"/>
      <c r="B114" s="485" t="s">
        <v>4664</v>
      </c>
      <c r="C114" s="566" t="s">
        <v>4665</v>
      </c>
      <c r="D114" s="813" t="s">
        <v>1227</v>
      </c>
      <c r="E114" s="567" t="s">
        <v>2349</v>
      </c>
      <c r="F114" s="551">
        <v>1</v>
      </c>
      <c r="G114" s="578" t="s">
        <v>1314</v>
      </c>
      <c r="H114" s="569">
        <v>50</v>
      </c>
      <c r="I114" s="570">
        <v>140558</v>
      </c>
      <c r="J114" s="461">
        <v>743114</v>
      </c>
      <c r="K114" s="462">
        <f t="shared" si="3"/>
        <v>151.79999999999998</v>
      </c>
      <c r="L114" s="539">
        <v>132</v>
      </c>
      <c r="M114" s="942">
        <v>1.1499999999999999</v>
      </c>
      <c r="N114" s="462"/>
      <c r="O114" s="463" t="str">
        <f t="shared" si="4"/>
        <v/>
      </c>
      <c r="P114" s="749">
        <v>45</v>
      </c>
      <c r="Q114" s="574" t="s">
        <v>4666</v>
      </c>
      <c r="R114" s="467"/>
    </row>
    <row r="115" spans="1:102" ht="20.100000000000001" customHeight="1" x14ac:dyDescent="0.3">
      <c r="A115" s="565"/>
      <c r="B115" s="485" t="s">
        <v>2346</v>
      </c>
      <c r="C115" s="468" t="s">
        <v>3898</v>
      </c>
      <c r="D115" s="813" t="s">
        <v>1227</v>
      </c>
      <c r="E115" s="567" t="s">
        <v>2347</v>
      </c>
      <c r="F115" s="551">
        <v>1</v>
      </c>
      <c r="G115" s="578" t="s">
        <v>1314</v>
      </c>
      <c r="H115" s="569">
        <v>50</v>
      </c>
      <c r="I115" s="570">
        <v>140567</v>
      </c>
      <c r="J115" s="461">
        <v>743115</v>
      </c>
      <c r="K115" s="462">
        <f t="shared" si="3"/>
        <v>151.79999999999998</v>
      </c>
      <c r="L115" s="539">
        <v>132</v>
      </c>
      <c r="M115" s="942">
        <v>1.1499999999999999</v>
      </c>
      <c r="N115" s="462"/>
      <c r="O115" s="463" t="str">
        <f t="shared" si="4"/>
        <v/>
      </c>
      <c r="P115" s="749">
        <v>50</v>
      </c>
      <c r="Q115" s="574" t="s">
        <v>2348</v>
      </c>
      <c r="R115" s="467"/>
    </row>
    <row r="116" spans="1:102" ht="20.100000000000001" customHeight="1" x14ac:dyDescent="0.3">
      <c r="A116" s="565"/>
      <c r="B116" s="485" t="s">
        <v>3899</v>
      </c>
      <c r="C116" s="566" t="s">
        <v>4667</v>
      </c>
      <c r="D116" s="813" t="s">
        <v>1227</v>
      </c>
      <c r="E116" s="572" t="s">
        <v>100</v>
      </c>
      <c r="F116" s="551">
        <v>1</v>
      </c>
      <c r="G116" s="578" t="s">
        <v>1314</v>
      </c>
      <c r="H116" s="569">
        <v>50</v>
      </c>
      <c r="I116" s="570">
        <v>140571</v>
      </c>
      <c r="J116" s="461">
        <v>743116</v>
      </c>
      <c r="K116" s="462">
        <f t="shared" si="3"/>
        <v>151.79999999999998</v>
      </c>
      <c r="L116" s="539">
        <v>132</v>
      </c>
      <c r="M116" s="942">
        <v>1.1499999999999999</v>
      </c>
      <c r="N116" s="462"/>
      <c r="O116" s="463" t="str">
        <f t="shared" si="4"/>
        <v/>
      </c>
      <c r="P116" s="749">
        <v>50</v>
      </c>
      <c r="Q116" s="574" t="s">
        <v>3900</v>
      </c>
      <c r="R116" s="467"/>
    </row>
    <row r="117" spans="1:102" ht="20.100000000000001" customHeight="1" x14ac:dyDescent="0.3">
      <c r="A117" s="581"/>
      <c r="B117" s="582" t="s">
        <v>3147</v>
      </c>
      <c r="C117" s="468" t="s">
        <v>3148</v>
      </c>
      <c r="D117" s="813" t="s">
        <v>1227</v>
      </c>
      <c r="E117" s="567" t="s">
        <v>3149</v>
      </c>
      <c r="F117" s="551">
        <v>1</v>
      </c>
      <c r="G117" s="578" t="s">
        <v>1314</v>
      </c>
      <c r="H117" s="569">
        <v>50</v>
      </c>
      <c r="I117" s="570">
        <v>801777</v>
      </c>
      <c r="J117" s="461">
        <v>801152</v>
      </c>
      <c r="K117" s="462">
        <f t="shared" si="3"/>
        <v>151.79999999999998</v>
      </c>
      <c r="L117" s="539">
        <v>132</v>
      </c>
      <c r="M117" s="942">
        <v>1.1499999999999999</v>
      </c>
      <c r="N117" s="462"/>
      <c r="O117" s="463" t="str">
        <f t="shared" si="4"/>
        <v/>
      </c>
      <c r="P117" s="537" t="s">
        <v>2354</v>
      </c>
      <c r="Q117" s="574" t="s">
        <v>3485</v>
      </c>
      <c r="R117" s="467"/>
    </row>
    <row r="118" spans="1:102" ht="19.5" customHeight="1" x14ac:dyDescent="0.3">
      <c r="A118" s="573"/>
      <c r="B118" s="582" t="s">
        <v>3150</v>
      </c>
      <c r="C118" s="566" t="s">
        <v>3151</v>
      </c>
      <c r="D118" s="813" t="s">
        <v>1227</v>
      </c>
      <c r="E118" s="572" t="s">
        <v>247</v>
      </c>
      <c r="F118" s="551">
        <v>1</v>
      </c>
      <c r="G118" s="578" t="s">
        <v>1314</v>
      </c>
      <c r="H118" s="569">
        <v>50</v>
      </c>
      <c r="I118" s="570">
        <v>676688</v>
      </c>
      <c r="J118" s="461">
        <v>743101</v>
      </c>
      <c r="K118" s="462">
        <f t="shared" si="3"/>
        <v>204.7</v>
      </c>
      <c r="L118" s="539">
        <v>178</v>
      </c>
      <c r="M118" s="942">
        <v>1.1499999999999999</v>
      </c>
      <c r="N118" s="462"/>
      <c r="O118" s="463" t="str">
        <f t="shared" si="4"/>
        <v/>
      </c>
      <c r="P118" s="749" t="s">
        <v>3152</v>
      </c>
      <c r="Q118" s="574" t="s">
        <v>3153</v>
      </c>
      <c r="R118" s="467"/>
    </row>
    <row r="119" spans="1:102" ht="20.100000000000001" customHeight="1" x14ac:dyDescent="0.3">
      <c r="A119" s="573"/>
      <c r="B119" s="485" t="s">
        <v>3154</v>
      </c>
      <c r="C119" s="566" t="s">
        <v>3155</v>
      </c>
      <c r="D119" s="813" t="s">
        <v>1227</v>
      </c>
      <c r="E119" s="567" t="s">
        <v>3156</v>
      </c>
      <c r="F119" s="551">
        <v>1</v>
      </c>
      <c r="G119" s="578" t="s">
        <v>1314</v>
      </c>
      <c r="H119" s="569">
        <v>50</v>
      </c>
      <c r="I119" s="570">
        <v>676690</v>
      </c>
      <c r="J119" s="461">
        <v>743103</v>
      </c>
      <c r="K119" s="462">
        <f t="shared" si="3"/>
        <v>151.79999999999998</v>
      </c>
      <c r="L119" s="539">
        <v>132</v>
      </c>
      <c r="M119" s="942">
        <v>1.1499999999999999</v>
      </c>
      <c r="N119" s="462"/>
      <c r="O119" s="463" t="str">
        <f t="shared" si="4"/>
        <v/>
      </c>
      <c r="P119" s="749">
        <v>50</v>
      </c>
      <c r="Q119" s="574" t="s">
        <v>3157</v>
      </c>
      <c r="R119" s="467"/>
    </row>
    <row r="120" spans="1:102" ht="20.100000000000001" customHeight="1" x14ac:dyDescent="0.3">
      <c r="A120" s="565"/>
      <c r="B120" s="485" t="s">
        <v>3425</v>
      </c>
      <c r="C120" s="468" t="s">
        <v>3426</v>
      </c>
      <c r="D120" s="813" t="s">
        <v>1227</v>
      </c>
      <c r="E120" s="567" t="s">
        <v>2349</v>
      </c>
      <c r="F120" s="551">
        <v>1</v>
      </c>
      <c r="G120" s="578" t="s">
        <v>1314</v>
      </c>
      <c r="H120" s="569">
        <v>50</v>
      </c>
      <c r="I120" s="570">
        <v>140585</v>
      </c>
      <c r="J120" s="461">
        <v>743110</v>
      </c>
      <c r="K120" s="462">
        <f t="shared" si="3"/>
        <v>151.79999999999998</v>
      </c>
      <c r="L120" s="539">
        <v>132</v>
      </c>
      <c r="M120" s="942">
        <v>1.1499999999999999</v>
      </c>
      <c r="N120" s="462"/>
      <c r="O120" s="463" t="str">
        <f t="shared" si="4"/>
        <v/>
      </c>
      <c r="P120" s="749">
        <v>50</v>
      </c>
      <c r="Q120" s="574" t="s">
        <v>3427</v>
      </c>
      <c r="R120" s="467"/>
    </row>
    <row r="121" spans="1:102" ht="19.5" customHeight="1" x14ac:dyDescent="0.3">
      <c r="A121" s="581"/>
      <c r="B121" s="427" t="s">
        <v>3158</v>
      </c>
      <c r="C121" s="590" t="s">
        <v>3159</v>
      </c>
      <c r="D121" s="813" t="s">
        <v>1227</v>
      </c>
      <c r="E121" s="567" t="s">
        <v>3160</v>
      </c>
      <c r="F121" s="551">
        <v>1</v>
      </c>
      <c r="G121" s="578" t="s">
        <v>1314</v>
      </c>
      <c r="H121" s="569">
        <v>50</v>
      </c>
      <c r="I121" s="570">
        <v>737723</v>
      </c>
      <c r="J121" s="461">
        <v>743105</v>
      </c>
      <c r="K121" s="462">
        <f t="shared" si="3"/>
        <v>182.85</v>
      </c>
      <c r="L121" s="539">
        <v>159</v>
      </c>
      <c r="M121" s="942">
        <v>1.1499999999999999</v>
      </c>
      <c r="N121" s="462"/>
      <c r="O121" s="463" t="str">
        <f t="shared" si="4"/>
        <v/>
      </c>
      <c r="P121" s="537" t="s">
        <v>3102</v>
      </c>
      <c r="Q121" s="574" t="s">
        <v>3161</v>
      </c>
      <c r="R121" s="467"/>
    </row>
    <row r="122" spans="1:102" ht="20.100000000000001" customHeight="1" x14ac:dyDescent="0.3">
      <c r="A122" s="565"/>
      <c r="B122" s="485" t="s">
        <v>4668</v>
      </c>
      <c r="C122" s="468" t="s">
        <v>4669</v>
      </c>
      <c r="D122" s="813" t="s">
        <v>1227</v>
      </c>
      <c r="E122" s="567" t="s">
        <v>100</v>
      </c>
      <c r="F122" s="551">
        <v>1</v>
      </c>
      <c r="G122" s="578" t="s">
        <v>1314</v>
      </c>
      <c r="H122" s="569">
        <v>50</v>
      </c>
      <c r="I122" s="570">
        <v>140595</v>
      </c>
      <c r="J122" s="461">
        <v>743109</v>
      </c>
      <c r="K122" s="462">
        <f t="shared" si="3"/>
        <v>151.79999999999998</v>
      </c>
      <c r="L122" s="539">
        <v>132</v>
      </c>
      <c r="M122" s="942">
        <v>1.1499999999999999</v>
      </c>
      <c r="N122" s="462"/>
      <c r="O122" s="463" t="str">
        <f t="shared" si="4"/>
        <v/>
      </c>
      <c r="P122" s="749">
        <v>60</v>
      </c>
      <c r="Q122" s="574" t="s">
        <v>4670</v>
      </c>
      <c r="R122" s="467"/>
    </row>
    <row r="123" spans="1:102" ht="20.100000000000001" customHeight="1" x14ac:dyDescent="0.3">
      <c r="A123" s="565"/>
      <c r="B123" s="485" t="s">
        <v>2350</v>
      </c>
      <c r="C123" s="566" t="s">
        <v>2351</v>
      </c>
      <c r="D123" s="813" t="s">
        <v>1227</v>
      </c>
      <c r="E123" s="572" t="s">
        <v>2352</v>
      </c>
      <c r="F123" s="551">
        <v>1</v>
      </c>
      <c r="G123" s="578" t="s">
        <v>1314</v>
      </c>
      <c r="H123" s="569">
        <v>50</v>
      </c>
      <c r="I123" s="570">
        <v>140619</v>
      </c>
      <c r="J123" s="461">
        <v>743107</v>
      </c>
      <c r="K123" s="462">
        <f t="shared" si="3"/>
        <v>151.79999999999998</v>
      </c>
      <c r="L123" s="539">
        <v>132</v>
      </c>
      <c r="M123" s="942">
        <v>1.1499999999999999</v>
      </c>
      <c r="N123" s="462"/>
      <c r="O123" s="463" t="str">
        <f t="shared" si="4"/>
        <v/>
      </c>
      <c r="P123" s="749">
        <v>60</v>
      </c>
      <c r="Q123" s="574" t="s">
        <v>2353</v>
      </c>
      <c r="R123" s="467"/>
    </row>
    <row r="124" spans="1:102" ht="20.100000000000001" customHeight="1" x14ac:dyDescent="0.3">
      <c r="A124" s="565"/>
      <c r="B124" s="582" t="s">
        <v>4671</v>
      </c>
      <c r="C124" s="566" t="s">
        <v>4672</v>
      </c>
      <c r="D124" s="813" t="s">
        <v>1227</v>
      </c>
      <c r="E124" s="583" t="s">
        <v>4673</v>
      </c>
      <c r="F124" s="551">
        <v>1</v>
      </c>
      <c r="G124" s="578" t="s">
        <v>1314</v>
      </c>
      <c r="H124" s="569">
        <v>50</v>
      </c>
      <c r="I124" s="570">
        <v>140620</v>
      </c>
      <c r="J124" s="461">
        <v>743100</v>
      </c>
      <c r="K124" s="462">
        <f t="shared" si="3"/>
        <v>182.85</v>
      </c>
      <c r="L124" s="539">
        <v>159</v>
      </c>
      <c r="M124" s="942">
        <v>1.1499999999999999</v>
      </c>
      <c r="N124" s="462"/>
      <c r="O124" s="463" t="str">
        <f t="shared" si="4"/>
        <v/>
      </c>
      <c r="P124" s="537" t="s">
        <v>3102</v>
      </c>
      <c r="Q124" s="574" t="s">
        <v>4674</v>
      </c>
      <c r="R124" s="467"/>
    </row>
    <row r="125" spans="1:102" ht="20.100000000000001" customHeight="1" x14ac:dyDescent="0.3">
      <c r="B125" s="582" t="s">
        <v>3901</v>
      </c>
      <c r="C125" s="468" t="s">
        <v>3902</v>
      </c>
      <c r="D125" s="813" t="s">
        <v>1227</v>
      </c>
      <c r="E125" s="567" t="s">
        <v>3903</v>
      </c>
      <c r="F125" s="551">
        <v>1</v>
      </c>
      <c r="G125" s="578" t="s">
        <v>1314</v>
      </c>
      <c r="H125" s="569">
        <v>50</v>
      </c>
      <c r="I125" s="570">
        <v>140629</v>
      </c>
      <c r="J125" s="461">
        <v>743106</v>
      </c>
      <c r="K125" s="462">
        <f t="shared" si="3"/>
        <v>151.79999999999998</v>
      </c>
      <c r="L125" s="539">
        <v>132</v>
      </c>
      <c r="M125" s="942">
        <v>1.1499999999999999</v>
      </c>
      <c r="N125" s="462"/>
      <c r="O125" s="463" t="str">
        <f t="shared" si="4"/>
        <v/>
      </c>
      <c r="P125" s="537" t="s">
        <v>2354</v>
      </c>
      <c r="Q125" s="574" t="s">
        <v>3904</v>
      </c>
      <c r="R125" s="467"/>
    </row>
    <row r="126" spans="1:102" ht="24.95" customHeight="1" x14ac:dyDescent="0.3">
      <c r="B126" s="562" t="s">
        <v>4675</v>
      </c>
      <c r="C126" s="290" t="s">
        <v>4676</v>
      </c>
      <c r="D126" s="811" t="s">
        <v>366</v>
      </c>
      <c r="E126" s="601"/>
      <c r="F126" s="476" t="s">
        <v>366</v>
      </c>
      <c r="G126" s="476"/>
      <c r="H126" s="476"/>
      <c r="I126" s="479"/>
      <c r="J126" s="479"/>
      <c r="K126" s="479"/>
      <c r="L126" s="479"/>
      <c r="M126" s="479"/>
      <c r="N126" s="480" t="s">
        <v>366</v>
      </c>
      <c r="O126" s="480" t="s">
        <v>366</v>
      </c>
      <c r="P126" s="812" t="s">
        <v>366</v>
      </c>
      <c r="Q126" s="497" t="s">
        <v>366</v>
      </c>
      <c r="R126" s="484"/>
      <c r="S126" s="484"/>
      <c r="T126" s="484"/>
      <c r="U126" s="484"/>
      <c r="V126" s="484"/>
      <c r="W126" s="484"/>
      <c r="X126" s="484"/>
      <c r="Y126" s="484"/>
      <c r="Z126" s="484"/>
      <c r="AA126" s="484"/>
      <c r="AB126" s="484"/>
      <c r="AC126" s="484"/>
      <c r="AD126" s="484"/>
      <c r="AE126" s="484"/>
      <c r="AF126" s="484"/>
      <c r="AG126" s="484"/>
      <c r="AH126" s="484"/>
      <c r="AI126" s="484"/>
      <c r="AJ126" s="484"/>
      <c r="AK126" s="484"/>
      <c r="AL126" s="484"/>
      <c r="AM126" s="484"/>
      <c r="AN126" s="484"/>
      <c r="AO126" s="484"/>
      <c r="AP126" s="484"/>
      <c r="AQ126" s="484"/>
      <c r="AR126" s="484"/>
      <c r="AS126" s="484"/>
      <c r="AT126" s="484"/>
      <c r="AU126" s="484"/>
      <c r="AV126" s="484"/>
      <c r="AW126" s="484"/>
      <c r="AX126" s="484"/>
      <c r="AY126" s="484"/>
      <c r="AZ126" s="484"/>
      <c r="BA126" s="484"/>
      <c r="BB126" s="484"/>
      <c r="BC126" s="484"/>
      <c r="BD126" s="484"/>
      <c r="BE126" s="563"/>
      <c r="BF126" s="563"/>
      <c r="BG126" s="563"/>
      <c r="BH126" s="564"/>
      <c r="BI126" s="484"/>
      <c r="BJ126" s="484"/>
      <c r="BK126" s="484"/>
      <c r="BL126" s="484"/>
      <c r="BM126" s="484"/>
      <c r="BN126" s="484"/>
      <c r="BO126" s="484"/>
      <c r="BP126" s="484"/>
      <c r="BQ126" s="484"/>
      <c r="BR126" s="484"/>
      <c r="BS126" s="484"/>
      <c r="BT126" s="484"/>
      <c r="BU126" s="484"/>
      <c r="BV126" s="484"/>
      <c r="BW126" s="484"/>
      <c r="BX126" s="484"/>
      <c r="BY126" s="484"/>
      <c r="BZ126" s="484"/>
      <c r="CA126" s="484"/>
      <c r="CB126" s="484"/>
      <c r="CC126" s="484"/>
      <c r="CD126" s="484"/>
      <c r="CE126" s="484"/>
      <c r="CF126" s="484"/>
      <c r="CG126" s="484"/>
      <c r="CH126" s="484"/>
      <c r="CI126" s="484"/>
      <c r="CJ126" s="484"/>
      <c r="CK126" s="484"/>
      <c r="CL126" s="484"/>
      <c r="CM126" s="484"/>
      <c r="CN126" s="484"/>
      <c r="CO126" s="484"/>
      <c r="CP126" s="484"/>
      <c r="CQ126" s="484"/>
      <c r="CR126" s="484"/>
      <c r="CS126" s="484"/>
      <c r="CT126" s="484"/>
      <c r="CU126" s="484"/>
      <c r="CV126" s="484"/>
      <c r="CW126" s="484"/>
      <c r="CX126" s="484"/>
    </row>
    <row r="127" spans="1:102" ht="24.95" customHeight="1" x14ac:dyDescent="0.3">
      <c r="B127" s="871" t="s">
        <v>4677</v>
      </c>
      <c r="C127" s="818" t="s">
        <v>4678</v>
      </c>
      <c r="D127" s="819" t="s">
        <v>1227</v>
      </c>
      <c r="E127" s="787" t="s">
        <v>4679</v>
      </c>
      <c r="F127" s="551">
        <v>1</v>
      </c>
      <c r="G127" s="551">
        <v>1</v>
      </c>
      <c r="H127" s="569">
        <v>50</v>
      </c>
      <c r="I127" s="570">
        <v>150579</v>
      </c>
      <c r="J127" s="820">
        <v>743158</v>
      </c>
      <c r="K127" s="462">
        <f t="shared" si="3"/>
        <v>246.1</v>
      </c>
      <c r="L127" s="539">
        <v>214</v>
      </c>
      <c r="M127" s="942">
        <v>1.1499999999999999</v>
      </c>
      <c r="N127" s="462"/>
      <c r="O127" s="463" t="str">
        <f>IF(N127&gt;0,N127*K127,"")</f>
        <v/>
      </c>
      <c r="P127" s="749">
        <v>40</v>
      </c>
      <c r="Q127" s="821"/>
      <c r="R127" s="484"/>
      <c r="S127" s="484"/>
      <c r="T127" s="484"/>
      <c r="U127" s="484"/>
      <c r="V127" s="484"/>
      <c r="W127" s="484"/>
      <c r="X127" s="484"/>
      <c r="Y127" s="484"/>
      <c r="Z127" s="484"/>
      <c r="AA127" s="484"/>
      <c r="AB127" s="484"/>
      <c r="AC127" s="484"/>
      <c r="AD127" s="484"/>
      <c r="AE127" s="484"/>
      <c r="AF127" s="484"/>
      <c r="AG127" s="484"/>
      <c r="AH127" s="484"/>
      <c r="AI127" s="484"/>
      <c r="AJ127" s="484"/>
      <c r="AK127" s="484"/>
      <c r="AL127" s="484"/>
      <c r="AM127" s="484"/>
      <c r="AN127" s="484"/>
      <c r="AO127" s="484"/>
      <c r="AP127" s="484"/>
      <c r="AQ127" s="484"/>
      <c r="AR127" s="484"/>
      <c r="AS127" s="484"/>
      <c r="AT127" s="484"/>
      <c r="AU127" s="484"/>
      <c r="AV127" s="484"/>
      <c r="AW127" s="484"/>
      <c r="AX127" s="484"/>
      <c r="AY127" s="484"/>
      <c r="AZ127" s="484"/>
      <c r="BA127" s="484"/>
      <c r="BB127" s="484"/>
      <c r="BC127" s="484"/>
      <c r="BD127" s="484"/>
      <c r="BE127" s="563"/>
      <c r="BF127" s="563"/>
      <c r="BG127" s="563"/>
      <c r="BH127" s="564"/>
      <c r="BI127" s="484"/>
      <c r="BJ127" s="484"/>
      <c r="BK127" s="484"/>
      <c r="BL127" s="484"/>
      <c r="BM127" s="484"/>
      <c r="BN127" s="484"/>
      <c r="BO127" s="484"/>
      <c r="BP127" s="484"/>
      <c r="BQ127" s="484"/>
      <c r="BR127" s="484"/>
      <c r="BS127" s="484"/>
      <c r="BT127" s="484"/>
      <c r="BU127" s="484"/>
      <c r="BV127" s="484"/>
      <c r="BW127" s="484"/>
      <c r="BX127" s="484"/>
      <c r="BY127" s="484"/>
      <c r="BZ127" s="484"/>
      <c r="CA127" s="484"/>
      <c r="CB127" s="484"/>
      <c r="CC127" s="484"/>
      <c r="CD127" s="484"/>
      <c r="CE127" s="484"/>
      <c r="CF127" s="484"/>
      <c r="CG127" s="484"/>
      <c r="CH127" s="484"/>
      <c r="CI127" s="484"/>
      <c r="CJ127" s="484"/>
      <c r="CK127" s="484"/>
      <c r="CL127" s="484"/>
      <c r="CM127" s="484"/>
      <c r="CN127" s="484"/>
      <c r="CO127" s="484"/>
      <c r="CP127" s="484"/>
      <c r="CQ127" s="484"/>
      <c r="CR127" s="484"/>
      <c r="CS127" s="484"/>
      <c r="CT127" s="484"/>
      <c r="CU127" s="484"/>
      <c r="CV127" s="484"/>
      <c r="CW127" s="484"/>
      <c r="CX127" s="484"/>
    </row>
    <row r="128" spans="1:102" ht="24.95" customHeight="1" x14ac:dyDescent="0.3">
      <c r="B128" s="281" t="s">
        <v>4680</v>
      </c>
      <c r="C128" s="287" t="s">
        <v>4681</v>
      </c>
      <c r="D128" s="811" t="s">
        <v>366</v>
      </c>
      <c r="E128" s="288"/>
      <c r="F128" s="476" t="s">
        <v>366</v>
      </c>
      <c r="G128" s="476"/>
      <c r="H128" s="476"/>
      <c r="I128" s="479"/>
      <c r="J128" s="479"/>
      <c r="K128" s="479"/>
      <c r="L128" s="479"/>
      <c r="M128" s="479"/>
      <c r="N128" s="480" t="s">
        <v>366</v>
      </c>
      <c r="O128" s="480" t="s">
        <v>366</v>
      </c>
      <c r="P128" s="812" t="s">
        <v>366</v>
      </c>
      <c r="Q128" s="497" t="s">
        <v>366</v>
      </c>
      <c r="R128" s="484"/>
      <c r="S128" s="484"/>
      <c r="T128" s="484"/>
      <c r="U128" s="484"/>
      <c r="V128" s="484"/>
      <c r="W128" s="484"/>
      <c r="X128" s="484"/>
      <c r="Y128" s="484"/>
      <c r="Z128" s="484"/>
      <c r="AA128" s="484"/>
      <c r="AB128" s="484"/>
      <c r="AC128" s="484"/>
      <c r="AD128" s="484"/>
      <c r="AE128" s="484"/>
      <c r="AF128" s="484"/>
      <c r="AG128" s="484"/>
      <c r="AH128" s="484"/>
      <c r="AI128" s="484"/>
      <c r="AJ128" s="484"/>
      <c r="AK128" s="484"/>
      <c r="AL128" s="484"/>
      <c r="AM128" s="484"/>
      <c r="AN128" s="484"/>
      <c r="AO128" s="484"/>
      <c r="AP128" s="484"/>
      <c r="AQ128" s="484"/>
      <c r="AR128" s="484"/>
      <c r="AS128" s="484"/>
      <c r="AT128" s="484"/>
      <c r="AU128" s="484"/>
      <c r="AV128" s="484"/>
      <c r="AW128" s="484"/>
      <c r="AX128" s="484"/>
      <c r="AY128" s="484"/>
      <c r="AZ128" s="484"/>
      <c r="BA128" s="484"/>
      <c r="BB128" s="484"/>
      <c r="BC128" s="484"/>
      <c r="BD128" s="484"/>
      <c r="BE128" s="563"/>
      <c r="BF128" s="563"/>
      <c r="BG128" s="563"/>
      <c r="BH128" s="564"/>
      <c r="BI128" s="484"/>
      <c r="BJ128" s="484"/>
      <c r="BK128" s="484"/>
      <c r="BL128" s="484"/>
      <c r="BM128" s="484"/>
      <c r="BN128" s="484"/>
      <c r="BO128" s="484"/>
      <c r="BP128" s="484"/>
      <c r="BQ128" s="484"/>
      <c r="BR128" s="484"/>
      <c r="BS128" s="484"/>
      <c r="BT128" s="484"/>
      <c r="BU128" s="484"/>
      <c r="BV128" s="484"/>
      <c r="BW128" s="484"/>
      <c r="BX128" s="484"/>
      <c r="BY128" s="484"/>
      <c r="BZ128" s="484"/>
      <c r="CA128" s="484"/>
      <c r="CB128" s="484"/>
      <c r="CC128" s="484"/>
      <c r="CD128" s="484"/>
      <c r="CE128" s="484"/>
      <c r="CF128" s="484"/>
      <c r="CG128" s="484"/>
      <c r="CH128" s="484"/>
      <c r="CI128" s="484"/>
      <c r="CJ128" s="484"/>
      <c r="CK128" s="484"/>
      <c r="CL128" s="484"/>
      <c r="CM128" s="484"/>
      <c r="CN128" s="484"/>
      <c r="CO128" s="484"/>
      <c r="CP128" s="484"/>
      <c r="CQ128" s="484"/>
      <c r="CR128" s="484"/>
      <c r="CS128" s="484"/>
      <c r="CT128" s="484"/>
      <c r="CU128" s="484"/>
      <c r="CV128" s="484"/>
      <c r="CW128" s="484"/>
      <c r="CX128" s="484"/>
    </row>
    <row r="129" spans="1:102" ht="27" customHeight="1" x14ac:dyDescent="0.3">
      <c r="A129" s="573"/>
      <c r="B129" s="822" t="s">
        <v>4682</v>
      </c>
      <c r="C129" s="575" t="s">
        <v>4683</v>
      </c>
      <c r="D129" s="813" t="s">
        <v>1227</v>
      </c>
      <c r="E129" s="572" t="s">
        <v>4684</v>
      </c>
      <c r="F129" s="551">
        <v>1</v>
      </c>
      <c r="G129" s="578" t="s">
        <v>1314</v>
      </c>
      <c r="H129" s="569">
        <v>50</v>
      </c>
      <c r="I129" s="570">
        <v>718048</v>
      </c>
      <c r="J129" s="780">
        <v>743183</v>
      </c>
      <c r="K129" s="462">
        <f t="shared" si="3"/>
        <v>193.2</v>
      </c>
      <c r="L129" s="539">
        <v>168</v>
      </c>
      <c r="M129" s="942">
        <v>1.1499999999999999</v>
      </c>
      <c r="N129" s="664"/>
      <c r="O129" s="463" t="str">
        <f>IF(N129&gt;0,N129*K129,"")</f>
        <v/>
      </c>
      <c r="P129" s="749">
        <v>150</v>
      </c>
      <c r="Q129" s="579" t="s">
        <v>4685</v>
      </c>
      <c r="R129" s="467"/>
    </row>
    <row r="130" spans="1:102" ht="22.5" customHeight="1" x14ac:dyDescent="0.3">
      <c r="B130" s="289" t="s">
        <v>4686</v>
      </c>
      <c r="C130" s="290" t="s">
        <v>4687</v>
      </c>
      <c r="D130" s="811" t="s">
        <v>366</v>
      </c>
      <c r="E130" s="598"/>
      <c r="F130" s="447"/>
      <c r="G130" s="823"/>
      <c r="H130" s="454"/>
      <c r="I130" s="824"/>
      <c r="J130" s="824"/>
      <c r="K130" s="824"/>
      <c r="L130" s="824"/>
      <c r="M130" s="824"/>
      <c r="N130" s="480" t="s">
        <v>366</v>
      </c>
      <c r="O130" s="448" t="s">
        <v>225</v>
      </c>
      <c r="P130" s="825" t="s">
        <v>225</v>
      </c>
      <c r="Q130" s="300" t="s">
        <v>225</v>
      </c>
      <c r="R130" s="467"/>
    </row>
    <row r="131" spans="1:102" ht="20.100000000000001" customHeight="1" x14ac:dyDescent="0.3">
      <c r="A131" s="573"/>
      <c r="B131" s="826" t="s">
        <v>4688</v>
      </c>
      <c r="C131" s="566" t="s">
        <v>4689</v>
      </c>
      <c r="D131" s="813" t="s">
        <v>1227</v>
      </c>
      <c r="E131" s="572" t="s">
        <v>4690</v>
      </c>
      <c r="F131" s="551">
        <v>1</v>
      </c>
      <c r="G131" s="578" t="s">
        <v>1314</v>
      </c>
      <c r="H131" s="569">
        <v>50</v>
      </c>
      <c r="I131" s="570">
        <v>676718</v>
      </c>
      <c r="J131" s="780">
        <v>743204</v>
      </c>
      <c r="K131" s="462">
        <f t="shared" si="3"/>
        <v>179.39999999999998</v>
      </c>
      <c r="L131" s="539">
        <v>156</v>
      </c>
      <c r="M131" s="942">
        <v>1.1499999999999999</v>
      </c>
      <c r="N131" s="664"/>
      <c r="O131" s="463" t="str">
        <f>IF(N131&gt;0,N131*K131,"")</f>
        <v/>
      </c>
      <c r="P131" s="749">
        <v>60</v>
      </c>
      <c r="Q131" s="579" t="s">
        <v>4691</v>
      </c>
      <c r="R131" s="467"/>
    </row>
    <row r="132" spans="1:102" ht="24.95" customHeight="1" x14ac:dyDescent="0.3">
      <c r="B132" s="286" t="s">
        <v>4692</v>
      </c>
      <c r="C132" s="827" t="s">
        <v>4693</v>
      </c>
      <c r="D132" s="811" t="s">
        <v>366</v>
      </c>
      <c r="E132" s="599"/>
      <c r="F132" s="476" t="s">
        <v>366</v>
      </c>
      <c r="G132" s="476"/>
      <c r="H132" s="476"/>
      <c r="I132" s="479"/>
      <c r="J132" s="479"/>
      <c r="K132" s="479"/>
      <c r="L132" s="479"/>
      <c r="M132" s="479"/>
      <c r="N132" s="480" t="s">
        <v>366</v>
      </c>
      <c r="O132" s="480" t="s">
        <v>366</v>
      </c>
      <c r="P132" s="812" t="s">
        <v>366</v>
      </c>
      <c r="Q132" s="497" t="s">
        <v>366</v>
      </c>
      <c r="R132" s="484"/>
      <c r="S132" s="484"/>
      <c r="T132" s="484"/>
      <c r="U132" s="484"/>
      <c r="V132" s="484"/>
      <c r="W132" s="484"/>
      <c r="X132" s="484"/>
      <c r="Y132" s="484"/>
      <c r="Z132" s="484"/>
      <c r="AA132" s="484"/>
      <c r="AB132" s="484"/>
      <c r="AC132" s="484"/>
      <c r="AD132" s="484"/>
      <c r="AE132" s="484"/>
      <c r="AF132" s="484"/>
      <c r="AG132" s="484"/>
      <c r="AH132" s="484"/>
      <c r="AI132" s="484"/>
      <c r="AJ132" s="484"/>
      <c r="AK132" s="484"/>
      <c r="AL132" s="484"/>
      <c r="AM132" s="484"/>
      <c r="AN132" s="484"/>
      <c r="AO132" s="484"/>
      <c r="AP132" s="484"/>
      <c r="AQ132" s="484"/>
      <c r="AR132" s="484"/>
      <c r="AS132" s="484"/>
      <c r="AT132" s="484"/>
      <c r="AU132" s="484"/>
      <c r="AV132" s="484"/>
      <c r="AW132" s="484"/>
      <c r="AX132" s="484"/>
      <c r="AY132" s="484"/>
      <c r="AZ132" s="484"/>
      <c r="BA132" s="484"/>
      <c r="BB132" s="484"/>
      <c r="BC132" s="484"/>
      <c r="BD132" s="484"/>
      <c r="BE132" s="563"/>
      <c r="BF132" s="563"/>
      <c r="BG132" s="563"/>
      <c r="BH132" s="564"/>
      <c r="BI132" s="484"/>
      <c r="BJ132" s="484"/>
      <c r="BK132" s="484"/>
      <c r="BL132" s="484"/>
      <c r="BM132" s="484"/>
      <c r="BN132" s="484"/>
      <c r="BO132" s="484"/>
      <c r="BP132" s="484"/>
      <c r="BQ132" s="484"/>
      <c r="BR132" s="484"/>
      <c r="BS132" s="484"/>
      <c r="BT132" s="484"/>
      <c r="BU132" s="484"/>
      <c r="BV132" s="484"/>
      <c r="BW132" s="484"/>
      <c r="BX132" s="484"/>
      <c r="BY132" s="484"/>
      <c r="BZ132" s="484"/>
      <c r="CA132" s="484"/>
      <c r="CB132" s="484"/>
      <c r="CC132" s="484"/>
      <c r="CD132" s="484"/>
      <c r="CE132" s="484"/>
      <c r="CF132" s="484"/>
      <c r="CG132" s="484"/>
      <c r="CH132" s="484"/>
      <c r="CI132" s="484"/>
      <c r="CJ132" s="484"/>
      <c r="CK132" s="484"/>
      <c r="CL132" s="484"/>
      <c r="CM132" s="484"/>
      <c r="CN132" s="484"/>
      <c r="CO132" s="484"/>
      <c r="CP132" s="484"/>
      <c r="CQ132" s="484"/>
      <c r="CR132" s="484"/>
      <c r="CS132" s="484"/>
      <c r="CT132" s="484"/>
      <c r="CU132" s="484"/>
      <c r="CV132" s="484"/>
      <c r="CW132" s="484"/>
      <c r="CX132" s="484"/>
    </row>
    <row r="133" spans="1:102" ht="19.5" customHeight="1" x14ac:dyDescent="0.3">
      <c r="A133" s="565"/>
      <c r="B133" s="485" t="s">
        <v>4694</v>
      </c>
      <c r="C133" s="485" t="s">
        <v>4695</v>
      </c>
      <c r="D133" s="813" t="s">
        <v>1227</v>
      </c>
      <c r="E133" s="567" t="s">
        <v>4696</v>
      </c>
      <c r="F133" s="551">
        <v>1</v>
      </c>
      <c r="G133" s="578" t="s">
        <v>1314</v>
      </c>
      <c r="H133" s="569">
        <v>50</v>
      </c>
      <c r="I133" s="570">
        <v>190515</v>
      </c>
      <c r="J133" s="780">
        <v>743223</v>
      </c>
      <c r="K133" s="462">
        <f t="shared" si="3"/>
        <v>196.64999999999998</v>
      </c>
      <c r="L133" s="539">
        <v>171</v>
      </c>
      <c r="M133" s="942">
        <v>1.1499999999999999</v>
      </c>
      <c r="N133" s="664"/>
      <c r="O133" s="463" t="str">
        <f>IF(N133&gt;0,N133*K133,"")</f>
        <v/>
      </c>
      <c r="P133" s="749">
        <v>70</v>
      </c>
      <c r="Q133" s="574" t="s">
        <v>4697</v>
      </c>
      <c r="R133" s="467"/>
    </row>
    <row r="134" spans="1:102" ht="24.95" customHeight="1" x14ac:dyDescent="0.3">
      <c r="B134" s="281" t="s">
        <v>4698</v>
      </c>
      <c r="C134" s="600" t="s">
        <v>4699</v>
      </c>
      <c r="D134" s="811" t="s">
        <v>366</v>
      </c>
      <c r="E134" s="601"/>
      <c r="F134" s="476" t="s">
        <v>366</v>
      </c>
      <c r="G134" s="476"/>
      <c r="H134" s="476"/>
      <c r="I134" s="479"/>
      <c r="J134" s="479"/>
      <c r="K134" s="479"/>
      <c r="L134" s="479"/>
      <c r="M134" s="479"/>
      <c r="N134" s="480" t="s">
        <v>366</v>
      </c>
      <c r="O134" s="480" t="s">
        <v>366</v>
      </c>
      <c r="P134" s="812" t="s">
        <v>366</v>
      </c>
      <c r="Q134" s="497" t="s">
        <v>366</v>
      </c>
      <c r="R134" s="484"/>
      <c r="S134" s="484"/>
      <c r="T134" s="484"/>
      <c r="U134" s="484"/>
      <c r="V134" s="484"/>
      <c r="W134" s="484"/>
      <c r="X134" s="484"/>
      <c r="Y134" s="484"/>
      <c r="Z134" s="484"/>
      <c r="AA134" s="484"/>
      <c r="AB134" s="484"/>
      <c r="AC134" s="484"/>
      <c r="AD134" s="484"/>
      <c r="AE134" s="484"/>
      <c r="AF134" s="484"/>
      <c r="AG134" s="484"/>
      <c r="AH134" s="484"/>
      <c r="AI134" s="484"/>
      <c r="AJ134" s="484"/>
      <c r="AK134" s="484"/>
      <c r="AL134" s="484"/>
      <c r="AM134" s="484"/>
      <c r="AN134" s="484"/>
      <c r="AO134" s="484"/>
      <c r="AP134" s="484"/>
      <c r="AQ134" s="484"/>
      <c r="AR134" s="484"/>
      <c r="AS134" s="484"/>
      <c r="AT134" s="484"/>
      <c r="AU134" s="484"/>
      <c r="AV134" s="484"/>
      <c r="AW134" s="484"/>
      <c r="AX134" s="484"/>
      <c r="AY134" s="484"/>
      <c r="AZ134" s="484"/>
      <c r="BA134" s="484"/>
      <c r="BB134" s="484"/>
      <c r="BC134" s="484"/>
      <c r="BD134" s="484"/>
      <c r="BE134" s="563"/>
      <c r="BF134" s="563"/>
      <c r="BG134" s="563"/>
      <c r="BH134" s="564"/>
      <c r="BI134" s="484"/>
      <c r="BJ134" s="484"/>
      <c r="BK134" s="484"/>
      <c r="BL134" s="484"/>
      <c r="BM134" s="484"/>
      <c r="BN134" s="484"/>
      <c r="BO134" s="484"/>
      <c r="BP134" s="484"/>
      <c r="BQ134" s="484"/>
      <c r="BR134" s="484"/>
      <c r="BS134" s="484"/>
      <c r="BT134" s="484"/>
      <c r="BU134" s="484"/>
      <c r="BV134" s="484"/>
      <c r="BW134" s="484"/>
      <c r="BX134" s="484"/>
      <c r="BY134" s="484"/>
      <c r="BZ134" s="484"/>
      <c r="CA134" s="484"/>
      <c r="CB134" s="484"/>
      <c r="CC134" s="484"/>
      <c r="CD134" s="484"/>
      <c r="CE134" s="484"/>
      <c r="CF134" s="484"/>
      <c r="CG134" s="484"/>
      <c r="CH134" s="484"/>
      <c r="CI134" s="484"/>
      <c r="CJ134" s="484"/>
      <c r="CK134" s="484"/>
      <c r="CL134" s="484"/>
      <c r="CM134" s="484"/>
      <c r="CN134" s="484"/>
      <c r="CO134" s="484"/>
      <c r="CP134" s="484"/>
      <c r="CQ134" s="484"/>
      <c r="CR134" s="484"/>
      <c r="CS134" s="484"/>
      <c r="CT134" s="484"/>
      <c r="CU134" s="484"/>
      <c r="CV134" s="484"/>
      <c r="CW134" s="484"/>
      <c r="CX134" s="484"/>
    </row>
    <row r="135" spans="1:102" ht="27.75" customHeight="1" x14ac:dyDescent="0.3">
      <c r="A135" s="565"/>
      <c r="B135" s="485" t="s">
        <v>4700</v>
      </c>
      <c r="C135" s="566" t="s">
        <v>4701</v>
      </c>
      <c r="D135" s="813" t="s">
        <v>1227</v>
      </c>
      <c r="E135" s="572" t="s">
        <v>4702</v>
      </c>
      <c r="F135" s="551">
        <v>1</v>
      </c>
      <c r="G135" s="578" t="s">
        <v>1314</v>
      </c>
      <c r="H135" s="569">
        <v>50</v>
      </c>
      <c r="I135" s="570">
        <v>190872</v>
      </c>
      <c r="J135" s="780">
        <v>743259</v>
      </c>
      <c r="K135" s="462">
        <f t="shared" si="3"/>
        <v>315.09999999999997</v>
      </c>
      <c r="L135" s="539">
        <v>274</v>
      </c>
      <c r="M135" s="942">
        <v>1.1499999999999999</v>
      </c>
      <c r="N135" s="664"/>
      <c r="O135" s="463" t="str">
        <f t="shared" ref="O135:O142" si="5">IF(N135&gt;0,N135*K135,"")</f>
        <v/>
      </c>
      <c r="P135" s="749">
        <v>40</v>
      </c>
      <c r="Q135" s="574" t="s">
        <v>4703</v>
      </c>
      <c r="R135" s="467"/>
    </row>
    <row r="136" spans="1:102" ht="27.75" customHeight="1" x14ac:dyDescent="0.3">
      <c r="A136" s="573"/>
      <c r="B136" s="485" t="s">
        <v>4704</v>
      </c>
      <c r="C136" s="575" t="s">
        <v>4705</v>
      </c>
      <c r="D136" s="813" t="s">
        <v>1227</v>
      </c>
      <c r="E136" s="567" t="s">
        <v>4706</v>
      </c>
      <c r="F136" s="551">
        <v>1</v>
      </c>
      <c r="G136" s="578" t="s">
        <v>1314</v>
      </c>
      <c r="H136" s="569">
        <v>50</v>
      </c>
      <c r="I136" s="570">
        <v>676731</v>
      </c>
      <c r="J136" s="780">
        <v>743232</v>
      </c>
      <c r="K136" s="462">
        <f t="shared" si="3"/>
        <v>456.54999999999995</v>
      </c>
      <c r="L136" s="539">
        <v>397</v>
      </c>
      <c r="M136" s="942">
        <v>1.1499999999999999</v>
      </c>
      <c r="N136" s="664"/>
      <c r="O136" s="463" t="str">
        <f t="shared" si="5"/>
        <v/>
      </c>
      <c r="P136" s="749">
        <v>35</v>
      </c>
      <c r="Q136" s="579" t="s">
        <v>4707</v>
      </c>
      <c r="R136" s="467"/>
    </row>
    <row r="137" spans="1:102" ht="27.75" customHeight="1" x14ac:dyDescent="0.3">
      <c r="A137" s="604">
        <v>2021</v>
      </c>
      <c r="B137" s="485" t="s">
        <v>4708</v>
      </c>
      <c r="C137" s="575" t="s">
        <v>4709</v>
      </c>
      <c r="D137" s="813" t="s">
        <v>1227</v>
      </c>
      <c r="E137" s="567" t="s">
        <v>4710</v>
      </c>
      <c r="F137" s="551">
        <v>1</v>
      </c>
      <c r="G137" s="578" t="s">
        <v>1314</v>
      </c>
      <c r="H137" s="569">
        <v>50</v>
      </c>
      <c r="I137" s="570">
        <v>811331</v>
      </c>
      <c r="J137" s="780">
        <v>811190</v>
      </c>
      <c r="K137" s="462">
        <f t="shared" si="3"/>
        <v>456.54999999999995</v>
      </c>
      <c r="L137" s="539">
        <v>397</v>
      </c>
      <c r="M137" s="942">
        <v>1.1499999999999999</v>
      </c>
      <c r="N137" s="664"/>
      <c r="O137" s="463" t="str">
        <f t="shared" si="5"/>
        <v/>
      </c>
      <c r="P137" s="749">
        <v>25</v>
      </c>
      <c r="Q137" s="579" t="s">
        <v>4711</v>
      </c>
      <c r="R137" s="467"/>
    </row>
    <row r="138" spans="1:102" ht="27.75" customHeight="1" x14ac:dyDescent="0.3">
      <c r="A138" s="573"/>
      <c r="B138" s="485" t="s">
        <v>4712</v>
      </c>
      <c r="C138" s="575" t="s">
        <v>4713</v>
      </c>
      <c r="D138" s="813" t="s">
        <v>1227</v>
      </c>
      <c r="E138" s="567" t="s">
        <v>4714</v>
      </c>
      <c r="F138" s="551">
        <v>1</v>
      </c>
      <c r="G138" s="578" t="s">
        <v>1314</v>
      </c>
      <c r="H138" s="569">
        <v>50</v>
      </c>
      <c r="I138" s="570">
        <v>676738</v>
      </c>
      <c r="J138" s="780">
        <v>743236</v>
      </c>
      <c r="K138" s="462">
        <f t="shared" si="3"/>
        <v>315.09999999999997</v>
      </c>
      <c r="L138" s="539">
        <v>274</v>
      </c>
      <c r="M138" s="942">
        <v>1.1499999999999999</v>
      </c>
      <c r="N138" s="664"/>
      <c r="O138" s="463" t="str">
        <f t="shared" si="5"/>
        <v/>
      </c>
      <c r="P138" s="749">
        <v>25</v>
      </c>
      <c r="Q138" s="579" t="s">
        <v>4715</v>
      </c>
      <c r="R138" s="467"/>
    </row>
    <row r="139" spans="1:102" ht="27.75" customHeight="1" x14ac:dyDescent="0.3">
      <c r="A139" s="565"/>
      <c r="B139" s="485" t="s">
        <v>4716</v>
      </c>
      <c r="C139" s="468" t="s">
        <v>4717</v>
      </c>
      <c r="D139" s="813" t="s">
        <v>1227</v>
      </c>
      <c r="E139" s="567" t="s">
        <v>4718</v>
      </c>
      <c r="F139" s="551">
        <v>1</v>
      </c>
      <c r="G139" s="578" t="s">
        <v>1314</v>
      </c>
      <c r="H139" s="569">
        <v>50</v>
      </c>
      <c r="I139" s="570">
        <v>190917</v>
      </c>
      <c r="J139" s="780">
        <v>743256</v>
      </c>
      <c r="K139" s="462">
        <f t="shared" si="3"/>
        <v>465.74999999999994</v>
      </c>
      <c r="L139" s="539">
        <v>405</v>
      </c>
      <c r="M139" s="942">
        <v>1.1499999999999999</v>
      </c>
      <c r="N139" s="664"/>
      <c r="O139" s="463" t="str">
        <f t="shared" si="5"/>
        <v/>
      </c>
      <c r="P139" s="749">
        <v>25</v>
      </c>
      <c r="Q139" s="574" t="s">
        <v>4719</v>
      </c>
      <c r="R139" s="467"/>
    </row>
    <row r="140" spans="1:102" ht="27.75" customHeight="1" x14ac:dyDescent="0.3">
      <c r="A140" s="596"/>
      <c r="B140" s="485" t="s">
        <v>4720</v>
      </c>
      <c r="C140" s="575" t="s">
        <v>4721</v>
      </c>
      <c r="D140" s="813" t="s">
        <v>1227</v>
      </c>
      <c r="E140" s="567" t="s">
        <v>4722</v>
      </c>
      <c r="F140" s="551">
        <v>1</v>
      </c>
      <c r="G140" s="578" t="s">
        <v>1314</v>
      </c>
      <c r="H140" s="569">
        <v>50</v>
      </c>
      <c r="I140" s="570">
        <v>676746</v>
      </c>
      <c r="J140" s="780">
        <v>743241</v>
      </c>
      <c r="K140" s="462">
        <f t="shared" si="3"/>
        <v>315.09999999999997</v>
      </c>
      <c r="L140" s="539">
        <v>274</v>
      </c>
      <c r="M140" s="942">
        <v>1.1499999999999999</v>
      </c>
      <c r="N140" s="664"/>
      <c r="O140" s="463" t="str">
        <f t="shared" si="5"/>
        <v/>
      </c>
      <c r="P140" s="749">
        <v>35</v>
      </c>
      <c r="Q140" s="579" t="s">
        <v>4723</v>
      </c>
      <c r="R140" s="467"/>
    </row>
    <row r="141" spans="1:102" ht="27.75" customHeight="1" x14ac:dyDescent="0.3">
      <c r="A141" s="565"/>
      <c r="B141" s="485" t="s">
        <v>4724</v>
      </c>
      <c r="C141" s="566" t="s">
        <v>4725</v>
      </c>
      <c r="D141" s="813" t="s">
        <v>1227</v>
      </c>
      <c r="E141" s="567" t="s">
        <v>4726</v>
      </c>
      <c r="F141" s="551">
        <v>1</v>
      </c>
      <c r="G141" s="578" t="s">
        <v>1314</v>
      </c>
      <c r="H141" s="569">
        <v>50</v>
      </c>
      <c r="I141" s="570">
        <v>676454</v>
      </c>
      <c r="J141" s="780">
        <v>743267</v>
      </c>
      <c r="K141" s="462">
        <f t="shared" si="3"/>
        <v>172.5</v>
      </c>
      <c r="L141" s="539">
        <v>150</v>
      </c>
      <c r="M141" s="942">
        <v>1.1499999999999999</v>
      </c>
      <c r="N141" s="664"/>
      <c r="O141" s="463" t="str">
        <f t="shared" si="5"/>
        <v/>
      </c>
      <c r="P141" s="749">
        <v>50</v>
      </c>
      <c r="Q141" s="579" t="s">
        <v>4727</v>
      </c>
      <c r="R141" s="467"/>
    </row>
    <row r="142" spans="1:102" ht="27.75" customHeight="1" x14ac:dyDescent="0.3">
      <c r="A142" s="565"/>
      <c r="B142" s="485" t="s">
        <v>4728</v>
      </c>
      <c r="C142" s="575" t="s">
        <v>4729</v>
      </c>
      <c r="D142" s="813" t="s">
        <v>1227</v>
      </c>
      <c r="E142" s="567" t="s">
        <v>4730</v>
      </c>
      <c r="F142" s="551">
        <v>1</v>
      </c>
      <c r="G142" s="578" t="s">
        <v>1314</v>
      </c>
      <c r="H142" s="569">
        <v>50</v>
      </c>
      <c r="I142" s="570">
        <v>200000</v>
      </c>
      <c r="J142" s="780">
        <v>743269</v>
      </c>
      <c r="K142" s="462">
        <f t="shared" si="3"/>
        <v>172.5</v>
      </c>
      <c r="L142" s="539">
        <v>150</v>
      </c>
      <c r="M142" s="942">
        <v>1.1499999999999999</v>
      </c>
      <c r="N142" s="664"/>
      <c r="O142" s="463" t="str">
        <f t="shared" si="5"/>
        <v/>
      </c>
      <c r="P142" s="749">
        <v>55</v>
      </c>
      <c r="Q142" s="574" t="s">
        <v>4731</v>
      </c>
      <c r="R142" s="467"/>
    </row>
    <row r="143" spans="1:102" ht="24.95" customHeight="1" x14ac:dyDescent="0.3">
      <c r="B143" s="562" t="s">
        <v>3905</v>
      </c>
      <c r="C143" s="600" t="s">
        <v>3906</v>
      </c>
      <c r="D143" s="811" t="s">
        <v>366</v>
      </c>
      <c r="E143" s="601"/>
      <c r="F143" s="476" t="s">
        <v>366</v>
      </c>
      <c r="G143" s="476"/>
      <c r="H143" s="476"/>
      <c r="I143" s="479"/>
      <c r="J143" s="479"/>
      <c r="K143" s="479"/>
      <c r="L143" s="479"/>
      <c r="M143" s="479"/>
      <c r="N143" s="480" t="s">
        <v>366</v>
      </c>
      <c r="O143" s="480" t="s">
        <v>366</v>
      </c>
      <c r="P143" s="812" t="s">
        <v>366</v>
      </c>
      <c r="Q143" s="497" t="s">
        <v>366</v>
      </c>
      <c r="R143" s="484"/>
      <c r="S143" s="484"/>
      <c r="T143" s="484"/>
      <c r="U143" s="484"/>
      <c r="V143" s="484"/>
      <c r="W143" s="484"/>
      <c r="X143" s="484"/>
      <c r="Y143" s="484"/>
      <c r="Z143" s="484"/>
      <c r="AA143" s="484"/>
      <c r="AB143" s="484"/>
      <c r="AC143" s="484"/>
      <c r="AD143" s="484"/>
      <c r="AE143" s="484"/>
      <c r="AF143" s="484"/>
      <c r="AG143" s="484"/>
      <c r="AH143" s="484"/>
      <c r="AI143" s="484"/>
      <c r="AJ143" s="484"/>
      <c r="AK143" s="484"/>
      <c r="AL143" s="484"/>
      <c r="AM143" s="484"/>
      <c r="AN143" s="484"/>
      <c r="AO143" s="484"/>
      <c r="AP143" s="484"/>
      <c r="AQ143" s="484"/>
      <c r="AR143" s="484"/>
      <c r="AS143" s="484"/>
      <c r="AT143" s="484"/>
      <c r="AU143" s="484"/>
      <c r="AV143" s="484"/>
      <c r="AW143" s="484"/>
      <c r="AX143" s="484"/>
      <c r="AY143" s="484"/>
      <c r="AZ143" s="484"/>
      <c r="BA143" s="484"/>
      <c r="BB143" s="484"/>
      <c r="BC143" s="484"/>
      <c r="BD143" s="484"/>
      <c r="BE143" s="563"/>
      <c r="BF143" s="563"/>
      <c r="BG143" s="563"/>
      <c r="BH143" s="564"/>
      <c r="BI143" s="484"/>
      <c r="BJ143" s="484"/>
      <c r="BK143" s="484"/>
      <c r="BL143" s="484"/>
      <c r="BM143" s="484"/>
      <c r="BN143" s="484"/>
      <c r="BO143" s="484"/>
      <c r="BP143" s="484"/>
      <c r="BQ143" s="484"/>
      <c r="BR143" s="484"/>
      <c r="BS143" s="484"/>
      <c r="BT143" s="484"/>
      <c r="BU143" s="484"/>
      <c r="BV143" s="484"/>
      <c r="BW143" s="484"/>
      <c r="BX143" s="484"/>
      <c r="BY143" s="484"/>
      <c r="BZ143" s="484"/>
      <c r="CA143" s="484"/>
      <c r="CB143" s="484"/>
      <c r="CC143" s="484"/>
      <c r="CD143" s="484"/>
      <c r="CE143" s="484"/>
      <c r="CF143" s="484"/>
      <c r="CG143" s="484"/>
      <c r="CH143" s="484"/>
      <c r="CI143" s="484"/>
      <c r="CJ143" s="484"/>
      <c r="CK143" s="484"/>
      <c r="CL143" s="484"/>
      <c r="CM143" s="484"/>
      <c r="CN143" s="484"/>
      <c r="CO143" s="484"/>
      <c r="CP143" s="484"/>
      <c r="CQ143" s="484"/>
      <c r="CR143" s="484"/>
      <c r="CS143" s="484"/>
      <c r="CT143" s="484"/>
      <c r="CU143" s="484"/>
      <c r="CV143" s="484"/>
      <c r="CW143" s="484"/>
      <c r="CX143" s="484"/>
    </row>
    <row r="144" spans="1:102" ht="20.100000000000001" customHeight="1" x14ac:dyDescent="0.3">
      <c r="A144" s="573"/>
      <c r="B144" s="485" t="s">
        <v>4732</v>
      </c>
      <c r="C144" s="566" t="s">
        <v>4733</v>
      </c>
      <c r="D144" s="813" t="s">
        <v>1227</v>
      </c>
      <c r="E144" s="567" t="s">
        <v>4734</v>
      </c>
      <c r="F144" s="551">
        <v>1</v>
      </c>
      <c r="G144" s="578" t="s">
        <v>3907</v>
      </c>
      <c r="H144" s="569">
        <v>50</v>
      </c>
      <c r="I144" s="570">
        <v>676761</v>
      </c>
      <c r="J144" s="780">
        <v>743276</v>
      </c>
      <c r="K144" s="462">
        <f t="shared" si="3"/>
        <v>204.7</v>
      </c>
      <c r="L144" s="539">
        <v>178</v>
      </c>
      <c r="M144" s="942">
        <v>1.1499999999999999</v>
      </c>
      <c r="N144" s="664"/>
      <c r="O144" s="463" t="str">
        <f>IF(N144&gt;0,N144*K144,"")</f>
        <v/>
      </c>
      <c r="P144" s="749" t="s">
        <v>4735</v>
      </c>
      <c r="Q144" s="574" t="s">
        <v>4736</v>
      </c>
      <c r="R144" s="467"/>
    </row>
    <row r="145" spans="1:52" ht="20.100000000000001" customHeight="1" x14ac:dyDescent="0.3">
      <c r="A145" s="573"/>
      <c r="B145" s="485" t="s">
        <v>1881</v>
      </c>
      <c r="C145" s="566" t="s">
        <v>1882</v>
      </c>
      <c r="D145" s="813" t="s">
        <v>1227</v>
      </c>
      <c r="E145" s="567" t="s">
        <v>3908</v>
      </c>
      <c r="F145" s="551">
        <v>1</v>
      </c>
      <c r="G145" s="578" t="s">
        <v>3907</v>
      </c>
      <c r="H145" s="569">
        <v>50</v>
      </c>
      <c r="I145" s="570">
        <v>676762</v>
      </c>
      <c r="J145" s="780">
        <v>743277</v>
      </c>
      <c r="K145" s="462">
        <f t="shared" si="3"/>
        <v>204.7</v>
      </c>
      <c r="L145" s="539">
        <v>178</v>
      </c>
      <c r="M145" s="942">
        <v>1.1499999999999999</v>
      </c>
      <c r="N145" s="664"/>
      <c r="O145" s="463" t="str">
        <f>IF(N145&gt;0,N145*K145,"")</f>
        <v/>
      </c>
      <c r="P145" s="749" t="s">
        <v>1864</v>
      </c>
      <c r="Q145" s="574" t="s">
        <v>3909</v>
      </c>
      <c r="R145" s="467"/>
    </row>
    <row r="146" spans="1:52" ht="24.95" customHeight="1" x14ac:dyDescent="0.3">
      <c r="B146" s="281" t="s">
        <v>4737</v>
      </c>
      <c r="C146" s="290" t="s">
        <v>4738</v>
      </c>
      <c r="D146" s="811" t="s">
        <v>366</v>
      </c>
      <c r="E146" s="288"/>
      <c r="F146" s="476" t="s">
        <v>366</v>
      </c>
      <c r="G146" s="476"/>
      <c r="H146" s="476"/>
      <c r="I146" s="479"/>
      <c r="J146" s="479"/>
      <c r="K146" s="479"/>
      <c r="L146" s="479"/>
      <c r="M146" s="479"/>
      <c r="N146" s="480" t="s">
        <v>366</v>
      </c>
      <c r="O146" s="480" t="s">
        <v>366</v>
      </c>
      <c r="P146" s="812" t="s">
        <v>366</v>
      </c>
      <c r="Q146" s="497" t="s">
        <v>366</v>
      </c>
      <c r="R146" s="484"/>
      <c r="S146" s="484"/>
      <c r="T146" s="484"/>
      <c r="U146" s="484"/>
      <c r="V146" s="484"/>
      <c r="W146" s="484"/>
      <c r="X146" s="484"/>
      <c r="Y146" s="484"/>
      <c r="Z146" s="484"/>
      <c r="AA146" s="484"/>
      <c r="AB146" s="484"/>
      <c r="AC146" s="484"/>
      <c r="AD146" s="484"/>
      <c r="AE146" s="484"/>
      <c r="AF146" s="484"/>
      <c r="AG146" s="484"/>
      <c r="AH146" s="484"/>
      <c r="AI146" s="484"/>
      <c r="AJ146" s="484"/>
      <c r="AK146" s="484"/>
      <c r="AL146" s="484"/>
      <c r="AM146" s="484"/>
      <c r="AN146" s="484"/>
      <c r="AO146" s="484"/>
      <c r="AP146" s="484"/>
      <c r="AQ146" s="484"/>
      <c r="AR146" s="484"/>
      <c r="AS146" s="484"/>
      <c r="AT146" s="484"/>
      <c r="AU146" s="484"/>
      <c r="AV146" s="484"/>
      <c r="AW146" s="484"/>
      <c r="AX146" s="484"/>
      <c r="AY146" s="484"/>
      <c r="AZ146" s="484"/>
    </row>
    <row r="147" spans="1:52" ht="20.100000000000001" customHeight="1" x14ac:dyDescent="0.3">
      <c r="A147" s="565"/>
      <c r="B147" s="485" t="s">
        <v>4739</v>
      </c>
      <c r="C147" s="485" t="s">
        <v>4740</v>
      </c>
      <c r="D147" s="813" t="s">
        <v>1227</v>
      </c>
      <c r="E147" s="567" t="s">
        <v>4741</v>
      </c>
      <c r="F147" s="551">
        <v>1</v>
      </c>
      <c r="G147" s="578" t="s">
        <v>1314</v>
      </c>
      <c r="H147" s="569">
        <v>50</v>
      </c>
      <c r="I147" s="570">
        <v>200941</v>
      </c>
      <c r="J147" s="780">
        <v>743325</v>
      </c>
      <c r="K147" s="462">
        <f t="shared" si="3"/>
        <v>279.45</v>
      </c>
      <c r="L147" s="539">
        <v>243</v>
      </c>
      <c r="M147" s="942">
        <v>1.1499999999999999</v>
      </c>
      <c r="N147" s="664"/>
      <c r="O147" s="463" t="str">
        <f>IF(N147&gt;0,N147*K147,"")</f>
        <v/>
      </c>
      <c r="P147" s="749">
        <v>20</v>
      </c>
      <c r="Q147" s="574" t="s">
        <v>4742</v>
      </c>
      <c r="R147" s="467"/>
    </row>
    <row r="148" spans="1:52" ht="24.95" customHeight="1" x14ac:dyDescent="0.3">
      <c r="B148" s="284" t="s">
        <v>4743</v>
      </c>
      <c r="C148" s="600" t="s">
        <v>4744</v>
      </c>
      <c r="D148" s="811" t="s">
        <v>366</v>
      </c>
      <c r="E148" s="288"/>
      <c r="F148" s="476" t="s">
        <v>366</v>
      </c>
      <c r="G148" s="476"/>
      <c r="H148" s="476"/>
      <c r="I148" s="479"/>
      <c r="J148" s="479"/>
      <c r="K148" s="479"/>
      <c r="L148" s="479"/>
      <c r="M148" s="479"/>
      <c r="N148" s="480" t="s">
        <v>366</v>
      </c>
      <c r="O148" s="480" t="s">
        <v>366</v>
      </c>
      <c r="P148" s="812" t="s">
        <v>366</v>
      </c>
      <c r="Q148" s="497" t="s">
        <v>366</v>
      </c>
      <c r="R148" s="484"/>
      <c r="S148" s="484"/>
      <c r="T148" s="484"/>
      <c r="U148" s="484"/>
      <c r="V148" s="484"/>
      <c r="W148" s="484"/>
      <c r="X148" s="484"/>
      <c r="Y148" s="484"/>
      <c r="Z148" s="484"/>
      <c r="AA148" s="484"/>
      <c r="AB148" s="484"/>
      <c r="AC148" s="484"/>
      <c r="AD148" s="484"/>
      <c r="AE148" s="484"/>
      <c r="AF148" s="484"/>
      <c r="AG148" s="484"/>
      <c r="AH148" s="484"/>
      <c r="AI148" s="484"/>
      <c r="AJ148" s="484"/>
      <c r="AK148" s="484"/>
      <c r="AL148" s="484"/>
      <c r="AM148" s="484"/>
      <c r="AN148" s="484"/>
      <c r="AO148" s="484"/>
      <c r="AP148" s="484"/>
      <c r="AQ148" s="484"/>
      <c r="AR148" s="484"/>
      <c r="AS148" s="484"/>
      <c r="AT148" s="484"/>
      <c r="AU148" s="484"/>
      <c r="AV148" s="484"/>
      <c r="AW148" s="484"/>
      <c r="AX148" s="484"/>
      <c r="AY148" s="484"/>
      <c r="AZ148" s="484"/>
    </row>
    <row r="149" spans="1:52" ht="35.25" customHeight="1" x14ac:dyDescent="0.3">
      <c r="A149" s="573"/>
      <c r="B149" s="580" t="s">
        <v>4745</v>
      </c>
      <c r="C149" s="575" t="s">
        <v>4746</v>
      </c>
      <c r="D149" s="813" t="s">
        <v>1227</v>
      </c>
      <c r="E149" s="567" t="s">
        <v>4747</v>
      </c>
      <c r="F149" s="588">
        <v>1</v>
      </c>
      <c r="G149" s="817" t="s">
        <v>1314</v>
      </c>
      <c r="H149" s="568">
        <v>50</v>
      </c>
      <c r="I149" s="570">
        <v>676758</v>
      </c>
      <c r="J149" s="780">
        <v>743343</v>
      </c>
      <c r="K149" s="462">
        <f t="shared" si="3"/>
        <v>185.14999999999998</v>
      </c>
      <c r="L149" s="539">
        <v>161</v>
      </c>
      <c r="M149" s="942">
        <v>1.1499999999999999</v>
      </c>
      <c r="N149" s="664"/>
      <c r="O149" s="463" t="str">
        <f>IF(N149&gt;0,N149*K149,"")</f>
        <v/>
      </c>
      <c r="P149" s="760">
        <v>60</v>
      </c>
      <c r="Q149" s="828" t="s">
        <v>4748</v>
      </c>
      <c r="R149" s="467"/>
    </row>
    <row r="150" spans="1:52" ht="28.5" customHeight="1" x14ac:dyDescent="0.3">
      <c r="A150" s="573"/>
      <c r="B150" s="485" t="s">
        <v>4749</v>
      </c>
      <c r="C150" s="575" t="s">
        <v>4750</v>
      </c>
      <c r="D150" s="813" t="s">
        <v>1227</v>
      </c>
      <c r="E150" s="829" t="s">
        <v>4751</v>
      </c>
      <c r="F150" s="588">
        <v>1</v>
      </c>
      <c r="G150" s="817" t="s">
        <v>1314</v>
      </c>
      <c r="H150" s="568">
        <v>50</v>
      </c>
      <c r="I150" s="570">
        <v>676739</v>
      </c>
      <c r="J150" s="780">
        <v>743342</v>
      </c>
      <c r="K150" s="462">
        <f t="shared" si="3"/>
        <v>297.84999999999997</v>
      </c>
      <c r="L150" s="539">
        <v>259</v>
      </c>
      <c r="M150" s="942">
        <v>1.1499999999999999</v>
      </c>
      <c r="N150" s="664"/>
      <c r="O150" s="463" t="str">
        <f>IF(N150&gt;0,N150*K150,"")</f>
        <v/>
      </c>
      <c r="P150" s="760">
        <v>45</v>
      </c>
      <c r="Q150" s="828" t="s">
        <v>4752</v>
      </c>
      <c r="R150" s="467"/>
    </row>
    <row r="151" spans="1:52" ht="20.100000000000001" customHeight="1" x14ac:dyDescent="0.3">
      <c r="A151" s="565"/>
      <c r="B151" s="485" t="s">
        <v>4753</v>
      </c>
      <c r="C151" s="468" t="s">
        <v>4754</v>
      </c>
      <c r="D151" s="813" t="s">
        <v>1227</v>
      </c>
      <c r="E151" s="567" t="s">
        <v>4755</v>
      </c>
      <c r="F151" s="551">
        <v>1</v>
      </c>
      <c r="G151" s="578" t="s">
        <v>1314</v>
      </c>
      <c r="H151" s="569">
        <v>50</v>
      </c>
      <c r="I151" s="570">
        <v>230752</v>
      </c>
      <c r="J151" s="780">
        <v>743344</v>
      </c>
      <c r="K151" s="462">
        <f t="shared" si="3"/>
        <v>185.14999999999998</v>
      </c>
      <c r="L151" s="539">
        <v>161</v>
      </c>
      <c r="M151" s="942">
        <v>1.1499999999999999</v>
      </c>
      <c r="N151" s="664"/>
      <c r="O151" s="463" t="str">
        <f>IF(N151&gt;0,N151*K151,"")</f>
        <v/>
      </c>
      <c r="P151" s="749">
        <v>50</v>
      </c>
      <c r="Q151" s="574" t="s">
        <v>4756</v>
      </c>
      <c r="R151" s="467"/>
    </row>
    <row r="152" spans="1:52" ht="24.95" customHeight="1" x14ac:dyDescent="0.3">
      <c r="B152" s="281" t="s">
        <v>3910</v>
      </c>
      <c r="C152" s="290" t="s">
        <v>3911</v>
      </c>
      <c r="D152" s="811" t="s">
        <v>366</v>
      </c>
      <c r="E152" s="288"/>
      <c r="F152" s="476" t="s">
        <v>366</v>
      </c>
      <c r="G152" s="476"/>
      <c r="H152" s="476"/>
      <c r="I152" s="479"/>
      <c r="J152" s="479"/>
      <c r="K152" s="479"/>
      <c r="L152" s="479"/>
      <c r="M152" s="479"/>
      <c r="N152" s="480" t="s">
        <v>366</v>
      </c>
      <c r="O152" s="480" t="s">
        <v>366</v>
      </c>
      <c r="P152" s="812" t="s">
        <v>366</v>
      </c>
      <c r="Q152" s="497" t="s">
        <v>366</v>
      </c>
      <c r="R152" s="484"/>
      <c r="S152" s="484"/>
      <c r="T152" s="484"/>
      <c r="U152" s="484"/>
      <c r="V152" s="484"/>
      <c r="W152" s="484"/>
      <c r="X152" s="484"/>
      <c r="Y152" s="484"/>
      <c r="Z152" s="484"/>
      <c r="AA152" s="484"/>
      <c r="AB152" s="484"/>
      <c r="AC152" s="484"/>
      <c r="AD152" s="484"/>
      <c r="AE152" s="484"/>
      <c r="AF152" s="484"/>
      <c r="AG152" s="484"/>
      <c r="AH152" s="484"/>
      <c r="AI152" s="484"/>
      <c r="AJ152" s="484"/>
      <c r="AK152" s="484"/>
      <c r="AL152" s="484"/>
      <c r="AM152" s="484"/>
      <c r="AN152" s="484"/>
      <c r="AO152" s="484"/>
      <c r="AP152" s="484"/>
      <c r="AQ152" s="484"/>
      <c r="AR152" s="484"/>
      <c r="AS152" s="484"/>
      <c r="AT152" s="484"/>
      <c r="AU152" s="484"/>
      <c r="AV152" s="484"/>
      <c r="AW152" s="484"/>
      <c r="AX152" s="484"/>
      <c r="AY152" s="484"/>
      <c r="AZ152" s="484"/>
    </row>
    <row r="153" spans="1:52" ht="39" customHeight="1" x14ac:dyDescent="0.3">
      <c r="A153" s="604">
        <v>2021</v>
      </c>
      <c r="B153" s="586" t="s">
        <v>4757</v>
      </c>
      <c r="C153" s="566" t="s">
        <v>4758</v>
      </c>
      <c r="D153" s="813" t="s">
        <v>1227</v>
      </c>
      <c r="E153" s="572" t="s">
        <v>4759</v>
      </c>
      <c r="F153" s="551">
        <v>1</v>
      </c>
      <c r="G153" s="578" t="s">
        <v>1314</v>
      </c>
      <c r="H153" s="569">
        <v>50</v>
      </c>
      <c r="I153" s="570">
        <v>811332</v>
      </c>
      <c r="J153" s="780">
        <v>811191</v>
      </c>
      <c r="K153" s="462">
        <f t="shared" si="3"/>
        <v>317.39999999999998</v>
      </c>
      <c r="L153" s="539">
        <v>276</v>
      </c>
      <c r="M153" s="942">
        <v>1.1499999999999999</v>
      </c>
      <c r="N153" s="664"/>
      <c r="O153" s="463" t="str">
        <f t="shared" ref="O153:O158" si="6">IF(N153&gt;0,N153*K153,"")</f>
        <v/>
      </c>
      <c r="P153" s="749" t="s">
        <v>867</v>
      </c>
      <c r="Q153" s="579" t="s">
        <v>4760</v>
      </c>
      <c r="R153" s="467"/>
    </row>
    <row r="154" spans="1:52" ht="27" customHeight="1" x14ac:dyDescent="0.3">
      <c r="A154" s="596"/>
      <c r="B154" s="485" t="s">
        <v>4761</v>
      </c>
      <c r="C154" s="566" t="s">
        <v>4762</v>
      </c>
      <c r="D154" s="813" t="s">
        <v>1227</v>
      </c>
      <c r="E154" s="572" t="s">
        <v>4763</v>
      </c>
      <c r="F154" s="551">
        <v>1</v>
      </c>
      <c r="G154" s="578" t="s">
        <v>1314</v>
      </c>
      <c r="H154" s="569">
        <v>50</v>
      </c>
      <c r="I154" s="570">
        <v>696341</v>
      </c>
      <c r="J154" s="780">
        <v>743364</v>
      </c>
      <c r="K154" s="462">
        <f t="shared" si="3"/>
        <v>317.39999999999998</v>
      </c>
      <c r="L154" s="539">
        <v>276</v>
      </c>
      <c r="M154" s="942">
        <v>1.1499999999999999</v>
      </c>
      <c r="N154" s="664"/>
      <c r="O154" s="463" t="str">
        <f t="shared" si="6"/>
        <v/>
      </c>
      <c r="P154" s="749" t="s">
        <v>4764</v>
      </c>
      <c r="Q154" s="597">
        <v>4601887213680</v>
      </c>
      <c r="R154" s="467"/>
    </row>
    <row r="155" spans="1:52" ht="27" customHeight="1" x14ac:dyDescent="0.3">
      <c r="A155" s="596"/>
      <c r="B155" s="485" t="s">
        <v>4765</v>
      </c>
      <c r="C155" s="566" t="s">
        <v>4766</v>
      </c>
      <c r="D155" s="813" t="s">
        <v>1227</v>
      </c>
      <c r="E155" s="572" t="s">
        <v>4767</v>
      </c>
      <c r="F155" s="551">
        <v>1</v>
      </c>
      <c r="G155" s="578" t="s">
        <v>1314</v>
      </c>
      <c r="H155" s="569">
        <v>50</v>
      </c>
      <c r="I155" s="570">
        <v>696343</v>
      </c>
      <c r="J155" s="780">
        <v>743366</v>
      </c>
      <c r="K155" s="462">
        <f t="shared" si="3"/>
        <v>317.39999999999998</v>
      </c>
      <c r="L155" s="539">
        <v>276</v>
      </c>
      <c r="M155" s="942">
        <v>1.1499999999999999</v>
      </c>
      <c r="N155" s="664"/>
      <c r="O155" s="463" t="str">
        <f t="shared" si="6"/>
        <v/>
      </c>
      <c r="P155" s="749">
        <v>150</v>
      </c>
      <c r="Q155" s="597">
        <v>4601887213703</v>
      </c>
      <c r="R155" s="467"/>
    </row>
    <row r="156" spans="1:52" ht="27" customHeight="1" x14ac:dyDescent="0.3">
      <c r="A156" s="596"/>
      <c r="B156" s="485" t="s">
        <v>4768</v>
      </c>
      <c r="C156" s="485" t="s">
        <v>4769</v>
      </c>
      <c r="D156" s="813" t="s">
        <v>1227</v>
      </c>
      <c r="E156" s="572" t="s">
        <v>4770</v>
      </c>
      <c r="F156" s="551">
        <v>1</v>
      </c>
      <c r="G156" s="578" t="s">
        <v>1314</v>
      </c>
      <c r="H156" s="569">
        <v>50</v>
      </c>
      <c r="I156" s="570">
        <v>718052</v>
      </c>
      <c r="J156" s="780">
        <v>743351</v>
      </c>
      <c r="K156" s="462">
        <f t="shared" si="3"/>
        <v>389.84999999999997</v>
      </c>
      <c r="L156" s="539">
        <v>339</v>
      </c>
      <c r="M156" s="942">
        <v>1.1499999999999999</v>
      </c>
      <c r="N156" s="664"/>
      <c r="O156" s="463" t="str">
        <f t="shared" si="6"/>
        <v/>
      </c>
      <c r="P156" s="749">
        <v>100</v>
      </c>
      <c r="Q156" s="574" t="s">
        <v>4771</v>
      </c>
      <c r="R156" s="467"/>
    </row>
    <row r="157" spans="1:52" ht="20.100000000000001" customHeight="1" x14ac:dyDescent="0.3">
      <c r="A157" s="565"/>
      <c r="B157" s="485" t="s">
        <v>4772</v>
      </c>
      <c r="C157" s="575" t="s">
        <v>4773</v>
      </c>
      <c r="D157" s="813" t="s">
        <v>1227</v>
      </c>
      <c r="E157" s="572" t="s">
        <v>190</v>
      </c>
      <c r="F157" s="551">
        <v>1</v>
      </c>
      <c r="G157" s="578" t="s">
        <v>1314</v>
      </c>
      <c r="H157" s="569">
        <v>50</v>
      </c>
      <c r="I157" s="570">
        <v>240370</v>
      </c>
      <c r="J157" s="780">
        <v>743359</v>
      </c>
      <c r="K157" s="462">
        <f t="shared" si="3"/>
        <v>231.14999999999998</v>
      </c>
      <c r="L157" s="539">
        <v>201</v>
      </c>
      <c r="M157" s="942">
        <v>1.1499999999999999</v>
      </c>
      <c r="N157" s="664"/>
      <c r="O157" s="463" t="str">
        <f t="shared" si="6"/>
        <v/>
      </c>
      <c r="P157" s="749">
        <v>150</v>
      </c>
      <c r="Q157" s="574" t="s">
        <v>4774</v>
      </c>
      <c r="R157" s="467"/>
    </row>
    <row r="158" spans="1:52" ht="28.15" customHeight="1" x14ac:dyDescent="0.3">
      <c r="A158" s="573"/>
      <c r="B158" s="485" t="s">
        <v>4775</v>
      </c>
      <c r="C158" s="566" t="s">
        <v>4776</v>
      </c>
      <c r="D158" s="813" t="s">
        <v>1227</v>
      </c>
      <c r="E158" s="572" t="s">
        <v>4777</v>
      </c>
      <c r="F158" s="551">
        <v>1</v>
      </c>
      <c r="G158" s="578" t="s">
        <v>1314</v>
      </c>
      <c r="H158" s="569">
        <v>50</v>
      </c>
      <c r="I158" s="570">
        <v>696349</v>
      </c>
      <c r="J158" s="780">
        <v>743371</v>
      </c>
      <c r="K158" s="462">
        <f t="shared" si="3"/>
        <v>231.14999999999998</v>
      </c>
      <c r="L158" s="539">
        <v>201</v>
      </c>
      <c r="M158" s="942">
        <v>1.1499999999999999</v>
      </c>
      <c r="N158" s="664"/>
      <c r="O158" s="463" t="str">
        <f t="shared" si="6"/>
        <v/>
      </c>
      <c r="P158" s="749">
        <v>150</v>
      </c>
      <c r="Q158" s="597">
        <v>4601887213758</v>
      </c>
      <c r="R158" s="467"/>
    </row>
    <row r="159" spans="1:52" ht="24.95" customHeight="1" x14ac:dyDescent="0.3">
      <c r="B159" s="284" t="s">
        <v>4778</v>
      </c>
      <c r="C159" s="602" t="s">
        <v>4779</v>
      </c>
      <c r="D159" s="811" t="s">
        <v>366</v>
      </c>
      <c r="E159" s="830"/>
      <c r="F159" s="476" t="s">
        <v>366</v>
      </c>
      <c r="G159" s="476"/>
      <c r="H159" s="476"/>
      <c r="I159" s="479"/>
      <c r="J159" s="479"/>
      <c r="K159" s="479"/>
      <c r="L159" s="479"/>
      <c r="M159" s="479"/>
      <c r="N159" s="480" t="s">
        <v>366</v>
      </c>
      <c r="O159" s="480" t="s">
        <v>366</v>
      </c>
      <c r="P159" s="812" t="s">
        <v>366</v>
      </c>
      <c r="Q159" s="497" t="s">
        <v>366</v>
      </c>
      <c r="R159" s="484"/>
      <c r="S159" s="484"/>
      <c r="T159" s="484"/>
      <c r="U159" s="484"/>
      <c r="V159" s="484"/>
      <c r="W159" s="484"/>
      <c r="X159" s="484"/>
      <c r="Y159" s="484"/>
      <c r="Z159" s="484"/>
      <c r="AA159" s="484"/>
      <c r="AB159" s="484"/>
      <c r="AC159" s="484"/>
      <c r="AD159" s="484"/>
      <c r="AE159" s="484"/>
      <c r="AF159" s="484"/>
      <c r="AG159" s="484"/>
      <c r="AH159" s="484"/>
      <c r="AI159" s="484"/>
      <c r="AJ159" s="484"/>
      <c r="AK159" s="484"/>
      <c r="AL159" s="484"/>
      <c r="AM159" s="484"/>
      <c r="AN159" s="484"/>
      <c r="AO159" s="484"/>
      <c r="AP159" s="484"/>
      <c r="AQ159" s="484"/>
      <c r="AR159" s="484"/>
      <c r="AS159" s="484"/>
      <c r="AT159" s="484"/>
      <c r="AU159" s="484"/>
      <c r="AV159" s="484"/>
      <c r="AW159" s="484"/>
      <c r="AX159" s="484"/>
      <c r="AY159" s="484"/>
      <c r="AZ159" s="484"/>
    </row>
    <row r="160" spans="1:52" ht="20.100000000000001" customHeight="1" x14ac:dyDescent="0.3">
      <c r="A160" s="604">
        <v>2021</v>
      </c>
      <c r="B160" s="485" t="s">
        <v>4780</v>
      </c>
      <c r="C160" s="468" t="s">
        <v>4781</v>
      </c>
      <c r="D160" s="813" t="s">
        <v>1227</v>
      </c>
      <c r="E160" s="567" t="s">
        <v>4782</v>
      </c>
      <c r="F160" s="551">
        <v>1</v>
      </c>
      <c r="G160" s="578" t="s">
        <v>1314</v>
      </c>
      <c r="H160" s="569">
        <v>50</v>
      </c>
      <c r="I160" s="570">
        <v>811334</v>
      </c>
      <c r="J160" s="780">
        <v>811193</v>
      </c>
      <c r="K160" s="462">
        <f t="shared" si="3"/>
        <v>221.95</v>
      </c>
      <c r="L160" s="539">
        <v>193</v>
      </c>
      <c r="M160" s="942">
        <v>1.1499999999999999</v>
      </c>
      <c r="N160" s="462"/>
      <c r="O160" s="463" t="str">
        <f t="shared" ref="O160:O177" si="7">IF(N160&gt;0,N160*K160,"")</f>
        <v/>
      </c>
      <c r="P160" s="749">
        <v>80</v>
      </c>
      <c r="Q160" s="558">
        <v>4601887123385</v>
      </c>
      <c r="R160" s="467"/>
    </row>
    <row r="161" spans="1:18" ht="20.100000000000001" customHeight="1" x14ac:dyDescent="0.3">
      <c r="A161" s="573"/>
      <c r="B161" s="485" t="s">
        <v>4526</v>
      </c>
      <c r="C161" s="468" t="s">
        <v>4527</v>
      </c>
      <c r="D161" s="813" t="s">
        <v>1227</v>
      </c>
      <c r="E161" s="567" t="s">
        <v>4783</v>
      </c>
      <c r="F161" s="551">
        <v>1</v>
      </c>
      <c r="G161" s="578" t="s">
        <v>1314</v>
      </c>
      <c r="H161" s="569">
        <v>50</v>
      </c>
      <c r="I161" s="570">
        <v>677594</v>
      </c>
      <c r="J161" s="780">
        <v>743452</v>
      </c>
      <c r="K161" s="462">
        <f t="shared" ref="K161:K224" si="8">L161*M161</f>
        <v>213.89999999999998</v>
      </c>
      <c r="L161" s="539">
        <v>186</v>
      </c>
      <c r="M161" s="942">
        <v>1.1499999999999999</v>
      </c>
      <c r="N161" s="462"/>
      <c r="O161" s="463" t="str">
        <f t="shared" si="7"/>
        <v/>
      </c>
      <c r="P161" s="749">
        <v>95</v>
      </c>
      <c r="Q161" s="558">
        <v>4601887193456</v>
      </c>
      <c r="R161" s="467"/>
    </row>
    <row r="162" spans="1:18" ht="20.100000000000001" customHeight="1" x14ac:dyDescent="0.3">
      <c r="A162" s="573"/>
      <c r="B162" s="485" t="s">
        <v>4784</v>
      </c>
      <c r="C162" s="468" t="s">
        <v>4785</v>
      </c>
      <c r="D162" s="813" t="s">
        <v>1227</v>
      </c>
      <c r="E162" s="567" t="s">
        <v>4786</v>
      </c>
      <c r="F162" s="551">
        <v>1</v>
      </c>
      <c r="G162" s="578" t="s">
        <v>1314</v>
      </c>
      <c r="H162" s="569">
        <v>50</v>
      </c>
      <c r="I162" s="570">
        <v>677596</v>
      </c>
      <c r="J162" s="780">
        <v>743453</v>
      </c>
      <c r="K162" s="462">
        <f t="shared" si="8"/>
        <v>213.89999999999998</v>
      </c>
      <c r="L162" s="539">
        <v>186</v>
      </c>
      <c r="M162" s="942">
        <v>1.1499999999999999</v>
      </c>
      <c r="N162" s="462"/>
      <c r="O162" s="463" t="str">
        <f t="shared" si="7"/>
        <v/>
      </c>
      <c r="P162" s="749">
        <v>65</v>
      </c>
      <c r="Q162" s="558">
        <v>4601887193470</v>
      </c>
      <c r="R162" s="467"/>
    </row>
    <row r="163" spans="1:18" ht="20.100000000000001" customHeight="1" x14ac:dyDescent="0.3">
      <c r="A163" s="573"/>
      <c r="B163" s="485" t="s">
        <v>4787</v>
      </c>
      <c r="C163" s="468" t="s">
        <v>4788</v>
      </c>
      <c r="D163" s="813" t="s">
        <v>1227</v>
      </c>
      <c r="E163" s="567" t="s">
        <v>247</v>
      </c>
      <c r="F163" s="551">
        <v>1</v>
      </c>
      <c r="G163" s="578" t="s">
        <v>1314</v>
      </c>
      <c r="H163" s="569">
        <v>50</v>
      </c>
      <c r="I163" s="570">
        <v>677597</v>
      </c>
      <c r="J163" s="780">
        <v>743454</v>
      </c>
      <c r="K163" s="462">
        <f t="shared" si="8"/>
        <v>213.89999999999998</v>
      </c>
      <c r="L163" s="539">
        <v>186</v>
      </c>
      <c r="M163" s="942">
        <v>1.1499999999999999</v>
      </c>
      <c r="N163" s="462"/>
      <c r="O163" s="463" t="str">
        <f t="shared" si="7"/>
        <v/>
      </c>
      <c r="P163" s="749">
        <v>70</v>
      </c>
      <c r="Q163" s="558">
        <v>4601887193487</v>
      </c>
      <c r="R163" s="467"/>
    </row>
    <row r="164" spans="1:18" ht="20.100000000000001" customHeight="1" x14ac:dyDescent="0.3">
      <c r="A164" s="573"/>
      <c r="B164" s="485" t="s">
        <v>4789</v>
      </c>
      <c r="C164" s="468" t="s">
        <v>4790</v>
      </c>
      <c r="D164" s="813" t="s">
        <v>1227</v>
      </c>
      <c r="E164" s="567" t="s">
        <v>4791</v>
      </c>
      <c r="F164" s="551">
        <v>1</v>
      </c>
      <c r="G164" s="578" t="s">
        <v>1314</v>
      </c>
      <c r="H164" s="569">
        <v>50</v>
      </c>
      <c r="I164" s="570">
        <v>677599</v>
      </c>
      <c r="J164" s="780">
        <v>743456</v>
      </c>
      <c r="K164" s="462">
        <f t="shared" si="8"/>
        <v>213.89999999999998</v>
      </c>
      <c r="L164" s="539">
        <v>186</v>
      </c>
      <c r="M164" s="942">
        <v>1.1499999999999999</v>
      </c>
      <c r="N164" s="462"/>
      <c r="O164" s="463" t="str">
        <f t="shared" si="7"/>
        <v/>
      </c>
      <c r="P164" s="749">
        <v>30</v>
      </c>
      <c r="Q164" s="558">
        <v>4601887193500</v>
      </c>
      <c r="R164" s="467"/>
    </row>
    <row r="165" spans="1:18" ht="19.5" customHeight="1" x14ac:dyDescent="0.3">
      <c r="A165" s="565"/>
      <c r="B165" s="485" t="s">
        <v>4792</v>
      </c>
      <c r="C165" s="485" t="s">
        <v>4793</v>
      </c>
      <c r="D165" s="813" t="s">
        <v>1227</v>
      </c>
      <c r="E165" s="567" t="s">
        <v>4794</v>
      </c>
      <c r="F165" s="551">
        <v>1</v>
      </c>
      <c r="G165" s="578" t="s">
        <v>1314</v>
      </c>
      <c r="H165" s="569">
        <v>50</v>
      </c>
      <c r="I165" s="570">
        <v>260617</v>
      </c>
      <c r="J165" s="780">
        <v>743527</v>
      </c>
      <c r="K165" s="462">
        <f t="shared" si="8"/>
        <v>213.89999999999998</v>
      </c>
      <c r="L165" s="539">
        <v>186</v>
      </c>
      <c r="M165" s="942">
        <v>1.1499999999999999</v>
      </c>
      <c r="N165" s="462"/>
      <c r="O165" s="463" t="str">
        <f t="shared" si="7"/>
        <v/>
      </c>
      <c r="P165" s="749">
        <v>80</v>
      </c>
      <c r="Q165" s="574" t="s">
        <v>4795</v>
      </c>
      <c r="R165" s="467"/>
    </row>
    <row r="166" spans="1:18" ht="20.100000000000001" customHeight="1" x14ac:dyDescent="0.3">
      <c r="A166" s="573"/>
      <c r="B166" s="485" t="s">
        <v>4796</v>
      </c>
      <c r="C166" s="468" t="s">
        <v>4797</v>
      </c>
      <c r="D166" s="813" t="s">
        <v>1227</v>
      </c>
      <c r="E166" s="567" t="s">
        <v>4798</v>
      </c>
      <c r="F166" s="551">
        <v>1</v>
      </c>
      <c r="G166" s="578" t="s">
        <v>1314</v>
      </c>
      <c r="H166" s="569">
        <v>50</v>
      </c>
      <c r="I166" s="570">
        <v>677608</v>
      </c>
      <c r="J166" s="780">
        <v>743465</v>
      </c>
      <c r="K166" s="462">
        <f t="shared" si="8"/>
        <v>213.89999999999998</v>
      </c>
      <c r="L166" s="539">
        <v>186</v>
      </c>
      <c r="M166" s="942">
        <v>1.1499999999999999</v>
      </c>
      <c r="N166" s="462"/>
      <c r="O166" s="463" t="str">
        <f t="shared" si="7"/>
        <v/>
      </c>
      <c r="P166" s="749">
        <v>70</v>
      </c>
      <c r="Q166" s="558">
        <v>4601887193593</v>
      </c>
      <c r="R166" s="467"/>
    </row>
    <row r="167" spans="1:18" ht="20.100000000000001" customHeight="1" x14ac:dyDescent="0.3">
      <c r="A167" s="573"/>
      <c r="B167" s="485" t="s">
        <v>4799</v>
      </c>
      <c r="C167" s="468" t="s">
        <v>4800</v>
      </c>
      <c r="D167" s="813" t="s">
        <v>1227</v>
      </c>
      <c r="E167" s="567" t="s">
        <v>4801</v>
      </c>
      <c r="F167" s="551">
        <v>1</v>
      </c>
      <c r="G167" s="578" t="s">
        <v>1314</v>
      </c>
      <c r="H167" s="569">
        <v>50</v>
      </c>
      <c r="I167" s="570">
        <v>677609</v>
      </c>
      <c r="J167" s="780">
        <v>743466</v>
      </c>
      <c r="K167" s="462">
        <f t="shared" si="8"/>
        <v>213.89999999999998</v>
      </c>
      <c r="L167" s="539">
        <v>186</v>
      </c>
      <c r="M167" s="942">
        <v>1.1499999999999999</v>
      </c>
      <c r="N167" s="462"/>
      <c r="O167" s="463" t="str">
        <f t="shared" si="7"/>
        <v/>
      </c>
      <c r="P167" s="749">
        <v>70</v>
      </c>
      <c r="Q167" s="558">
        <v>4601887193609</v>
      </c>
      <c r="R167" s="467"/>
    </row>
    <row r="168" spans="1:18" ht="20.100000000000001" customHeight="1" x14ac:dyDescent="0.3">
      <c r="A168" s="573"/>
      <c r="B168" s="485" t="s">
        <v>4802</v>
      </c>
      <c r="C168" s="468" t="s">
        <v>4803</v>
      </c>
      <c r="D168" s="813" t="s">
        <v>1227</v>
      </c>
      <c r="E168" s="567" t="s">
        <v>4804</v>
      </c>
      <c r="F168" s="551">
        <v>1</v>
      </c>
      <c r="G168" s="578" t="s">
        <v>1314</v>
      </c>
      <c r="H168" s="569">
        <v>50</v>
      </c>
      <c r="I168" s="570">
        <v>677610</v>
      </c>
      <c r="J168" s="780">
        <v>743467</v>
      </c>
      <c r="K168" s="462">
        <f t="shared" si="8"/>
        <v>213.89999999999998</v>
      </c>
      <c r="L168" s="539">
        <v>186</v>
      </c>
      <c r="M168" s="942">
        <v>1.1499999999999999</v>
      </c>
      <c r="N168" s="462"/>
      <c r="O168" s="463" t="str">
        <f t="shared" si="7"/>
        <v/>
      </c>
      <c r="P168" s="749">
        <v>100</v>
      </c>
      <c r="Q168" s="558">
        <v>4601887193616</v>
      </c>
      <c r="R168" s="467"/>
    </row>
    <row r="169" spans="1:18" ht="20.100000000000001" customHeight="1" x14ac:dyDescent="0.3">
      <c r="A169" s="573"/>
      <c r="B169" s="427" t="s">
        <v>4805</v>
      </c>
      <c r="C169" s="427" t="s">
        <v>4806</v>
      </c>
      <c r="D169" s="813" t="s">
        <v>1227</v>
      </c>
      <c r="E169" s="469" t="s">
        <v>3608</v>
      </c>
      <c r="F169" s="551">
        <v>1</v>
      </c>
      <c r="G169" s="578" t="s">
        <v>1314</v>
      </c>
      <c r="H169" s="569">
        <v>50</v>
      </c>
      <c r="I169" s="570">
        <v>260678</v>
      </c>
      <c r="J169" s="780">
        <v>743522</v>
      </c>
      <c r="K169" s="462">
        <f t="shared" si="8"/>
        <v>213.89999999999998</v>
      </c>
      <c r="L169" s="539">
        <v>186</v>
      </c>
      <c r="M169" s="942">
        <v>1.1499999999999999</v>
      </c>
      <c r="N169" s="462"/>
      <c r="O169" s="463" t="str">
        <f t="shared" si="7"/>
        <v/>
      </c>
      <c r="P169" s="749">
        <v>80</v>
      </c>
      <c r="Q169" s="574" t="s">
        <v>4807</v>
      </c>
      <c r="R169" s="467"/>
    </row>
    <row r="170" spans="1:18" ht="20.100000000000001" customHeight="1" x14ac:dyDescent="0.3">
      <c r="A170" s="573"/>
      <c r="B170" s="831" t="s">
        <v>4808</v>
      </c>
      <c r="C170" s="832" t="s">
        <v>4809</v>
      </c>
      <c r="D170" s="813" t="s">
        <v>1227</v>
      </c>
      <c r="E170" s="567" t="s">
        <v>4810</v>
      </c>
      <c r="F170" s="551">
        <v>1</v>
      </c>
      <c r="G170" s="578" t="s">
        <v>1314</v>
      </c>
      <c r="H170" s="569">
        <v>50</v>
      </c>
      <c r="I170" s="570">
        <v>260697</v>
      </c>
      <c r="J170" s="780">
        <v>743520</v>
      </c>
      <c r="K170" s="462">
        <f t="shared" si="8"/>
        <v>213.89999999999998</v>
      </c>
      <c r="L170" s="539">
        <v>186</v>
      </c>
      <c r="M170" s="942">
        <v>1.1499999999999999</v>
      </c>
      <c r="N170" s="462"/>
      <c r="O170" s="463" t="str">
        <f t="shared" si="7"/>
        <v/>
      </c>
      <c r="P170" s="749">
        <v>80</v>
      </c>
      <c r="Q170" s="597">
        <v>4601887095521</v>
      </c>
      <c r="R170" s="467"/>
    </row>
    <row r="171" spans="1:18" ht="20.100000000000001" customHeight="1" x14ac:dyDescent="0.3">
      <c r="A171" s="573"/>
      <c r="B171" s="485" t="s">
        <v>4811</v>
      </c>
      <c r="C171" s="468" t="s">
        <v>4812</v>
      </c>
      <c r="D171" s="813" t="s">
        <v>1227</v>
      </c>
      <c r="E171" s="567" t="s">
        <v>4813</v>
      </c>
      <c r="F171" s="551">
        <v>1</v>
      </c>
      <c r="G171" s="578" t="s">
        <v>1314</v>
      </c>
      <c r="H171" s="569">
        <v>50</v>
      </c>
      <c r="I171" s="570">
        <v>677630</v>
      </c>
      <c r="J171" s="780">
        <v>743484</v>
      </c>
      <c r="K171" s="462">
        <f t="shared" si="8"/>
        <v>213.89999999999998</v>
      </c>
      <c r="L171" s="539">
        <v>186</v>
      </c>
      <c r="M171" s="942">
        <v>1.1499999999999999</v>
      </c>
      <c r="N171" s="462"/>
      <c r="O171" s="463" t="str">
        <f t="shared" si="7"/>
        <v/>
      </c>
      <c r="P171" s="749">
        <v>120</v>
      </c>
      <c r="Q171" s="558">
        <v>4601887193807</v>
      </c>
      <c r="R171" s="467"/>
    </row>
    <row r="172" spans="1:18" ht="20.100000000000001" customHeight="1" x14ac:dyDescent="0.3">
      <c r="A172" s="573"/>
      <c r="B172" s="831" t="s">
        <v>4814</v>
      </c>
      <c r="C172" s="832" t="s">
        <v>4815</v>
      </c>
      <c r="D172" s="813" t="s">
        <v>1227</v>
      </c>
      <c r="E172" s="567" t="s">
        <v>4816</v>
      </c>
      <c r="F172" s="551">
        <v>1</v>
      </c>
      <c r="G172" s="578" t="s">
        <v>1314</v>
      </c>
      <c r="H172" s="569">
        <v>50</v>
      </c>
      <c r="I172" s="570">
        <v>707240</v>
      </c>
      <c r="J172" s="780">
        <v>743542</v>
      </c>
      <c r="K172" s="462">
        <f t="shared" si="8"/>
        <v>213.89999999999998</v>
      </c>
      <c r="L172" s="539">
        <v>186</v>
      </c>
      <c r="M172" s="942">
        <v>1.1499999999999999</v>
      </c>
      <c r="N172" s="462"/>
      <c r="O172" s="463" t="str">
        <f t="shared" si="7"/>
        <v/>
      </c>
      <c r="P172" s="749">
        <v>85</v>
      </c>
      <c r="Q172" s="558">
        <v>4601887236832</v>
      </c>
      <c r="R172" s="467"/>
    </row>
    <row r="173" spans="1:18" ht="20.100000000000001" customHeight="1" x14ac:dyDescent="0.3">
      <c r="A173" s="604">
        <v>2021</v>
      </c>
      <c r="B173" s="485" t="s">
        <v>4817</v>
      </c>
      <c r="C173" s="468" t="s">
        <v>4818</v>
      </c>
      <c r="D173" s="813" t="s">
        <v>1227</v>
      </c>
      <c r="E173" s="567" t="s">
        <v>4819</v>
      </c>
      <c r="F173" s="551">
        <v>1</v>
      </c>
      <c r="G173" s="578" t="s">
        <v>1314</v>
      </c>
      <c r="H173" s="569">
        <v>50</v>
      </c>
      <c r="I173" s="570">
        <v>811335</v>
      </c>
      <c r="J173" s="780">
        <v>811194</v>
      </c>
      <c r="K173" s="462">
        <f t="shared" si="8"/>
        <v>213.89999999999998</v>
      </c>
      <c r="L173" s="539">
        <v>186</v>
      </c>
      <c r="M173" s="942">
        <v>1.1499999999999999</v>
      </c>
      <c r="N173" s="462"/>
      <c r="O173" s="463" t="str">
        <f t="shared" si="7"/>
        <v/>
      </c>
      <c r="P173" s="749">
        <v>85</v>
      </c>
      <c r="Q173" s="558">
        <v>4601887123392</v>
      </c>
      <c r="R173" s="467"/>
    </row>
    <row r="174" spans="1:18" ht="20.100000000000001" customHeight="1" x14ac:dyDescent="0.3">
      <c r="A174" s="573"/>
      <c r="B174" s="485" t="s">
        <v>4820</v>
      </c>
      <c r="C174" s="468" t="s">
        <v>4821</v>
      </c>
      <c r="D174" s="813" t="s">
        <v>1227</v>
      </c>
      <c r="E174" s="567" t="s">
        <v>4822</v>
      </c>
      <c r="F174" s="551">
        <v>1</v>
      </c>
      <c r="G174" s="578" t="s">
        <v>1314</v>
      </c>
      <c r="H174" s="569">
        <v>50</v>
      </c>
      <c r="I174" s="570">
        <v>677632</v>
      </c>
      <c r="J174" s="780">
        <v>743486</v>
      </c>
      <c r="K174" s="462">
        <f t="shared" si="8"/>
        <v>213.89999999999998</v>
      </c>
      <c r="L174" s="539">
        <v>186</v>
      </c>
      <c r="M174" s="942">
        <v>1.1499999999999999</v>
      </c>
      <c r="N174" s="462"/>
      <c r="O174" s="463" t="str">
        <f t="shared" si="7"/>
        <v/>
      </c>
      <c r="P174" s="749">
        <v>90</v>
      </c>
      <c r="Q174" s="558">
        <v>4601887193821</v>
      </c>
      <c r="R174" s="467"/>
    </row>
    <row r="175" spans="1:18" ht="20.100000000000001" customHeight="1" x14ac:dyDescent="0.3">
      <c r="A175" s="604">
        <v>2021</v>
      </c>
      <c r="B175" s="485" t="s">
        <v>4823</v>
      </c>
      <c r="C175" s="485" t="s">
        <v>4824</v>
      </c>
      <c r="D175" s="813" t="s">
        <v>1227</v>
      </c>
      <c r="E175" s="567" t="s">
        <v>4825</v>
      </c>
      <c r="F175" s="551">
        <v>1</v>
      </c>
      <c r="G175" s="578" t="s">
        <v>1314</v>
      </c>
      <c r="H175" s="569">
        <v>50</v>
      </c>
      <c r="I175" s="570">
        <v>811337</v>
      </c>
      <c r="J175" s="780">
        <v>811196</v>
      </c>
      <c r="K175" s="462">
        <f t="shared" si="8"/>
        <v>213.89999999999998</v>
      </c>
      <c r="L175" s="539">
        <v>186</v>
      </c>
      <c r="M175" s="942">
        <v>1.1499999999999999</v>
      </c>
      <c r="N175" s="462"/>
      <c r="O175" s="463" t="str">
        <f t="shared" si="7"/>
        <v/>
      </c>
      <c r="P175" s="749">
        <v>85</v>
      </c>
      <c r="Q175" s="597">
        <v>4601887123415</v>
      </c>
      <c r="R175" s="467"/>
    </row>
    <row r="176" spans="1:18" ht="20.100000000000001" customHeight="1" x14ac:dyDescent="0.3">
      <c r="A176" s="573"/>
      <c r="B176" s="485" t="s">
        <v>4826</v>
      </c>
      <c r="C176" s="468" t="s">
        <v>4827</v>
      </c>
      <c r="D176" s="813" t="s">
        <v>1227</v>
      </c>
      <c r="E176" s="567" t="s">
        <v>4828</v>
      </c>
      <c r="F176" s="551">
        <v>1</v>
      </c>
      <c r="G176" s="578" t="s">
        <v>1314</v>
      </c>
      <c r="H176" s="569">
        <v>50</v>
      </c>
      <c r="I176" s="570">
        <v>677638</v>
      </c>
      <c r="J176" s="780">
        <v>743491</v>
      </c>
      <c r="K176" s="462">
        <f t="shared" si="8"/>
        <v>213.89999999999998</v>
      </c>
      <c r="L176" s="539">
        <v>186</v>
      </c>
      <c r="M176" s="942">
        <v>1.1499999999999999</v>
      </c>
      <c r="N176" s="462"/>
      <c r="O176" s="463" t="str">
        <f t="shared" si="7"/>
        <v/>
      </c>
      <c r="P176" s="749">
        <v>90</v>
      </c>
      <c r="Q176" s="558">
        <v>4601887194071</v>
      </c>
      <c r="R176" s="467"/>
    </row>
    <row r="177" spans="1:52" ht="20.100000000000001" customHeight="1" x14ac:dyDescent="0.3">
      <c r="A177" s="573"/>
      <c r="B177" s="833" t="s">
        <v>4829</v>
      </c>
      <c r="C177" s="834" t="s">
        <v>4830</v>
      </c>
      <c r="D177" s="813" t="s">
        <v>1227</v>
      </c>
      <c r="E177" s="567" t="s">
        <v>4831</v>
      </c>
      <c r="F177" s="551">
        <v>1</v>
      </c>
      <c r="G177" s="578" t="s">
        <v>1314</v>
      </c>
      <c r="H177" s="569">
        <v>50</v>
      </c>
      <c r="I177" s="570">
        <v>260820</v>
      </c>
      <c r="J177" s="780">
        <v>743537</v>
      </c>
      <c r="K177" s="462">
        <f t="shared" si="8"/>
        <v>213.89999999999998</v>
      </c>
      <c r="L177" s="539">
        <v>186</v>
      </c>
      <c r="M177" s="942">
        <v>1.1499999999999999</v>
      </c>
      <c r="N177" s="462"/>
      <c r="O177" s="463" t="str">
        <f t="shared" si="7"/>
        <v/>
      </c>
      <c r="P177" s="749">
        <v>95</v>
      </c>
      <c r="Q177" s="597">
        <v>4601887103165</v>
      </c>
      <c r="R177" s="467"/>
    </row>
    <row r="178" spans="1:52" ht="20.100000000000001" customHeight="1" x14ac:dyDescent="0.3">
      <c r="A178" s="573"/>
      <c r="B178" s="485" t="s">
        <v>4832</v>
      </c>
      <c r="C178" s="468" t="s">
        <v>4833</v>
      </c>
      <c r="D178" s="813" t="s">
        <v>1227</v>
      </c>
      <c r="E178" s="567" t="s">
        <v>3608</v>
      </c>
      <c r="F178" s="551">
        <v>1</v>
      </c>
      <c r="G178" s="578" t="s">
        <v>1314</v>
      </c>
      <c r="H178" s="569">
        <v>50</v>
      </c>
      <c r="I178" s="570">
        <v>677657</v>
      </c>
      <c r="J178" s="780">
        <v>743508</v>
      </c>
      <c r="K178" s="462">
        <f t="shared" si="8"/>
        <v>213.89999999999998</v>
      </c>
      <c r="L178" s="539">
        <v>186</v>
      </c>
      <c r="M178" s="942">
        <v>1.1499999999999999</v>
      </c>
      <c r="N178" s="462"/>
      <c r="O178" s="463" t="str">
        <f>IF(N178&gt;0,N178*K178,"")</f>
        <v/>
      </c>
      <c r="P178" s="749">
        <v>100</v>
      </c>
      <c r="Q178" s="558">
        <v>4601887194255</v>
      </c>
      <c r="R178" s="467"/>
    </row>
    <row r="179" spans="1:52" ht="20.100000000000001" customHeight="1" x14ac:dyDescent="0.3">
      <c r="A179" s="573"/>
      <c r="B179" s="485" t="s">
        <v>4834</v>
      </c>
      <c r="C179" s="468" t="s">
        <v>4835</v>
      </c>
      <c r="D179" s="813" t="s">
        <v>1227</v>
      </c>
      <c r="E179" s="567" t="s">
        <v>4836</v>
      </c>
      <c r="F179" s="551">
        <v>1</v>
      </c>
      <c r="G179" s="578" t="s">
        <v>1314</v>
      </c>
      <c r="H179" s="569">
        <v>50</v>
      </c>
      <c r="I179" s="570">
        <v>814567</v>
      </c>
      <c r="J179" s="780">
        <v>811235</v>
      </c>
      <c r="K179" s="462">
        <f t="shared" si="8"/>
        <v>221.95</v>
      </c>
      <c r="L179" s="539">
        <v>193</v>
      </c>
      <c r="M179" s="942">
        <v>1.1499999999999999</v>
      </c>
      <c r="N179" s="462"/>
      <c r="O179" s="463" t="str">
        <f>IF(N179&gt;0,N179*K179,"")</f>
        <v/>
      </c>
      <c r="P179" s="749">
        <v>100</v>
      </c>
      <c r="Q179" s="558">
        <v>4601887059806</v>
      </c>
      <c r="R179" s="467"/>
    </row>
    <row r="180" spans="1:52" ht="20.100000000000001" customHeight="1" x14ac:dyDescent="0.3">
      <c r="A180" s="573"/>
      <c r="B180" s="485" t="s">
        <v>4837</v>
      </c>
      <c r="C180" s="468" t="s">
        <v>4838</v>
      </c>
      <c r="D180" s="813" t="s">
        <v>1227</v>
      </c>
      <c r="E180" s="567" t="s">
        <v>4839</v>
      </c>
      <c r="F180" s="551">
        <v>1</v>
      </c>
      <c r="G180" s="578" t="s">
        <v>1314</v>
      </c>
      <c r="H180" s="569">
        <v>50</v>
      </c>
      <c r="I180" s="570">
        <v>677659</v>
      </c>
      <c r="J180" s="780">
        <v>743510</v>
      </c>
      <c r="K180" s="462">
        <f t="shared" si="8"/>
        <v>213.89999999999998</v>
      </c>
      <c r="L180" s="539">
        <v>186</v>
      </c>
      <c r="M180" s="942">
        <v>1.1499999999999999</v>
      </c>
      <c r="N180" s="462"/>
      <c r="O180" s="463" t="str">
        <f>IF(N180&gt;0,N180*K180,"")</f>
        <v/>
      </c>
      <c r="P180" s="749">
        <v>90</v>
      </c>
      <c r="Q180" s="558">
        <v>4601887194279</v>
      </c>
      <c r="R180" s="467"/>
    </row>
    <row r="181" spans="1:52" ht="20.100000000000001" customHeight="1" x14ac:dyDescent="0.3">
      <c r="A181" s="573"/>
      <c r="B181" s="485" t="s">
        <v>4840</v>
      </c>
      <c r="C181" s="468" t="s">
        <v>4841</v>
      </c>
      <c r="D181" s="813" t="s">
        <v>1227</v>
      </c>
      <c r="E181" s="567" t="s">
        <v>4842</v>
      </c>
      <c r="F181" s="551">
        <v>1</v>
      </c>
      <c r="G181" s="578" t="s">
        <v>1314</v>
      </c>
      <c r="H181" s="569">
        <v>50</v>
      </c>
      <c r="I181" s="570">
        <v>677660</v>
      </c>
      <c r="J181" s="780">
        <v>743511</v>
      </c>
      <c r="K181" s="462">
        <f t="shared" si="8"/>
        <v>213.89999999999998</v>
      </c>
      <c r="L181" s="539">
        <v>186</v>
      </c>
      <c r="M181" s="942">
        <v>1.1499999999999999</v>
      </c>
      <c r="N181" s="462"/>
      <c r="O181" s="463" t="str">
        <f>IF(N181&gt;0,N181*K181,"")</f>
        <v/>
      </c>
      <c r="P181" s="749">
        <v>60</v>
      </c>
      <c r="Q181" s="558">
        <v>4601887194286</v>
      </c>
      <c r="R181" s="467"/>
    </row>
    <row r="182" spans="1:52" ht="20.100000000000001" customHeight="1" x14ac:dyDescent="0.3">
      <c r="A182" s="604">
        <v>2021</v>
      </c>
      <c r="B182" s="485" t="s">
        <v>4843</v>
      </c>
      <c r="C182" s="468" t="s">
        <v>4844</v>
      </c>
      <c r="D182" s="813" t="s">
        <v>1227</v>
      </c>
      <c r="E182" s="567" t="s">
        <v>4845</v>
      </c>
      <c r="F182" s="551">
        <v>1</v>
      </c>
      <c r="G182" s="578" t="s">
        <v>1314</v>
      </c>
      <c r="H182" s="569">
        <v>50</v>
      </c>
      <c r="I182" s="570">
        <v>811340</v>
      </c>
      <c r="J182" s="780">
        <v>811199</v>
      </c>
      <c r="K182" s="462">
        <f t="shared" si="8"/>
        <v>221.95</v>
      </c>
      <c r="L182" s="539">
        <v>193</v>
      </c>
      <c r="M182" s="942">
        <v>1.1499999999999999</v>
      </c>
      <c r="N182" s="462"/>
      <c r="O182" s="463" t="str">
        <f>IF(N182&gt;0,N182*K182,"")</f>
        <v/>
      </c>
      <c r="P182" s="749">
        <v>85</v>
      </c>
      <c r="Q182" s="558">
        <v>4601887123477</v>
      </c>
      <c r="R182" s="467"/>
    </row>
    <row r="183" spans="1:52" ht="24.95" customHeight="1" x14ac:dyDescent="0.3">
      <c r="B183" s="284" t="s">
        <v>4846</v>
      </c>
      <c r="C183" s="600" t="s">
        <v>4847</v>
      </c>
      <c r="D183" s="811" t="s">
        <v>366</v>
      </c>
      <c r="E183" s="830"/>
      <c r="F183" s="476" t="s">
        <v>366</v>
      </c>
      <c r="G183" s="476"/>
      <c r="H183" s="476"/>
      <c r="I183" s="479"/>
      <c r="J183" s="479"/>
      <c r="K183" s="479"/>
      <c r="L183" s="479"/>
      <c r="M183" s="479"/>
      <c r="N183" s="480" t="s">
        <v>366</v>
      </c>
      <c r="O183" s="480" t="s">
        <v>366</v>
      </c>
      <c r="P183" s="812" t="s">
        <v>366</v>
      </c>
      <c r="Q183" s="497" t="s">
        <v>366</v>
      </c>
      <c r="R183" s="484"/>
      <c r="S183" s="484"/>
      <c r="T183" s="484"/>
      <c r="U183" s="484"/>
      <c r="V183" s="484"/>
      <c r="W183" s="484"/>
      <c r="X183" s="484"/>
      <c r="Y183" s="484"/>
      <c r="Z183" s="484"/>
      <c r="AA183" s="484"/>
      <c r="AB183" s="484"/>
      <c r="AC183" s="484"/>
      <c r="AD183" s="484"/>
      <c r="AE183" s="484"/>
      <c r="AF183" s="484"/>
      <c r="AG183" s="484"/>
      <c r="AH183" s="484"/>
      <c r="AI183" s="484"/>
      <c r="AJ183" s="484"/>
      <c r="AK183" s="484"/>
      <c r="AL183" s="484"/>
      <c r="AM183" s="484"/>
      <c r="AN183" s="484"/>
      <c r="AO183" s="484"/>
      <c r="AP183" s="484"/>
      <c r="AQ183" s="484"/>
      <c r="AR183" s="484"/>
      <c r="AS183" s="484"/>
      <c r="AT183" s="484"/>
      <c r="AU183" s="484"/>
      <c r="AV183" s="484"/>
      <c r="AW183" s="484"/>
      <c r="AX183" s="484"/>
      <c r="AY183" s="484"/>
      <c r="AZ183" s="484"/>
    </row>
    <row r="184" spans="1:52" ht="20.100000000000001" customHeight="1" x14ac:dyDescent="0.3">
      <c r="A184" s="604">
        <v>2021</v>
      </c>
      <c r="B184" s="485" t="s">
        <v>4848</v>
      </c>
      <c r="C184" s="485" t="s">
        <v>4849</v>
      </c>
      <c r="D184" s="813" t="s">
        <v>1227</v>
      </c>
      <c r="E184" s="773" t="s">
        <v>4850</v>
      </c>
      <c r="F184" s="551">
        <v>1</v>
      </c>
      <c r="G184" s="578" t="s">
        <v>1314</v>
      </c>
      <c r="H184" s="569">
        <v>50</v>
      </c>
      <c r="I184" s="570">
        <v>811341</v>
      </c>
      <c r="J184" s="780">
        <v>811200</v>
      </c>
      <c r="K184" s="462">
        <f t="shared" si="8"/>
        <v>178.25</v>
      </c>
      <c r="L184" s="539">
        <v>155</v>
      </c>
      <c r="M184" s="942">
        <v>1.1499999999999999</v>
      </c>
      <c r="N184" s="462"/>
      <c r="O184" s="463" t="str">
        <f>IF(N184&gt;0,N184*K184,"")</f>
        <v/>
      </c>
      <c r="P184" s="749" t="s">
        <v>545</v>
      </c>
      <c r="Q184" s="597">
        <v>4601887123361</v>
      </c>
      <c r="R184" s="467"/>
    </row>
    <row r="185" spans="1:52" ht="20.100000000000001" customHeight="1" x14ac:dyDescent="0.3">
      <c r="A185" s="596"/>
      <c r="B185" s="485" t="s">
        <v>4851</v>
      </c>
      <c r="C185" s="485" t="s">
        <v>4852</v>
      </c>
      <c r="D185" s="813" t="s">
        <v>1227</v>
      </c>
      <c r="E185" s="773" t="s">
        <v>4853</v>
      </c>
      <c r="F185" s="551">
        <v>1</v>
      </c>
      <c r="G185" s="578" t="s">
        <v>1314</v>
      </c>
      <c r="H185" s="569">
        <v>50</v>
      </c>
      <c r="I185" s="570">
        <v>696357</v>
      </c>
      <c r="J185" s="780">
        <v>743565</v>
      </c>
      <c r="K185" s="462">
        <f t="shared" si="8"/>
        <v>185.14999999999998</v>
      </c>
      <c r="L185" s="539">
        <v>161</v>
      </c>
      <c r="M185" s="942">
        <v>1.1499999999999999</v>
      </c>
      <c r="N185" s="462"/>
      <c r="O185" s="463" t="str">
        <f>IF(N185&gt;0,N185*K185,"")</f>
        <v/>
      </c>
      <c r="P185" s="749">
        <v>30</v>
      </c>
      <c r="Q185" s="597">
        <v>4601887213833</v>
      </c>
      <c r="R185" s="467"/>
    </row>
    <row r="186" spans="1:52" ht="20.100000000000001" customHeight="1" x14ac:dyDescent="0.3">
      <c r="B186" s="485" t="s">
        <v>4854</v>
      </c>
      <c r="C186" s="468" t="s">
        <v>4855</v>
      </c>
      <c r="D186" s="813" t="s">
        <v>1227</v>
      </c>
      <c r="E186" s="773" t="s">
        <v>62</v>
      </c>
      <c r="F186" s="551">
        <v>1</v>
      </c>
      <c r="G186" s="578" t="s">
        <v>1314</v>
      </c>
      <c r="H186" s="569">
        <v>50</v>
      </c>
      <c r="I186" s="570">
        <v>270086</v>
      </c>
      <c r="J186" s="780">
        <v>743554</v>
      </c>
      <c r="K186" s="462">
        <f t="shared" si="8"/>
        <v>178.25</v>
      </c>
      <c r="L186" s="539">
        <v>155</v>
      </c>
      <c r="M186" s="942">
        <v>1.1499999999999999</v>
      </c>
      <c r="N186" s="462"/>
      <c r="O186" s="463" t="str">
        <f>IF(N186&gt;0,N186*K186,"")</f>
        <v/>
      </c>
      <c r="P186" s="749">
        <v>20</v>
      </c>
      <c r="Q186" s="574" t="s">
        <v>4856</v>
      </c>
      <c r="R186" s="467"/>
    </row>
    <row r="187" spans="1:52" ht="24.95" customHeight="1" x14ac:dyDescent="0.3">
      <c r="B187" s="284" t="s">
        <v>2355</v>
      </c>
      <c r="C187" s="600" t="s">
        <v>2356</v>
      </c>
      <c r="D187" s="811" t="s">
        <v>366</v>
      </c>
      <c r="E187" s="285"/>
      <c r="F187" s="476" t="s">
        <v>366</v>
      </c>
      <c r="G187" s="476"/>
      <c r="H187" s="476"/>
      <c r="I187" s="479"/>
      <c r="J187" s="479"/>
      <c r="K187" s="479"/>
      <c r="L187" s="479"/>
      <c r="M187" s="479"/>
      <c r="N187" s="480" t="s">
        <v>366</v>
      </c>
      <c r="O187" s="480" t="s">
        <v>366</v>
      </c>
      <c r="P187" s="812" t="s">
        <v>366</v>
      </c>
      <c r="Q187" s="497" t="s">
        <v>366</v>
      </c>
      <c r="R187" s="484"/>
      <c r="S187" s="484"/>
      <c r="T187" s="484"/>
      <c r="U187" s="484"/>
      <c r="V187" s="484"/>
      <c r="W187" s="484"/>
      <c r="X187" s="484"/>
      <c r="Y187" s="484"/>
      <c r="Z187" s="484"/>
      <c r="AA187" s="484"/>
      <c r="AB187" s="484"/>
      <c r="AC187" s="484"/>
      <c r="AD187" s="484"/>
      <c r="AE187" s="484"/>
      <c r="AF187" s="484"/>
      <c r="AG187" s="484"/>
      <c r="AH187" s="484"/>
      <c r="AI187" s="484"/>
      <c r="AJ187" s="484"/>
      <c r="AK187" s="484"/>
      <c r="AL187" s="484"/>
      <c r="AM187" s="484"/>
      <c r="AN187" s="484"/>
      <c r="AO187" s="484"/>
      <c r="AP187" s="484"/>
      <c r="AQ187" s="484"/>
      <c r="AR187" s="484"/>
      <c r="AS187" s="484"/>
      <c r="AT187" s="484"/>
      <c r="AU187" s="484"/>
      <c r="AV187" s="484"/>
      <c r="AW187" s="484"/>
      <c r="AX187" s="484"/>
      <c r="AY187" s="484"/>
      <c r="AZ187" s="484"/>
    </row>
    <row r="188" spans="1:52" ht="20.25" customHeight="1" x14ac:dyDescent="0.3">
      <c r="A188" s="581"/>
      <c r="B188" s="608" t="s">
        <v>4857</v>
      </c>
      <c r="C188" s="520" t="s">
        <v>4858</v>
      </c>
      <c r="D188" s="835" t="s">
        <v>1227</v>
      </c>
      <c r="E188" s="572" t="s">
        <v>4859</v>
      </c>
      <c r="F188" s="551">
        <v>1</v>
      </c>
      <c r="G188" s="578" t="s">
        <v>1314</v>
      </c>
      <c r="H188" s="569">
        <v>50</v>
      </c>
      <c r="I188" s="570">
        <v>779293</v>
      </c>
      <c r="J188" s="780">
        <v>779146</v>
      </c>
      <c r="K188" s="462">
        <f t="shared" si="8"/>
        <v>201.24999999999997</v>
      </c>
      <c r="L188" s="539">
        <v>175</v>
      </c>
      <c r="M188" s="942">
        <v>1.1499999999999999</v>
      </c>
      <c r="N188" s="462"/>
      <c r="O188" s="463" t="str">
        <f t="shared" ref="O188:O217" si="9">IF(N188&gt;0,N188*K188,"")</f>
        <v/>
      </c>
      <c r="P188" s="778">
        <v>60</v>
      </c>
      <c r="Q188" s="488">
        <v>4601887358138</v>
      </c>
      <c r="R188" s="484"/>
      <c r="S188" s="484"/>
      <c r="T188" s="484"/>
      <c r="U188" s="484"/>
      <c r="V188" s="484"/>
      <c r="W188" s="484"/>
      <c r="X188" s="484"/>
      <c r="Y188" s="484"/>
      <c r="Z188" s="484"/>
      <c r="AA188" s="484"/>
      <c r="AB188" s="484"/>
      <c r="AC188" s="484"/>
      <c r="AD188" s="484"/>
      <c r="AE188" s="484"/>
      <c r="AF188" s="484"/>
      <c r="AG188" s="484"/>
      <c r="AH188" s="484"/>
      <c r="AI188" s="484"/>
      <c r="AJ188" s="484"/>
      <c r="AK188" s="484"/>
      <c r="AL188" s="484"/>
      <c r="AM188" s="484"/>
      <c r="AN188" s="484"/>
      <c r="AO188" s="484"/>
      <c r="AP188" s="484"/>
      <c r="AQ188" s="484"/>
      <c r="AR188" s="484"/>
      <c r="AS188" s="484"/>
      <c r="AT188" s="484"/>
      <c r="AU188" s="484"/>
      <c r="AV188" s="484"/>
      <c r="AW188" s="484"/>
      <c r="AX188" s="484"/>
      <c r="AY188" s="484"/>
      <c r="AZ188" s="484"/>
    </row>
    <row r="189" spans="1:52" ht="20.25" customHeight="1" x14ac:dyDescent="0.3">
      <c r="A189" s="581"/>
      <c r="B189" s="608" t="s">
        <v>4860</v>
      </c>
      <c r="C189" s="520" t="s">
        <v>4861</v>
      </c>
      <c r="D189" s="835" t="s">
        <v>1227</v>
      </c>
      <c r="E189" s="572" t="s">
        <v>4862</v>
      </c>
      <c r="F189" s="551">
        <v>1</v>
      </c>
      <c r="G189" s="578" t="s">
        <v>1314</v>
      </c>
      <c r="H189" s="569">
        <v>50</v>
      </c>
      <c r="I189" s="570">
        <v>779295</v>
      </c>
      <c r="J189" s="780">
        <v>779148</v>
      </c>
      <c r="K189" s="462">
        <f t="shared" si="8"/>
        <v>201.24999999999997</v>
      </c>
      <c r="L189" s="539">
        <v>175</v>
      </c>
      <c r="M189" s="942">
        <v>1.1499999999999999</v>
      </c>
      <c r="N189" s="462"/>
      <c r="O189" s="463" t="str">
        <f t="shared" si="9"/>
        <v/>
      </c>
      <c r="P189" s="778">
        <v>90</v>
      </c>
      <c r="Q189" s="488">
        <v>4601887358145</v>
      </c>
      <c r="R189" s="484"/>
      <c r="S189" s="484"/>
      <c r="T189" s="484"/>
      <c r="U189" s="484"/>
      <c r="V189" s="484"/>
      <c r="W189" s="484"/>
      <c r="X189" s="484"/>
      <c r="Y189" s="484"/>
      <c r="Z189" s="484"/>
      <c r="AA189" s="484"/>
      <c r="AB189" s="484"/>
      <c r="AC189" s="484"/>
      <c r="AD189" s="484"/>
      <c r="AE189" s="484"/>
      <c r="AF189" s="484"/>
      <c r="AG189" s="484"/>
      <c r="AH189" s="484"/>
      <c r="AI189" s="484"/>
      <c r="AJ189" s="484"/>
      <c r="AK189" s="484"/>
      <c r="AL189" s="484"/>
      <c r="AM189" s="484"/>
      <c r="AN189" s="484"/>
      <c r="AO189" s="484"/>
      <c r="AP189" s="484"/>
      <c r="AQ189" s="484"/>
      <c r="AR189" s="484"/>
      <c r="AS189" s="484"/>
      <c r="AT189" s="484"/>
      <c r="AU189" s="484"/>
      <c r="AV189" s="484"/>
      <c r="AW189" s="484"/>
      <c r="AX189" s="484"/>
      <c r="AY189" s="484"/>
      <c r="AZ189" s="484"/>
    </row>
    <row r="190" spans="1:52" ht="20.25" customHeight="1" x14ac:dyDescent="0.3">
      <c r="A190" s="581"/>
      <c r="B190" s="608" t="s">
        <v>3162</v>
      </c>
      <c r="C190" s="520" t="s">
        <v>3163</v>
      </c>
      <c r="D190" s="835" t="s">
        <v>1227</v>
      </c>
      <c r="E190" s="572" t="s">
        <v>3164</v>
      </c>
      <c r="F190" s="551">
        <v>1</v>
      </c>
      <c r="G190" s="578" t="s">
        <v>1314</v>
      </c>
      <c r="H190" s="569">
        <v>50</v>
      </c>
      <c r="I190" s="570">
        <v>779282</v>
      </c>
      <c r="J190" s="780">
        <v>779132</v>
      </c>
      <c r="K190" s="462">
        <f t="shared" si="8"/>
        <v>244.95</v>
      </c>
      <c r="L190" s="539">
        <v>213</v>
      </c>
      <c r="M190" s="942">
        <v>1.1499999999999999</v>
      </c>
      <c r="N190" s="462"/>
      <c r="O190" s="463" t="str">
        <f t="shared" si="9"/>
        <v/>
      </c>
      <c r="P190" s="778">
        <v>55</v>
      </c>
      <c r="Q190" s="488">
        <v>4601887358077</v>
      </c>
      <c r="R190" s="484"/>
      <c r="S190" s="484"/>
      <c r="T190" s="484"/>
      <c r="U190" s="484"/>
      <c r="V190" s="484"/>
      <c r="W190" s="484"/>
      <c r="X190" s="484"/>
      <c r="Y190" s="484"/>
      <c r="Z190" s="484"/>
      <c r="AA190" s="484"/>
      <c r="AB190" s="484"/>
      <c r="AC190" s="484"/>
      <c r="AD190" s="484"/>
      <c r="AE190" s="484"/>
      <c r="AF190" s="484"/>
      <c r="AG190" s="484"/>
      <c r="AH190" s="484"/>
      <c r="AI190" s="484"/>
      <c r="AJ190" s="484"/>
      <c r="AK190" s="484"/>
      <c r="AL190" s="484"/>
      <c r="AM190" s="484"/>
      <c r="AN190" s="484"/>
      <c r="AO190" s="484"/>
      <c r="AP190" s="484"/>
      <c r="AQ190" s="484"/>
      <c r="AR190" s="484"/>
      <c r="AS190" s="484"/>
      <c r="AT190" s="484"/>
      <c r="AU190" s="484"/>
      <c r="AV190" s="484"/>
      <c r="AW190" s="484"/>
      <c r="AX190" s="484"/>
      <c r="AY190" s="484"/>
      <c r="AZ190" s="484"/>
    </row>
    <row r="191" spans="1:52" ht="20.100000000000001" customHeight="1" x14ac:dyDescent="0.3">
      <c r="A191" s="581"/>
      <c r="B191" s="427" t="s">
        <v>3912</v>
      </c>
      <c r="C191" s="520" t="s">
        <v>4863</v>
      </c>
      <c r="D191" s="813" t="s">
        <v>1227</v>
      </c>
      <c r="E191" s="610" t="s">
        <v>3913</v>
      </c>
      <c r="F191" s="551">
        <v>1</v>
      </c>
      <c r="G191" s="578" t="s">
        <v>1314</v>
      </c>
      <c r="H191" s="569">
        <v>50</v>
      </c>
      <c r="I191" s="570">
        <v>801479</v>
      </c>
      <c r="J191" s="780">
        <v>800810</v>
      </c>
      <c r="K191" s="462">
        <f t="shared" si="8"/>
        <v>139.14999999999998</v>
      </c>
      <c r="L191" s="539">
        <v>121</v>
      </c>
      <c r="M191" s="942">
        <v>1.1499999999999999</v>
      </c>
      <c r="N191" s="462"/>
      <c r="O191" s="463" t="str">
        <f t="shared" si="9"/>
        <v/>
      </c>
      <c r="P191" s="749">
        <v>90</v>
      </c>
      <c r="Q191" s="503">
        <v>4601887384595</v>
      </c>
      <c r="R191" s="467"/>
    </row>
    <row r="192" spans="1:52" ht="20.25" customHeight="1" x14ac:dyDescent="0.3">
      <c r="A192" s="581"/>
      <c r="B192" s="608" t="s">
        <v>3428</v>
      </c>
      <c r="C192" s="520" t="s">
        <v>3429</v>
      </c>
      <c r="D192" s="835" t="s">
        <v>1227</v>
      </c>
      <c r="E192" s="572" t="s">
        <v>3430</v>
      </c>
      <c r="F192" s="551">
        <v>1</v>
      </c>
      <c r="G192" s="578" t="s">
        <v>1314</v>
      </c>
      <c r="H192" s="569">
        <v>50</v>
      </c>
      <c r="I192" s="570">
        <v>779291</v>
      </c>
      <c r="J192" s="780">
        <v>779138</v>
      </c>
      <c r="K192" s="462">
        <f t="shared" si="8"/>
        <v>244.95</v>
      </c>
      <c r="L192" s="539">
        <v>213</v>
      </c>
      <c r="M192" s="942">
        <v>1.1499999999999999</v>
      </c>
      <c r="N192" s="462"/>
      <c r="O192" s="463" t="str">
        <f t="shared" si="9"/>
        <v/>
      </c>
      <c r="P192" s="778">
        <v>80</v>
      </c>
      <c r="Q192" s="488">
        <v>4601887358114</v>
      </c>
      <c r="R192" s="484"/>
      <c r="S192" s="484"/>
      <c r="T192" s="484"/>
      <c r="U192" s="484"/>
      <c r="V192" s="484"/>
      <c r="W192" s="484"/>
      <c r="X192" s="484"/>
      <c r="Y192" s="484"/>
      <c r="Z192" s="484"/>
      <c r="AA192" s="484"/>
      <c r="AB192" s="484"/>
      <c r="AC192" s="484"/>
      <c r="AD192" s="484"/>
      <c r="AE192" s="484"/>
      <c r="AF192" s="484"/>
      <c r="AG192" s="484"/>
      <c r="AH192" s="484"/>
      <c r="AI192" s="484"/>
      <c r="AJ192" s="484"/>
      <c r="AK192" s="484"/>
      <c r="AL192" s="484"/>
      <c r="AM192" s="484"/>
      <c r="AN192" s="484"/>
      <c r="AO192" s="484"/>
      <c r="AP192" s="484"/>
      <c r="AQ192" s="484"/>
      <c r="AR192" s="484"/>
      <c r="AS192" s="484"/>
      <c r="AT192" s="484"/>
      <c r="AU192" s="484"/>
      <c r="AV192" s="484"/>
      <c r="AW192" s="484"/>
      <c r="AX192" s="484"/>
      <c r="AY192" s="484"/>
      <c r="AZ192" s="484"/>
    </row>
    <row r="193" spans="1:52" ht="20.25" customHeight="1" x14ac:dyDescent="0.3">
      <c r="B193" s="611" t="s">
        <v>2357</v>
      </c>
      <c r="C193" s="485" t="s">
        <v>2358</v>
      </c>
      <c r="D193" s="813" t="s">
        <v>1227</v>
      </c>
      <c r="E193" s="567" t="s">
        <v>2359</v>
      </c>
      <c r="F193" s="551">
        <v>1</v>
      </c>
      <c r="G193" s="578" t="s">
        <v>1314</v>
      </c>
      <c r="H193" s="569">
        <v>50</v>
      </c>
      <c r="I193" s="570">
        <v>270171</v>
      </c>
      <c r="J193" s="780">
        <v>743589</v>
      </c>
      <c r="K193" s="462">
        <f t="shared" si="8"/>
        <v>139.14999999999998</v>
      </c>
      <c r="L193" s="539">
        <v>121</v>
      </c>
      <c r="M193" s="942">
        <v>1.1499999999999999</v>
      </c>
      <c r="N193" s="462"/>
      <c r="O193" s="463" t="str">
        <f t="shared" si="9"/>
        <v/>
      </c>
      <c r="P193" s="749">
        <v>70</v>
      </c>
      <c r="Q193" s="574" t="s">
        <v>2360</v>
      </c>
      <c r="R193" s="484"/>
      <c r="S193" s="484"/>
      <c r="T193" s="484"/>
      <c r="U193" s="484"/>
      <c r="V193" s="484"/>
      <c r="W193" s="484"/>
      <c r="X193" s="484"/>
      <c r="Y193" s="484"/>
      <c r="Z193" s="484"/>
      <c r="AA193" s="484"/>
      <c r="AB193" s="484"/>
      <c r="AC193" s="484"/>
      <c r="AD193" s="484"/>
      <c r="AE193" s="484"/>
      <c r="AF193" s="484"/>
      <c r="AG193" s="484"/>
      <c r="AH193" s="484"/>
      <c r="AI193" s="484"/>
      <c r="AJ193" s="484"/>
      <c r="AK193" s="484"/>
      <c r="AL193" s="484"/>
      <c r="AM193" s="484"/>
      <c r="AN193" s="484"/>
      <c r="AO193" s="484"/>
      <c r="AP193" s="484"/>
      <c r="AQ193" s="484"/>
      <c r="AR193" s="484"/>
      <c r="AS193" s="484"/>
      <c r="AT193" s="484"/>
      <c r="AU193" s="484"/>
      <c r="AV193" s="484"/>
      <c r="AW193" s="484"/>
      <c r="AX193" s="484"/>
      <c r="AY193" s="484"/>
      <c r="AZ193" s="484"/>
    </row>
    <row r="194" spans="1:52" ht="20.25" customHeight="1" x14ac:dyDescent="0.3">
      <c r="A194" s="581"/>
      <c r="B194" s="608" t="s">
        <v>3165</v>
      </c>
      <c r="C194" s="520" t="s">
        <v>3166</v>
      </c>
      <c r="D194" s="835" t="s">
        <v>1227</v>
      </c>
      <c r="E194" s="572" t="s">
        <v>3167</v>
      </c>
      <c r="F194" s="551">
        <v>1</v>
      </c>
      <c r="G194" s="578" t="s">
        <v>1314</v>
      </c>
      <c r="H194" s="569">
        <v>50</v>
      </c>
      <c r="I194" s="570">
        <v>779288</v>
      </c>
      <c r="J194" s="780">
        <v>779134</v>
      </c>
      <c r="K194" s="462">
        <f t="shared" si="8"/>
        <v>244.95</v>
      </c>
      <c r="L194" s="539">
        <v>213</v>
      </c>
      <c r="M194" s="942">
        <v>1.1499999999999999</v>
      </c>
      <c r="N194" s="462"/>
      <c r="O194" s="463" t="str">
        <f t="shared" si="9"/>
        <v/>
      </c>
      <c r="P194" s="778">
        <v>80</v>
      </c>
      <c r="Q194" s="488">
        <v>4601887358091</v>
      </c>
      <c r="R194" s="484"/>
      <c r="S194" s="484"/>
      <c r="T194" s="484"/>
      <c r="U194" s="484"/>
      <c r="V194" s="484"/>
      <c r="W194" s="484"/>
      <c r="X194" s="484"/>
      <c r="Y194" s="484"/>
      <c r="Z194" s="484"/>
      <c r="AA194" s="484"/>
      <c r="AB194" s="484"/>
      <c r="AC194" s="484"/>
      <c r="AD194" s="484"/>
      <c r="AE194" s="484"/>
      <c r="AF194" s="484"/>
      <c r="AG194" s="484"/>
      <c r="AH194" s="484"/>
      <c r="AI194" s="484"/>
      <c r="AJ194" s="484"/>
      <c r="AK194" s="484"/>
      <c r="AL194" s="484"/>
      <c r="AM194" s="484"/>
      <c r="AN194" s="484"/>
      <c r="AO194" s="484"/>
      <c r="AP194" s="484"/>
      <c r="AQ194" s="484"/>
      <c r="AR194" s="484"/>
      <c r="AS194" s="484"/>
      <c r="AT194" s="484"/>
      <c r="AU194" s="484"/>
      <c r="AV194" s="484"/>
      <c r="AW194" s="484"/>
      <c r="AX194" s="484"/>
      <c r="AY194" s="484"/>
      <c r="AZ194" s="484"/>
    </row>
    <row r="195" spans="1:52" ht="20.25" customHeight="1" x14ac:dyDescent="0.3">
      <c r="A195" s="455" t="s">
        <v>3049</v>
      </c>
      <c r="B195" s="608" t="s">
        <v>4864</v>
      </c>
      <c r="C195" s="520" t="s">
        <v>4865</v>
      </c>
      <c r="D195" s="835" t="s">
        <v>1227</v>
      </c>
      <c r="E195" s="425" t="s">
        <v>4866</v>
      </c>
      <c r="F195" s="551">
        <v>1</v>
      </c>
      <c r="G195" s="578" t="s">
        <v>1314</v>
      </c>
      <c r="H195" s="569">
        <v>50</v>
      </c>
      <c r="I195" s="570">
        <v>821275</v>
      </c>
      <c r="J195" s="780">
        <v>821251</v>
      </c>
      <c r="K195" s="462">
        <f t="shared" si="8"/>
        <v>172.5</v>
      </c>
      <c r="L195" s="539">
        <v>150</v>
      </c>
      <c r="M195" s="942">
        <v>1.1499999999999999</v>
      </c>
      <c r="N195" s="462"/>
      <c r="O195" s="463" t="str">
        <f t="shared" si="9"/>
        <v/>
      </c>
      <c r="P195" s="749">
        <v>90</v>
      </c>
      <c r="Q195" s="488"/>
      <c r="R195" s="484"/>
      <c r="S195" s="484"/>
      <c r="T195" s="484"/>
      <c r="U195" s="484"/>
      <c r="V195" s="484"/>
      <c r="W195" s="484"/>
      <c r="X195" s="484"/>
      <c r="Y195" s="484"/>
      <c r="Z195" s="484"/>
      <c r="AA195" s="484"/>
      <c r="AB195" s="484"/>
      <c r="AC195" s="484"/>
      <c r="AD195" s="484"/>
      <c r="AE195" s="484"/>
      <c r="AF195" s="484"/>
      <c r="AG195" s="484"/>
      <c r="AH195" s="484"/>
      <c r="AI195" s="484"/>
      <c r="AJ195" s="484"/>
      <c r="AK195" s="484"/>
      <c r="AL195" s="484"/>
      <c r="AM195" s="484"/>
      <c r="AN195" s="484"/>
      <c r="AO195" s="484"/>
      <c r="AP195" s="484"/>
      <c r="AQ195" s="484"/>
      <c r="AR195" s="484"/>
      <c r="AS195" s="484"/>
      <c r="AT195" s="484"/>
      <c r="AU195" s="484"/>
      <c r="AV195" s="484"/>
      <c r="AW195" s="484"/>
      <c r="AX195" s="484"/>
      <c r="AY195" s="484"/>
      <c r="AZ195" s="484"/>
    </row>
    <row r="196" spans="1:52" ht="20.100000000000001" customHeight="1" x14ac:dyDescent="0.3">
      <c r="A196" s="573"/>
      <c r="B196" s="485" t="s">
        <v>2361</v>
      </c>
      <c r="C196" s="468" t="s">
        <v>2362</v>
      </c>
      <c r="D196" s="813" t="s">
        <v>1227</v>
      </c>
      <c r="E196" s="567" t="s">
        <v>2363</v>
      </c>
      <c r="F196" s="551">
        <v>1</v>
      </c>
      <c r="G196" s="578" t="s">
        <v>1314</v>
      </c>
      <c r="H196" s="569">
        <v>50</v>
      </c>
      <c r="I196" s="570">
        <v>677661</v>
      </c>
      <c r="J196" s="780">
        <v>743568</v>
      </c>
      <c r="K196" s="462">
        <f t="shared" si="8"/>
        <v>151.79999999999998</v>
      </c>
      <c r="L196" s="539">
        <v>132</v>
      </c>
      <c r="M196" s="942">
        <v>1.1499999999999999</v>
      </c>
      <c r="N196" s="462"/>
      <c r="O196" s="463" t="str">
        <f t="shared" si="9"/>
        <v/>
      </c>
      <c r="P196" s="749">
        <v>70</v>
      </c>
      <c r="Q196" s="558">
        <v>4601887194330</v>
      </c>
      <c r="R196" s="467"/>
    </row>
    <row r="197" spans="1:52" ht="20.100000000000001" customHeight="1" x14ac:dyDescent="0.3">
      <c r="A197" s="581"/>
      <c r="B197" s="427" t="s">
        <v>2364</v>
      </c>
      <c r="C197" s="520" t="s">
        <v>4867</v>
      </c>
      <c r="D197" s="835" t="s">
        <v>1227</v>
      </c>
      <c r="E197" s="572" t="s">
        <v>2365</v>
      </c>
      <c r="F197" s="551">
        <v>1</v>
      </c>
      <c r="G197" s="578" t="s">
        <v>1314</v>
      </c>
      <c r="H197" s="569">
        <v>50</v>
      </c>
      <c r="I197" s="570">
        <v>779275</v>
      </c>
      <c r="J197" s="780">
        <v>779129</v>
      </c>
      <c r="K197" s="462">
        <f t="shared" si="8"/>
        <v>172.5</v>
      </c>
      <c r="L197" s="539">
        <v>150</v>
      </c>
      <c r="M197" s="942">
        <v>1.1499999999999999</v>
      </c>
      <c r="N197" s="462"/>
      <c r="O197" s="463" t="str">
        <f t="shared" si="9"/>
        <v/>
      </c>
      <c r="P197" s="778">
        <v>85</v>
      </c>
      <c r="Q197" s="488">
        <v>4601887358046</v>
      </c>
      <c r="R197" s="467"/>
    </row>
    <row r="198" spans="1:52" ht="20.100000000000001" customHeight="1" x14ac:dyDescent="0.3">
      <c r="A198" s="576"/>
      <c r="B198" s="611" t="s">
        <v>2366</v>
      </c>
      <c r="C198" s="468" t="s">
        <v>3914</v>
      </c>
      <c r="D198" s="813" t="s">
        <v>1227</v>
      </c>
      <c r="E198" s="567" t="s">
        <v>2367</v>
      </c>
      <c r="F198" s="551">
        <v>1</v>
      </c>
      <c r="G198" s="578" t="s">
        <v>1314</v>
      </c>
      <c r="H198" s="569">
        <v>50</v>
      </c>
      <c r="I198" s="570">
        <v>677662</v>
      </c>
      <c r="J198" s="780">
        <v>743569</v>
      </c>
      <c r="K198" s="462">
        <f t="shared" si="8"/>
        <v>139.14999999999998</v>
      </c>
      <c r="L198" s="539">
        <v>121</v>
      </c>
      <c r="M198" s="942">
        <v>1.1499999999999999</v>
      </c>
      <c r="N198" s="462"/>
      <c r="O198" s="463" t="str">
        <f t="shared" si="9"/>
        <v/>
      </c>
      <c r="P198" s="749">
        <v>70</v>
      </c>
      <c r="Q198" s="558">
        <v>4601887194347</v>
      </c>
      <c r="R198" s="467"/>
    </row>
    <row r="199" spans="1:52" ht="20.100000000000001" customHeight="1" x14ac:dyDescent="0.3">
      <c r="B199" s="611" t="s">
        <v>2368</v>
      </c>
      <c r="C199" s="485" t="s">
        <v>2369</v>
      </c>
      <c r="D199" s="813" t="s">
        <v>1227</v>
      </c>
      <c r="E199" s="567" t="s">
        <v>2370</v>
      </c>
      <c r="F199" s="551">
        <v>1</v>
      </c>
      <c r="G199" s="578" t="s">
        <v>1314</v>
      </c>
      <c r="H199" s="569">
        <v>50</v>
      </c>
      <c r="I199" s="570">
        <v>270191</v>
      </c>
      <c r="J199" s="780">
        <v>743586</v>
      </c>
      <c r="K199" s="462">
        <f t="shared" si="8"/>
        <v>151.79999999999998</v>
      </c>
      <c r="L199" s="539">
        <v>132</v>
      </c>
      <c r="M199" s="942">
        <v>1.1499999999999999</v>
      </c>
      <c r="N199" s="462"/>
      <c r="O199" s="463" t="str">
        <f t="shared" si="9"/>
        <v/>
      </c>
      <c r="P199" s="749">
        <v>75</v>
      </c>
      <c r="Q199" s="574" t="s">
        <v>2371</v>
      </c>
      <c r="R199" s="467"/>
    </row>
    <row r="200" spans="1:52" ht="39.75" customHeight="1" x14ac:dyDescent="0.3">
      <c r="A200" s="581"/>
      <c r="B200" s="427" t="s">
        <v>4868</v>
      </c>
      <c r="C200" s="457" t="s">
        <v>4869</v>
      </c>
      <c r="D200" s="813" t="s">
        <v>1227</v>
      </c>
      <c r="E200" s="567" t="s">
        <v>4870</v>
      </c>
      <c r="F200" s="551">
        <v>1</v>
      </c>
      <c r="G200" s="578" t="s">
        <v>1314</v>
      </c>
      <c r="H200" s="569">
        <v>50</v>
      </c>
      <c r="I200" s="570">
        <v>737724</v>
      </c>
      <c r="J200" s="780">
        <v>743577</v>
      </c>
      <c r="K200" s="462">
        <f t="shared" si="8"/>
        <v>172.5</v>
      </c>
      <c r="L200" s="539">
        <v>150</v>
      </c>
      <c r="M200" s="942">
        <v>1.1499999999999999</v>
      </c>
      <c r="N200" s="462"/>
      <c r="O200" s="463" t="str">
        <f t="shared" si="9"/>
        <v/>
      </c>
      <c r="P200" s="749">
        <v>70</v>
      </c>
      <c r="Q200" s="597">
        <v>4601887324379</v>
      </c>
      <c r="R200" s="467"/>
    </row>
    <row r="201" spans="1:52" ht="20.100000000000001" customHeight="1" x14ac:dyDescent="0.3">
      <c r="A201" s="565"/>
      <c r="B201" s="485" t="s">
        <v>2372</v>
      </c>
      <c r="C201" s="485" t="s">
        <v>2373</v>
      </c>
      <c r="D201" s="813" t="s">
        <v>1227</v>
      </c>
      <c r="E201" s="567" t="s">
        <v>2374</v>
      </c>
      <c r="F201" s="551">
        <v>1</v>
      </c>
      <c r="G201" s="578" t="s">
        <v>1314</v>
      </c>
      <c r="H201" s="569">
        <v>50</v>
      </c>
      <c r="I201" s="570">
        <v>270199</v>
      </c>
      <c r="J201" s="780">
        <v>743585</v>
      </c>
      <c r="K201" s="462">
        <f t="shared" si="8"/>
        <v>151.79999999999998</v>
      </c>
      <c r="L201" s="539">
        <v>132</v>
      </c>
      <c r="M201" s="942">
        <v>1.1499999999999999</v>
      </c>
      <c r="N201" s="462"/>
      <c r="O201" s="463" t="str">
        <f t="shared" si="9"/>
        <v/>
      </c>
      <c r="P201" s="749">
        <v>70</v>
      </c>
      <c r="Q201" s="574" t="s">
        <v>2375</v>
      </c>
      <c r="R201" s="467"/>
    </row>
    <row r="202" spans="1:52" ht="20.100000000000001" customHeight="1" x14ac:dyDescent="0.3">
      <c r="A202" s="455"/>
      <c r="B202" s="485" t="s">
        <v>4871</v>
      </c>
      <c r="C202" s="485" t="s">
        <v>4872</v>
      </c>
      <c r="D202" s="813" t="s">
        <v>1227</v>
      </c>
      <c r="E202" s="567" t="s">
        <v>4873</v>
      </c>
      <c r="F202" s="551">
        <v>1</v>
      </c>
      <c r="G202" s="578" t="s">
        <v>1314</v>
      </c>
      <c r="H202" s="569">
        <v>50</v>
      </c>
      <c r="I202" s="570">
        <v>811343</v>
      </c>
      <c r="J202" s="780">
        <v>811202</v>
      </c>
      <c r="K202" s="462">
        <f t="shared" si="8"/>
        <v>172.5</v>
      </c>
      <c r="L202" s="539">
        <v>150</v>
      </c>
      <c r="M202" s="942">
        <v>1.1499999999999999</v>
      </c>
      <c r="N202" s="462"/>
      <c r="O202" s="463" t="str">
        <f t="shared" si="9"/>
        <v/>
      </c>
      <c r="P202" s="749">
        <v>65</v>
      </c>
      <c r="Q202" s="574"/>
      <c r="R202" s="467"/>
    </row>
    <row r="203" spans="1:52" ht="20.100000000000001" customHeight="1" x14ac:dyDescent="0.3">
      <c r="A203" s="455" t="s">
        <v>3049</v>
      </c>
      <c r="B203" s="485" t="s">
        <v>4874</v>
      </c>
      <c r="C203" s="485" t="s">
        <v>4875</v>
      </c>
      <c r="D203" s="813" t="s">
        <v>1227</v>
      </c>
      <c r="E203" s="425" t="s">
        <v>4876</v>
      </c>
      <c r="F203" s="551">
        <v>1</v>
      </c>
      <c r="G203" s="578" t="s">
        <v>1314</v>
      </c>
      <c r="H203" s="569">
        <v>50</v>
      </c>
      <c r="I203" s="570">
        <v>821279</v>
      </c>
      <c r="J203" s="780">
        <v>821253</v>
      </c>
      <c r="K203" s="462">
        <f t="shared" si="8"/>
        <v>172.5</v>
      </c>
      <c r="L203" s="539">
        <v>150</v>
      </c>
      <c r="M203" s="942">
        <v>1.1499999999999999</v>
      </c>
      <c r="N203" s="462"/>
      <c r="O203" s="463" t="str">
        <f t="shared" si="9"/>
        <v/>
      </c>
      <c r="P203" s="749">
        <v>45</v>
      </c>
      <c r="Q203" s="574"/>
      <c r="R203" s="467"/>
    </row>
    <row r="204" spans="1:52" ht="20.100000000000001" customHeight="1" x14ac:dyDescent="0.3">
      <c r="A204" s="581"/>
      <c r="B204" s="608" t="s">
        <v>4877</v>
      </c>
      <c r="C204" s="520" t="s">
        <v>4878</v>
      </c>
      <c r="D204" s="835" t="s">
        <v>1227</v>
      </c>
      <c r="E204" s="572" t="s">
        <v>4879</v>
      </c>
      <c r="F204" s="551">
        <v>1</v>
      </c>
      <c r="G204" s="578" t="s">
        <v>1314</v>
      </c>
      <c r="H204" s="569">
        <v>50</v>
      </c>
      <c r="I204" s="570">
        <v>779292</v>
      </c>
      <c r="J204" s="780">
        <v>779145</v>
      </c>
      <c r="K204" s="462">
        <f t="shared" si="8"/>
        <v>244.95</v>
      </c>
      <c r="L204" s="539">
        <v>213</v>
      </c>
      <c r="M204" s="942">
        <v>1.1499999999999999</v>
      </c>
      <c r="N204" s="462"/>
      <c r="O204" s="463" t="str">
        <f t="shared" si="9"/>
        <v/>
      </c>
      <c r="P204" s="778">
        <v>50</v>
      </c>
      <c r="Q204" s="488">
        <v>4601887358121</v>
      </c>
      <c r="R204" s="467"/>
    </row>
    <row r="205" spans="1:52" ht="20.100000000000001" customHeight="1" x14ac:dyDescent="0.3">
      <c r="A205" s="573"/>
      <c r="B205" s="612" t="s">
        <v>3168</v>
      </c>
      <c r="C205" s="468" t="s">
        <v>3169</v>
      </c>
      <c r="D205" s="813" t="s">
        <v>1227</v>
      </c>
      <c r="E205" s="567" t="s">
        <v>3170</v>
      </c>
      <c r="F205" s="551">
        <v>1</v>
      </c>
      <c r="G205" s="578" t="s">
        <v>1314</v>
      </c>
      <c r="H205" s="569">
        <v>50</v>
      </c>
      <c r="I205" s="570">
        <v>726713</v>
      </c>
      <c r="J205" s="780">
        <v>743593</v>
      </c>
      <c r="K205" s="462">
        <f t="shared" si="8"/>
        <v>151.79999999999998</v>
      </c>
      <c r="L205" s="539">
        <v>132</v>
      </c>
      <c r="M205" s="942">
        <v>1.1499999999999999</v>
      </c>
      <c r="N205" s="462"/>
      <c r="O205" s="463" t="str">
        <f t="shared" si="9"/>
        <v/>
      </c>
      <c r="P205" s="749">
        <v>70</v>
      </c>
      <c r="Q205" s="597">
        <v>4601887291145</v>
      </c>
      <c r="R205" s="467"/>
    </row>
    <row r="206" spans="1:52" ht="20.100000000000001" customHeight="1" x14ac:dyDescent="0.3">
      <c r="A206" s="565"/>
      <c r="B206" s="485" t="s">
        <v>2376</v>
      </c>
      <c r="C206" s="468" t="s">
        <v>2377</v>
      </c>
      <c r="D206" s="813" t="s">
        <v>1227</v>
      </c>
      <c r="E206" s="567" t="s">
        <v>2378</v>
      </c>
      <c r="F206" s="551">
        <v>1</v>
      </c>
      <c r="G206" s="578" t="s">
        <v>1314</v>
      </c>
      <c r="H206" s="569">
        <v>50</v>
      </c>
      <c r="I206" s="570">
        <v>270203</v>
      </c>
      <c r="J206" s="780">
        <v>743584</v>
      </c>
      <c r="K206" s="462">
        <f t="shared" si="8"/>
        <v>151.79999999999998</v>
      </c>
      <c r="L206" s="539">
        <v>132</v>
      </c>
      <c r="M206" s="942">
        <v>1.1499999999999999</v>
      </c>
      <c r="N206" s="462"/>
      <c r="O206" s="463" t="str">
        <f t="shared" si="9"/>
        <v/>
      </c>
      <c r="P206" s="749">
        <v>90</v>
      </c>
      <c r="Q206" s="574" t="s">
        <v>2379</v>
      </c>
      <c r="R206" s="467"/>
    </row>
    <row r="207" spans="1:52" ht="20.100000000000001" customHeight="1" x14ac:dyDescent="0.3">
      <c r="A207" s="565"/>
      <c r="B207" s="611" t="s">
        <v>3915</v>
      </c>
      <c r="C207" s="485" t="s">
        <v>3916</v>
      </c>
      <c r="D207" s="813" t="s">
        <v>1227</v>
      </c>
      <c r="E207" s="567" t="s">
        <v>786</v>
      </c>
      <c r="F207" s="551">
        <v>1</v>
      </c>
      <c r="G207" s="578" t="s">
        <v>1314</v>
      </c>
      <c r="H207" s="569">
        <v>50</v>
      </c>
      <c r="I207" s="570">
        <v>270217</v>
      </c>
      <c r="J207" s="780">
        <v>743582</v>
      </c>
      <c r="K207" s="462">
        <f t="shared" si="8"/>
        <v>139.14999999999998</v>
      </c>
      <c r="L207" s="539">
        <v>121</v>
      </c>
      <c r="M207" s="942">
        <v>1.1499999999999999</v>
      </c>
      <c r="N207" s="462"/>
      <c r="O207" s="463" t="str">
        <f t="shared" si="9"/>
        <v/>
      </c>
      <c r="P207" s="749">
        <v>70</v>
      </c>
      <c r="Q207" s="574" t="s">
        <v>3917</v>
      </c>
      <c r="R207" s="467"/>
    </row>
    <row r="208" spans="1:52" ht="20.100000000000001" customHeight="1" x14ac:dyDescent="0.3">
      <c r="A208" s="604"/>
      <c r="B208" s="427" t="s">
        <v>2380</v>
      </c>
      <c r="C208" s="457" t="s">
        <v>2381</v>
      </c>
      <c r="D208" s="813" t="s">
        <v>1227</v>
      </c>
      <c r="E208" s="567" t="s">
        <v>2382</v>
      </c>
      <c r="F208" s="551">
        <v>1</v>
      </c>
      <c r="G208" s="578" t="s">
        <v>1314</v>
      </c>
      <c r="H208" s="569">
        <v>50</v>
      </c>
      <c r="I208" s="570">
        <v>737772</v>
      </c>
      <c r="J208" s="780">
        <v>743575</v>
      </c>
      <c r="K208" s="462">
        <f t="shared" si="8"/>
        <v>151.79999999999998</v>
      </c>
      <c r="L208" s="539">
        <v>132</v>
      </c>
      <c r="M208" s="942">
        <v>1.1499999999999999</v>
      </c>
      <c r="N208" s="462"/>
      <c r="O208" s="463" t="str">
        <f t="shared" si="9"/>
        <v/>
      </c>
      <c r="P208" s="749">
        <v>80</v>
      </c>
      <c r="Q208" s="597">
        <v>4601887324386</v>
      </c>
      <c r="R208" s="467"/>
    </row>
    <row r="209" spans="1:52" ht="20.100000000000001" customHeight="1" x14ac:dyDescent="0.3">
      <c r="A209" s="581"/>
      <c r="B209" s="427" t="s">
        <v>3431</v>
      </c>
      <c r="C209" s="520" t="s">
        <v>3432</v>
      </c>
      <c r="D209" s="835" t="s">
        <v>1227</v>
      </c>
      <c r="E209" s="572" t="s">
        <v>3433</v>
      </c>
      <c r="F209" s="551">
        <v>1</v>
      </c>
      <c r="G209" s="578" t="s">
        <v>1314</v>
      </c>
      <c r="H209" s="569">
        <v>50</v>
      </c>
      <c r="I209" s="570">
        <v>779280</v>
      </c>
      <c r="J209" s="780">
        <v>779131</v>
      </c>
      <c r="K209" s="462">
        <f t="shared" si="8"/>
        <v>172.5</v>
      </c>
      <c r="L209" s="539">
        <v>150</v>
      </c>
      <c r="M209" s="942">
        <v>1.1499999999999999</v>
      </c>
      <c r="N209" s="462"/>
      <c r="O209" s="463" t="str">
        <f t="shared" si="9"/>
        <v/>
      </c>
      <c r="P209" s="778">
        <v>70</v>
      </c>
      <c r="Q209" s="488">
        <v>4601887358060</v>
      </c>
      <c r="R209" s="467"/>
    </row>
    <row r="210" spans="1:52" ht="20.100000000000001" customHeight="1" x14ac:dyDescent="0.3">
      <c r="A210" s="565"/>
      <c r="B210" s="611" t="s">
        <v>4880</v>
      </c>
      <c r="C210" s="485" t="s">
        <v>4881</v>
      </c>
      <c r="D210" s="813" t="s">
        <v>1227</v>
      </c>
      <c r="E210" s="567" t="s">
        <v>1481</v>
      </c>
      <c r="F210" s="551">
        <v>1</v>
      </c>
      <c r="G210" s="578" t="s">
        <v>1314</v>
      </c>
      <c r="H210" s="569">
        <v>50</v>
      </c>
      <c r="I210" s="570">
        <v>270243</v>
      </c>
      <c r="J210" s="780">
        <v>743581</v>
      </c>
      <c r="K210" s="462">
        <f t="shared" si="8"/>
        <v>151.79999999999998</v>
      </c>
      <c r="L210" s="539">
        <v>132</v>
      </c>
      <c r="M210" s="942">
        <v>1.1499999999999999</v>
      </c>
      <c r="N210" s="462"/>
      <c r="O210" s="463" t="str">
        <f t="shared" si="9"/>
        <v/>
      </c>
      <c r="P210" s="749">
        <v>85</v>
      </c>
      <c r="Q210" s="574" t="s">
        <v>4882</v>
      </c>
      <c r="R210" s="467"/>
    </row>
    <row r="211" spans="1:52" ht="20.100000000000001" customHeight="1" x14ac:dyDescent="0.3">
      <c r="A211" s="604"/>
      <c r="B211" s="556" t="s">
        <v>4883</v>
      </c>
      <c r="C211" s="457" t="s">
        <v>4884</v>
      </c>
      <c r="D211" s="813" t="s">
        <v>1227</v>
      </c>
      <c r="E211" s="567" t="s">
        <v>4885</v>
      </c>
      <c r="F211" s="551">
        <v>1</v>
      </c>
      <c r="G211" s="578" t="s">
        <v>1314</v>
      </c>
      <c r="H211" s="569">
        <v>50</v>
      </c>
      <c r="I211" s="570">
        <v>737725</v>
      </c>
      <c r="J211" s="780">
        <v>743578</v>
      </c>
      <c r="K211" s="462">
        <f t="shared" si="8"/>
        <v>201.24999999999997</v>
      </c>
      <c r="L211" s="539">
        <v>175</v>
      </c>
      <c r="M211" s="942">
        <v>1.1499999999999999</v>
      </c>
      <c r="N211" s="462"/>
      <c r="O211" s="463" t="str">
        <f t="shared" si="9"/>
        <v/>
      </c>
      <c r="P211" s="749">
        <v>50</v>
      </c>
      <c r="Q211" s="597">
        <v>4601887324393</v>
      </c>
      <c r="R211" s="467"/>
    </row>
    <row r="212" spans="1:52" ht="20.100000000000001" customHeight="1" x14ac:dyDescent="0.3">
      <c r="A212" s="581"/>
      <c r="B212" s="608" t="s">
        <v>3171</v>
      </c>
      <c r="C212" s="520" t="s">
        <v>3172</v>
      </c>
      <c r="D212" s="835" t="s">
        <v>1227</v>
      </c>
      <c r="E212" s="572" t="s">
        <v>3173</v>
      </c>
      <c r="F212" s="551">
        <v>1</v>
      </c>
      <c r="G212" s="578" t="s">
        <v>1314</v>
      </c>
      <c r="H212" s="569">
        <v>50</v>
      </c>
      <c r="I212" s="570">
        <v>779290</v>
      </c>
      <c r="J212" s="780">
        <v>779136</v>
      </c>
      <c r="K212" s="462">
        <f t="shared" si="8"/>
        <v>244.95</v>
      </c>
      <c r="L212" s="539">
        <v>213</v>
      </c>
      <c r="M212" s="942">
        <v>1.1499999999999999</v>
      </c>
      <c r="N212" s="462"/>
      <c r="O212" s="463" t="str">
        <f t="shared" si="9"/>
        <v/>
      </c>
      <c r="P212" s="778">
        <v>80</v>
      </c>
      <c r="Q212" s="488">
        <v>4601887358107</v>
      </c>
      <c r="R212" s="467"/>
    </row>
    <row r="213" spans="1:52" ht="20.100000000000001" customHeight="1" x14ac:dyDescent="0.3">
      <c r="A213" s="576"/>
      <c r="B213" s="485" t="s">
        <v>2383</v>
      </c>
      <c r="C213" s="468" t="s">
        <v>4886</v>
      </c>
      <c r="D213" s="813" t="s">
        <v>1227</v>
      </c>
      <c r="E213" s="567" t="s">
        <v>2310</v>
      </c>
      <c r="F213" s="551">
        <v>1</v>
      </c>
      <c r="G213" s="578" t="s">
        <v>1314</v>
      </c>
      <c r="H213" s="569">
        <v>50</v>
      </c>
      <c r="I213" s="570">
        <v>677666</v>
      </c>
      <c r="J213" s="780">
        <v>743573</v>
      </c>
      <c r="K213" s="462">
        <f t="shared" si="8"/>
        <v>139.14999999999998</v>
      </c>
      <c r="L213" s="539">
        <v>121</v>
      </c>
      <c r="M213" s="942">
        <v>1.1499999999999999</v>
      </c>
      <c r="N213" s="462"/>
      <c r="O213" s="463" t="str">
        <f t="shared" si="9"/>
        <v/>
      </c>
      <c r="P213" s="749">
        <v>80</v>
      </c>
      <c r="Q213" s="558">
        <v>4601887194392</v>
      </c>
      <c r="R213" s="467"/>
    </row>
    <row r="214" spans="1:52" ht="23.25" customHeight="1" x14ac:dyDescent="0.3">
      <c r="A214" s="581"/>
      <c r="B214" s="427" t="s">
        <v>3174</v>
      </c>
      <c r="C214" s="457" t="s">
        <v>4887</v>
      </c>
      <c r="D214" s="813" t="s">
        <v>1227</v>
      </c>
      <c r="E214" s="567" t="s">
        <v>3175</v>
      </c>
      <c r="F214" s="551">
        <v>1</v>
      </c>
      <c r="G214" s="578" t="s">
        <v>1314</v>
      </c>
      <c r="H214" s="569">
        <v>50</v>
      </c>
      <c r="I214" s="570">
        <v>737728</v>
      </c>
      <c r="J214" s="780">
        <v>743579</v>
      </c>
      <c r="K214" s="462">
        <f t="shared" si="8"/>
        <v>201.24999999999997</v>
      </c>
      <c r="L214" s="539">
        <v>175</v>
      </c>
      <c r="M214" s="942">
        <v>1.1499999999999999</v>
      </c>
      <c r="N214" s="462"/>
      <c r="O214" s="463" t="str">
        <f t="shared" si="9"/>
        <v/>
      </c>
      <c r="P214" s="749">
        <v>70</v>
      </c>
      <c r="Q214" s="597">
        <v>4601887324409</v>
      </c>
      <c r="R214" s="467"/>
    </row>
    <row r="215" spans="1:52" ht="20.100000000000001" customHeight="1" x14ac:dyDescent="0.3">
      <c r="A215" s="576"/>
      <c r="B215" s="485" t="s">
        <v>2384</v>
      </c>
      <c r="C215" s="485" t="s">
        <v>2385</v>
      </c>
      <c r="D215" s="813" t="s">
        <v>1227</v>
      </c>
      <c r="E215" s="567" t="s">
        <v>2386</v>
      </c>
      <c r="F215" s="551">
        <v>1</v>
      </c>
      <c r="G215" s="578" t="s">
        <v>1314</v>
      </c>
      <c r="H215" s="569">
        <v>50</v>
      </c>
      <c r="I215" s="570">
        <v>726714</v>
      </c>
      <c r="J215" s="780">
        <v>743594</v>
      </c>
      <c r="K215" s="462">
        <f t="shared" si="8"/>
        <v>151.79999999999998</v>
      </c>
      <c r="L215" s="539">
        <v>132</v>
      </c>
      <c r="M215" s="942">
        <v>1.1499999999999999</v>
      </c>
      <c r="N215" s="462"/>
      <c r="O215" s="463" t="str">
        <f t="shared" si="9"/>
        <v/>
      </c>
      <c r="P215" s="749">
        <v>75</v>
      </c>
      <c r="Q215" s="597">
        <v>4601887291152</v>
      </c>
      <c r="R215" s="467"/>
    </row>
    <row r="216" spans="1:52" ht="20.100000000000001" customHeight="1" x14ac:dyDescent="0.3">
      <c r="A216" s="576"/>
      <c r="B216" s="485" t="s">
        <v>2387</v>
      </c>
      <c r="C216" s="485" t="s">
        <v>4888</v>
      </c>
      <c r="D216" s="813" t="s">
        <v>1227</v>
      </c>
      <c r="E216" s="567" t="s">
        <v>243</v>
      </c>
      <c r="F216" s="551">
        <v>1</v>
      </c>
      <c r="G216" s="578" t="s">
        <v>1314</v>
      </c>
      <c r="H216" s="569">
        <v>50</v>
      </c>
      <c r="I216" s="570">
        <v>270219</v>
      </c>
      <c r="J216" s="780">
        <v>743580</v>
      </c>
      <c r="K216" s="462">
        <f t="shared" si="8"/>
        <v>139.14999999999998</v>
      </c>
      <c r="L216" s="539">
        <v>121</v>
      </c>
      <c r="M216" s="942">
        <v>1.1499999999999999</v>
      </c>
      <c r="N216" s="462"/>
      <c r="O216" s="463" t="str">
        <f t="shared" si="9"/>
        <v/>
      </c>
      <c r="P216" s="749">
        <v>80</v>
      </c>
      <c r="Q216" s="574" t="s">
        <v>2388</v>
      </c>
      <c r="R216" s="467"/>
    </row>
    <row r="217" spans="1:52" ht="20.100000000000001" customHeight="1" x14ac:dyDescent="0.3">
      <c r="A217" s="581"/>
      <c r="B217" s="427" t="s">
        <v>2389</v>
      </c>
      <c r="C217" s="520" t="s">
        <v>2390</v>
      </c>
      <c r="D217" s="813" t="s">
        <v>1227</v>
      </c>
      <c r="E217" s="567" t="s">
        <v>2391</v>
      </c>
      <c r="F217" s="551">
        <v>1</v>
      </c>
      <c r="G217" s="578" t="s">
        <v>1314</v>
      </c>
      <c r="H217" s="569">
        <v>50</v>
      </c>
      <c r="I217" s="570">
        <v>737773</v>
      </c>
      <c r="J217" s="780">
        <v>743576</v>
      </c>
      <c r="K217" s="462">
        <f t="shared" si="8"/>
        <v>151.79999999999998</v>
      </c>
      <c r="L217" s="539">
        <v>132</v>
      </c>
      <c r="M217" s="942">
        <v>1.1499999999999999</v>
      </c>
      <c r="N217" s="462"/>
      <c r="O217" s="463" t="str">
        <f t="shared" si="9"/>
        <v/>
      </c>
      <c r="P217" s="749">
        <v>65</v>
      </c>
      <c r="Q217" s="597">
        <v>4601887324416</v>
      </c>
      <c r="R217" s="467"/>
    </row>
    <row r="218" spans="1:52" ht="24.95" customHeight="1" x14ac:dyDescent="0.3">
      <c r="B218" s="281" t="s">
        <v>3918</v>
      </c>
      <c r="C218" s="600" t="s">
        <v>3919</v>
      </c>
      <c r="D218" s="811" t="s">
        <v>366</v>
      </c>
      <c r="E218" s="613"/>
      <c r="F218" s="476" t="s">
        <v>366</v>
      </c>
      <c r="G218" s="476"/>
      <c r="H218" s="476"/>
      <c r="I218" s="479"/>
      <c r="J218" s="479"/>
      <c r="K218" s="479"/>
      <c r="L218" s="479"/>
      <c r="M218" s="479"/>
      <c r="N218" s="480" t="s">
        <v>366</v>
      </c>
      <c r="O218" s="480" t="s">
        <v>366</v>
      </c>
      <c r="P218" s="812" t="s">
        <v>366</v>
      </c>
      <c r="Q218" s="497" t="s">
        <v>366</v>
      </c>
      <c r="R218" s="484"/>
      <c r="S218" s="484"/>
      <c r="T218" s="484"/>
      <c r="U218" s="484"/>
      <c r="V218" s="484"/>
      <c r="W218" s="484"/>
      <c r="X218" s="484"/>
      <c r="Y218" s="484"/>
      <c r="Z218" s="484"/>
      <c r="AA218" s="484"/>
      <c r="AB218" s="484"/>
      <c r="AC218" s="484"/>
      <c r="AD218" s="484"/>
      <c r="AE218" s="484"/>
      <c r="AF218" s="484"/>
      <c r="AG218" s="484"/>
      <c r="AH218" s="484"/>
      <c r="AI218" s="484"/>
      <c r="AJ218" s="484"/>
      <c r="AK218" s="484"/>
      <c r="AL218" s="484"/>
      <c r="AM218" s="484"/>
      <c r="AN218" s="484"/>
      <c r="AO218" s="484"/>
      <c r="AP218" s="484"/>
      <c r="AQ218" s="484"/>
      <c r="AR218" s="484"/>
      <c r="AS218" s="484"/>
      <c r="AT218" s="484"/>
      <c r="AU218" s="484"/>
      <c r="AV218" s="484"/>
      <c r="AW218" s="484"/>
      <c r="AX218" s="484"/>
      <c r="AY218" s="484"/>
      <c r="AZ218" s="484"/>
    </row>
    <row r="219" spans="1:52" ht="20.100000000000001" customHeight="1" x14ac:dyDescent="0.3">
      <c r="B219" s="485" t="s">
        <v>4889</v>
      </c>
      <c r="C219" s="485" t="s">
        <v>4890</v>
      </c>
      <c r="D219" s="813" t="s">
        <v>1227</v>
      </c>
      <c r="E219" s="567" t="s">
        <v>4891</v>
      </c>
      <c r="F219" s="551">
        <v>1</v>
      </c>
      <c r="G219" s="578" t="s">
        <v>1314</v>
      </c>
      <c r="H219" s="569">
        <v>50</v>
      </c>
      <c r="I219" s="570">
        <v>270261</v>
      </c>
      <c r="J219" s="780">
        <v>743619</v>
      </c>
      <c r="K219" s="462">
        <f t="shared" si="8"/>
        <v>251.85</v>
      </c>
      <c r="L219" s="539">
        <v>219</v>
      </c>
      <c r="M219" s="942">
        <v>1.1499999999999999</v>
      </c>
      <c r="N219" s="664"/>
      <c r="O219" s="463" t="str">
        <f t="shared" ref="O219:O227" si="10">IF(N219&gt;0,N219*K219,"")</f>
        <v/>
      </c>
      <c r="P219" s="749">
        <v>80</v>
      </c>
      <c r="Q219" s="574" t="s">
        <v>4892</v>
      </c>
      <c r="R219" s="467"/>
    </row>
    <row r="220" spans="1:52" ht="20.100000000000001" customHeight="1" x14ac:dyDescent="0.3">
      <c r="B220" s="611" t="s">
        <v>4893</v>
      </c>
      <c r="C220" s="485" t="s">
        <v>4894</v>
      </c>
      <c r="D220" s="813" t="s">
        <v>1227</v>
      </c>
      <c r="E220" s="567" t="s">
        <v>3920</v>
      </c>
      <c r="F220" s="551">
        <v>1</v>
      </c>
      <c r="G220" s="578" t="s">
        <v>1314</v>
      </c>
      <c r="H220" s="569">
        <v>50</v>
      </c>
      <c r="I220" s="570">
        <v>270267</v>
      </c>
      <c r="J220" s="780">
        <v>743618</v>
      </c>
      <c r="K220" s="462">
        <f t="shared" si="8"/>
        <v>251.85</v>
      </c>
      <c r="L220" s="539">
        <v>219</v>
      </c>
      <c r="M220" s="942">
        <v>1.1499999999999999</v>
      </c>
      <c r="N220" s="664"/>
      <c r="O220" s="463" t="str">
        <f t="shared" si="10"/>
        <v/>
      </c>
      <c r="P220" s="749">
        <v>80</v>
      </c>
      <c r="Q220" s="574" t="s">
        <v>4895</v>
      </c>
      <c r="R220" s="467"/>
    </row>
    <row r="221" spans="1:52" ht="20.100000000000001" customHeight="1" x14ac:dyDescent="0.3">
      <c r="A221" s="565"/>
      <c r="B221" s="611" t="s">
        <v>4896</v>
      </c>
      <c r="C221" s="485" t="s">
        <v>4897</v>
      </c>
      <c r="D221" s="813" t="s">
        <v>1227</v>
      </c>
      <c r="E221" s="567" t="s">
        <v>4898</v>
      </c>
      <c r="F221" s="551">
        <v>1</v>
      </c>
      <c r="G221" s="578" t="s">
        <v>1314</v>
      </c>
      <c r="H221" s="569">
        <v>50</v>
      </c>
      <c r="I221" s="570">
        <v>270302</v>
      </c>
      <c r="J221" s="780">
        <v>743613</v>
      </c>
      <c r="K221" s="462">
        <f t="shared" si="8"/>
        <v>251.85</v>
      </c>
      <c r="L221" s="539">
        <v>219</v>
      </c>
      <c r="M221" s="942">
        <v>1.1499999999999999</v>
      </c>
      <c r="N221" s="664"/>
      <c r="O221" s="463" t="str">
        <f t="shared" si="10"/>
        <v/>
      </c>
      <c r="P221" s="749">
        <v>110</v>
      </c>
      <c r="Q221" s="574" t="s">
        <v>4899</v>
      </c>
      <c r="R221" s="467"/>
    </row>
    <row r="222" spans="1:52" ht="20.100000000000001" customHeight="1" x14ac:dyDescent="0.3">
      <c r="A222" s="573"/>
      <c r="B222" s="485" t="s">
        <v>3921</v>
      </c>
      <c r="C222" s="468" t="s">
        <v>3922</v>
      </c>
      <c r="D222" s="813" t="s">
        <v>1227</v>
      </c>
      <c r="E222" s="567" t="s">
        <v>3923</v>
      </c>
      <c r="F222" s="551">
        <v>1</v>
      </c>
      <c r="G222" s="578" t="s">
        <v>1314</v>
      </c>
      <c r="H222" s="569">
        <v>50</v>
      </c>
      <c r="I222" s="570">
        <v>677671</v>
      </c>
      <c r="J222" s="780">
        <v>743601</v>
      </c>
      <c r="K222" s="462">
        <f t="shared" si="8"/>
        <v>251.85</v>
      </c>
      <c r="L222" s="539">
        <v>219</v>
      </c>
      <c r="M222" s="942">
        <v>1.1499999999999999</v>
      </c>
      <c r="N222" s="664"/>
      <c r="O222" s="463" t="str">
        <f t="shared" si="10"/>
        <v/>
      </c>
      <c r="P222" s="749">
        <v>90</v>
      </c>
      <c r="Q222" s="558">
        <v>4601887194446</v>
      </c>
      <c r="R222" s="467"/>
    </row>
    <row r="223" spans="1:52" ht="20.100000000000001" customHeight="1" x14ac:dyDescent="0.3">
      <c r="A223" s="565"/>
      <c r="B223" s="485" t="s">
        <v>4900</v>
      </c>
      <c r="C223" s="468" t="s">
        <v>4901</v>
      </c>
      <c r="D223" s="813" t="s">
        <v>1227</v>
      </c>
      <c r="E223" s="567" t="s">
        <v>4902</v>
      </c>
      <c r="F223" s="551">
        <v>1</v>
      </c>
      <c r="G223" s="578" t="s">
        <v>1314</v>
      </c>
      <c r="H223" s="569">
        <v>50</v>
      </c>
      <c r="I223" s="570">
        <v>270303</v>
      </c>
      <c r="J223" s="780">
        <v>743612</v>
      </c>
      <c r="K223" s="462">
        <f t="shared" si="8"/>
        <v>251.85</v>
      </c>
      <c r="L223" s="539">
        <v>219</v>
      </c>
      <c r="M223" s="942">
        <v>1.1499999999999999</v>
      </c>
      <c r="N223" s="664"/>
      <c r="O223" s="463" t="str">
        <f t="shared" si="10"/>
        <v/>
      </c>
      <c r="P223" s="749">
        <v>80</v>
      </c>
      <c r="Q223" s="574" t="s">
        <v>4903</v>
      </c>
      <c r="R223" s="467"/>
    </row>
    <row r="224" spans="1:52" ht="20.100000000000001" customHeight="1" x14ac:dyDescent="0.3">
      <c r="A224" s="565"/>
      <c r="B224" s="611" t="s">
        <v>4904</v>
      </c>
      <c r="C224" s="485" t="s">
        <v>4905</v>
      </c>
      <c r="D224" s="813" t="s">
        <v>1227</v>
      </c>
      <c r="E224" s="567" t="s">
        <v>4906</v>
      </c>
      <c r="F224" s="551">
        <v>1</v>
      </c>
      <c r="G224" s="578" t="s">
        <v>1314</v>
      </c>
      <c r="H224" s="569">
        <v>50</v>
      </c>
      <c r="I224" s="570">
        <v>270319</v>
      </c>
      <c r="J224" s="780">
        <v>743611</v>
      </c>
      <c r="K224" s="462">
        <f t="shared" si="8"/>
        <v>251.85</v>
      </c>
      <c r="L224" s="539">
        <v>219</v>
      </c>
      <c r="M224" s="942">
        <v>1.1499999999999999</v>
      </c>
      <c r="N224" s="664"/>
      <c r="O224" s="463" t="str">
        <f t="shared" si="10"/>
        <v/>
      </c>
      <c r="P224" s="749">
        <v>75</v>
      </c>
      <c r="Q224" s="574" t="s">
        <v>4907</v>
      </c>
      <c r="R224" s="467"/>
    </row>
    <row r="225" spans="1:52" ht="20.100000000000001" customHeight="1" x14ac:dyDescent="0.3">
      <c r="A225" s="573"/>
      <c r="B225" s="485" t="s">
        <v>4908</v>
      </c>
      <c r="C225" s="468" t="s">
        <v>4909</v>
      </c>
      <c r="D225" s="813" t="s">
        <v>1227</v>
      </c>
      <c r="E225" s="567" t="s">
        <v>4910</v>
      </c>
      <c r="F225" s="551">
        <v>1</v>
      </c>
      <c r="G225" s="578" t="s">
        <v>1314</v>
      </c>
      <c r="H225" s="569">
        <v>50</v>
      </c>
      <c r="I225" s="570">
        <v>677673</v>
      </c>
      <c r="J225" s="780">
        <v>743603</v>
      </c>
      <c r="K225" s="462">
        <f t="shared" ref="K225:K288" si="11">L225*M225</f>
        <v>218.49999999999997</v>
      </c>
      <c r="L225" s="539">
        <v>190</v>
      </c>
      <c r="M225" s="942">
        <v>1.1499999999999999</v>
      </c>
      <c r="N225" s="664"/>
      <c r="O225" s="463" t="str">
        <f t="shared" si="10"/>
        <v/>
      </c>
      <c r="P225" s="749">
        <v>100</v>
      </c>
      <c r="Q225" s="579" t="s">
        <v>4911</v>
      </c>
      <c r="R225" s="467"/>
    </row>
    <row r="226" spans="1:52" ht="20.100000000000001" customHeight="1" x14ac:dyDescent="0.3">
      <c r="A226" s="565"/>
      <c r="B226" s="485" t="s">
        <v>4912</v>
      </c>
      <c r="C226" s="485" t="s">
        <v>4913</v>
      </c>
      <c r="D226" s="813" t="s">
        <v>1227</v>
      </c>
      <c r="E226" s="567" t="s">
        <v>4914</v>
      </c>
      <c r="F226" s="551">
        <v>1</v>
      </c>
      <c r="G226" s="578" t="s">
        <v>1314</v>
      </c>
      <c r="H226" s="569">
        <v>50</v>
      </c>
      <c r="I226" s="570">
        <v>270335</v>
      </c>
      <c r="J226" s="780">
        <v>743609</v>
      </c>
      <c r="K226" s="462">
        <f t="shared" si="11"/>
        <v>251.85</v>
      </c>
      <c r="L226" s="539">
        <v>219</v>
      </c>
      <c r="M226" s="942">
        <v>1.1499999999999999</v>
      </c>
      <c r="N226" s="664"/>
      <c r="O226" s="463" t="str">
        <f t="shared" si="10"/>
        <v/>
      </c>
      <c r="P226" s="749">
        <v>95</v>
      </c>
      <c r="Q226" s="574" t="s">
        <v>4915</v>
      </c>
      <c r="R226" s="467"/>
    </row>
    <row r="227" spans="1:52" ht="20.100000000000001" customHeight="1" x14ac:dyDescent="0.3">
      <c r="A227" s="565"/>
      <c r="B227" s="485" t="s">
        <v>4916</v>
      </c>
      <c r="C227" s="485" t="s">
        <v>4917</v>
      </c>
      <c r="D227" s="813" t="s">
        <v>1227</v>
      </c>
      <c r="E227" s="567" t="s">
        <v>4918</v>
      </c>
      <c r="F227" s="551">
        <v>1</v>
      </c>
      <c r="G227" s="578" t="s">
        <v>1314</v>
      </c>
      <c r="H227" s="569">
        <v>50</v>
      </c>
      <c r="I227" s="570">
        <v>270342</v>
      </c>
      <c r="J227" s="780">
        <v>743608</v>
      </c>
      <c r="K227" s="462">
        <f t="shared" si="11"/>
        <v>251.85</v>
      </c>
      <c r="L227" s="539">
        <v>219</v>
      </c>
      <c r="M227" s="942">
        <v>1.1499999999999999</v>
      </c>
      <c r="N227" s="664"/>
      <c r="O227" s="463" t="str">
        <f t="shared" si="10"/>
        <v/>
      </c>
      <c r="P227" s="749">
        <v>85</v>
      </c>
      <c r="Q227" s="574" t="s">
        <v>4919</v>
      </c>
      <c r="R227" s="467"/>
    </row>
    <row r="228" spans="1:52" ht="24.95" customHeight="1" x14ac:dyDescent="0.3">
      <c r="B228" s="286" t="s">
        <v>3924</v>
      </c>
      <c r="C228" s="290" t="s">
        <v>3925</v>
      </c>
      <c r="D228" s="811" t="s">
        <v>366</v>
      </c>
      <c r="E228" s="601"/>
      <c r="F228" s="476" t="s">
        <v>366</v>
      </c>
      <c r="G228" s="476"/>
      <c r="H228" s="476"/>
      <c r="I228" s="479"/>
      <c r="J228" s="479"/>
      <c r="K228" s="479"/>
      <c r="L228" s="479"/>
      <c r="M228" s="479"/>
      <c r="N228" s="480" t="s">
        <v>366</v>
      </c>
      <c r="O228" s="480" t="s">
        <v>366</v>
      </c>
      <c r="P228" s="812" t="s">
        <v>366</v>
      </c>
      <c r="Q228" s="497" t="s">
        <v>366</v>
      </c>
      <c r="R228" s="484"/>
      <c r="S228" s="484"/>
      <c r="T228" s="484"/>
      <c r="U228" s="484"/>
      <c r="V228" s="484"/>
      <c r="W228" s="484"/>
      <c r="X228" s="484"/>
      <c r="Y228" s="484"/>
      <c r="Z228" s="484"/>
      <c r="AA228" s="484"/>
      <c r="AB228" s="484"/>
      <c r="AC228" s="484"/>
      <c r="AD228" s="484"/>
      <c r="AE228" s="484"/>
      <c r="AF228" s="484"/>
      <c r="AG228" s="484"/>
      <c r="AH228" s="484"/>
      <c r="AI228" s="484"/>
      <c r="AJ228" s="484"/>
      <c r="AK228" s="484"/>
      <c r="AL228" s="484"/>
      <c r="AM228" s="484"/>
      <c r="AN228" s="484"/>
      <c r="AO228" s="484"/>
      <c r="AP228" s="484"/>
      <c r="AQ228" s="484"/>
      <c r="AR228" s="484"/>
      <c r="AS228" s="484"/>
      <c r="AT228" s="484"/>
      <c r="AU228" s="484"/>
      <c r="AV228" s="484"/>
      <c r="AW228" s="484"/>
      <c r="AX228" s="484"/>
      <c r="AY228" s="484"/>
      <c r="AZ228" s="484"/>
    </row>
    <row r="229" spans="1:52" ht="20.100000000000001" customHeight="1" x14ac:dyDescent="0.3">
      <c r="B229" s="485" t="s">
        <v>4920</v>
      </c>
      <c r="C229" s="566" t="s">
        <v>4921</v>
      </c>
      <c r="D229" s="813" t="s">
        <v>1227</v>
      </c>
      <c r="E229" s="567" t="s">
        <v>4922</v>
      </c>
      <c r="F229" s="551">
        <v>1</v>
      </c>
      <c r="G229" s="578" t="s">
        <v>1314</v>
      </c>
      <c r="H229" s="569">
        <v>50</v>
      </c>
      <c r="I229" s="570">
        <v>300052</v>
      </c>
      <c r="J229" s="780">
        <v>743647</v>
      </c>
      <c r="K229" s="462">
        <f t="shared" si="11"/>
        <v>218.49999999999997</v>
      </c>
      <c r="L229" s="539">
        <v>190</v>
      </c>
      <c r="M229" s="942">
        <v>1.1499999999999999</v>
      </c>
      <c r="N229" s="664"/>
      <c r="O229" s="463" t="str">
        <f>IF(N229&gt;0,N229*K229,"")</f>
        <v/>
      </c>
      <c r="P229" s="749" t="s">
        <v>1057</v>
      </c>
      <c r="Q229" s="574" t="s">
        <v>4923</v>
      </c>
      <c r="R229" s="467"/>
    </row>
    <row r="230" spans="1:52" ht="20.100000000000001" customHeight="1" x14ac:dyDescent="0.3">
      <c r="A230" s="596"/>
      <c r="B230" s="614" t="s">
        <v>3926</v>
      </c>
      <c r="C230" s="566" t="s">
        <v>4924</v>
      </c>
      <c r="D230" s="813" t="s">
        <v>1227</v>
      </c>
      <c r="E230" s="567" t="s">
        <v>3927</v>
      </c>
      <c r="F230" s="551">
        <v>1</v>
      </c>
      <c r="G230" s="578" t="s">
        <v>1314</v>
      </c>
      <c r="H230" s="569">
        <v>50</v>
      </c>
      <c r="I230" s="570">
        <v>696359</v>
      </c>
      <c r="J230" s="780">
        <v>743649</v>
      </c>
      <c r="K230" s="462">
        <f t="shared" si="11"/>
        <v>231.14999999999998</v>
      </c>
      <c r="L230" s="539">
        <v>201</v>
      </c>
      <c r="M230" s="942">
        <v>1.1499999999999999</v>
      </c>
      <c r="N230" s="664"/>
      <c r="O230" s="463" t="str">
        <f>IF(N230&gt;0,N230*K230,"")</f>
        <v/>
      </c>
      <c r="P230" s="749">
        <v>30</v>
      </c>
      <c r="Q230" s="597">
        <v>4601887213857</v>
      </c>
      <c r="R230" s="467"/>
    </row>
    <row r="231" spans="1:52" ht="20.100000000000001" customHeight="1" x14ac:dyDescent="0.3">
      <c r="A231" s="596"/>
      <c r="B231" s="836" t="s">
        <v>4925</v>
      </c>
      <c r="C231" s="485" t="s">
        <v>4926</v>
      </c>
      <c r="D231" s="813" t="s">
        <v>1227</v>
      </c>
      <c r="E231" s="567" t="s">
        <v>4927</v>
      </c>
      <c r="F231" s="551">
        <v>1</v>
      </c>
      <c r="G231" s="578" t="s">
        <v>1314</v>
      </c>
      <c r="H231" s="569">
        <v>50</v>
      </c>
      <c r="I231" s="570">
        <v>696360</v>
      </c>
      <c r="J231" s="780">
        <v>743650</v>
      </c>
      <c r="K231" s="462">
        <f t="shared" si="11"/>
        <v>218.49999999999997</v>
      </c>
      <c r="L231" s="539">
        <v>190</v>
      </c>
      <c r="M231" s="942">
        <v>1.1499999999999999</v>
      </c>
      <c r="N231" s="664"/>
      <c r="O231" s="463" t="str">
        <f>IF(N231&gt;0,N231*K231,"")</f>
        <v/>
      </c>
      <c r="P231" s="749">
        <v>60</v>
      </c>
      <c r="Q231" s="597">
        <v>4601887213864</v>
      </c>
      <c r="R231" s="467"/>
    </row>
    <row r="232" spans="1:52" ht="24.95" customHeight="1" x14ac:dyDescent="0.3">
      <c r="B232" s="284" t="s">
        <v>4928</v>
      </c>
      <c r="C232" s="615" t="s">
        <v>4929</v>
      </c>
      <c r="D232" s="811" t="s">
        <v>366</v>
      </c>
      <c r="E232" s="601"/>
      <c r="F232" s="476" t="s">
        <v>366</v>
      </c>
      <c r="G232" s="476"/>
      <c r="H232" s="476"/>
      <c r="I232" s="479"/>
      <c r="J232" s="479"/>
      <c r="K232" s="479"/>
      <c r="L232" s="479"/>
      <c r="M232" s="479"/>
      <c r="N232" s="480" t="s">
        <v>366</v>
      </c>
      <c r="O232" s="480" t="s">
        <v>366</v>
      </c>
      <c r="P232" s="812" t="s">
        <v>366</v>
      </c>
      <c r="Q232" s="497" t="s">
        <v>366</v>
      </c>
      <c r="R232" s="484"/>
      <c r="S232" s="484"/>
      <c r="T232" s="484"/>
      <c r="U232" s="484"/>
      <c r="V232" s="484"/>
      <c r="W232" s="484"/>
      <c r="X232" s="484"/>
      <c r="Y232" s="484"/>
      <c r="Z232" s="484"/>
      <c r="AA232" s="484"/>
      <c r="AB232" s="484"/>
      <c r="AC232" s="484"/>
      <c r="AD232" s="484"/>
      <c r="AE232" s="484"/>
      <c r="AF232" s="484"/>
      <c r="AG232" s="484"/>
      <c r="AH232" s="484"/>
      <c r="AI232" s="484"/>
      <c r="AJ232" s="484"/>
      <c r="AK232" s="484"/>
      <c r="AL232" s="484"/>
      <c r="AM232" s="484"/>
      <c r="AN232" s="484"/>
      <c r="AO232" s="484"/>
      <c r="AP232" s="484"/>
      <c r="AQ232" s="484"/>
      <c r="AR232" s="484"/>
      <c r="AS232" s="484"/>
      <c r="AT232" s="484"/>
      <c r="AU232" s="484"/>
      <c r="AV232" s="484"/>
      <c r="AW232" s="484"/>
      <c r="AX232" s="484"/>
      <c r="AY232" s="484"/>
      <c r="AZ232" s="484"/>
    </row>
    <row r="233" spans="1:52" ht="20.100000000000001" customHeight="1" x14ac:dyDescent="0.3">
      <c r="A233" s="837"/>
      <c r="B233" s="468" t="s">
        <v>4930</v>
      </c>
      <c r="C233" s="468" t="s">
        <v>4931</v>
      </c>
      <c r="D233" s="813" t="s">
        <v>1227</v>
      </c>
      <c r="E233" s="572" t="s">
        <v>786</v>
      </c>
      <c r="F233" s="551">
        <v>1</v>
      </c>
      <c r="G233" s="578" t="s">
        <v>1314</v>
      </c>
      <c r="H233" s="569">
        <v>50</v>
      </c>
      <c r="I233" s="570">
        <v>300359</v>
      </c>
      <c r="J233" s="780">
        <v>743653</v>
      </c>
      <c r="K233" s="462">
        <f t="shared" si="11"/>
        <v>213.89999999999998</v>
      </c>
      <c r="L233" s="539">
        <v>186</v>
      </c>
      <c r="M233" s="942">
        <v>1.1499999999999999</v>
      </c>
      <c r="N233" s="462"/>
      <c r="O233" s="666" t="str">
        <f>IF(N233&gt;0,N233*K233,"")</f>
        <v/>
      </c>
      <c r="P233" s="749">
        <v>25</v>
      </c>
      <c r="Q233" s="574" t="s">
        <v>4932</v>
      </c>
      <c r="R233" s="467"/>
    </row>
    <row r="234" spans="1:52" ht="20.100000000000001" customHeight="1" x14ac:dyDescent="0.3">
      <c r="A234" s="837"/>
      <c r="B234" s="468" t="s">
        <v>4933</v>
      </c>
      <c r="C234" s="575" t="s">
        <v>4934</v>
      </c>
      <c r="D234" s="813" t="s">
        <v>1227</v>
      </c>
      <c r="E234" s="572" t="s">
        <v>3131</v>
      </c>
      <c r="F234" s="551">
        <v>1</v>
      </c>
      <c r="G234" s="578" t="s">
        <v>1314</v>
      </c>
      <c r="H234" s="569">
        <v>50</v>
      </c>
      <c r="I234" s="570">
        <v>300367</v>
      </c>
      <c r="J234" s="780">
        <v>743654</v>
      </c>
      <c r="K234" s="462">
        <f t="shared" si="11"/>
        <v>213.89999999999998</v>
      </c>
      <c r="L234" s="539">
        <v>186</v>
      </c>
      <c r="M234" s="942">
        <v>1.1499999999999999</v>
      </c>
      <c r="N234" s="462"/>
      <c r="O234" s="666" t="str">
        <f>IF(N234&gt;0,N234*K234,"")</f>
        <v/>
      </c>
      <c r="P234" s="749" t="s">
        <v>328</v>
      </c>
      <c r="Q234" s="574" t="s">
        <v>4935</v>
      </c>
      <c r="R234" s="467"/>
    </row>
    <row r="235" spans="1:52" ht="24.95" customHeight="1" x14ac:dyDescent="0.3">
      <c r="B235" s="562" t="s">
        <v>4936</v>
      </c>
      <c r="C235" s="290" t="s">
        <v>4937</v>
      </c>
      <c r="D235" s="811" t="s">
        <v>366</v>
      </c>
      <c r="E235" s="601"/>
      <c r="F235" s="476" t="s">
        <v>366</v>
      </c>
      <c r="G235" s="476"/>
      <c r="H235" s="476"/>
      <c r="I235" s="479"/>
      <c r="J235" s="479"/>
      <c r="K235" s="479"/>
      <c r="L235" s="479"/>
      <c r="M235" s="479"/>
      <c r="N235" s="480" t="s">
        <v>366</v>
      </c>
      <c r="O235" s="480" t="s">
        <v>366</v>
      </c>
      <c r="P235" s="812" t="s">
        <v>366</v>
      </c>
      <c r="Q235" s="497" t="s">
        <v>366</v>
      </c>
      <c r="R235" s="484"/>
      <c r="S235" s="484"/>
      <c r="T235" s="484"/>
      <c r="U235" s="484"/>
      <c r="V235" s="484"/>
      <c r="W235" s="484"/>
      <c r="X235" s="484"/>
      <c r="Y235" s="484"/>
      <c r="Z235" s="484"/>
      <c r="AA235" s="484"/>
      <c r="AB235" s="484"/>
      <c r="AC235" s="484"/>
      <c r="AD235" s="484"/>
      <c r="AE235" s="484"/>
      <c r="AF235" s="484"/>
      <c r="AG235" s="484"/>
      <c r="AH235" s="484"/>
      <c r="AI235" s="484"/>
      <c r="AJ235" s="484"/>
      <c r="AK235" s="484"/>
      <c r="AL235" s="484"/>
      <c r="AM235" s="484"/>
      <c r="AN235" s="484"/>
      <c r="AO235" s="484"/>
      <c r="AP235" s="484"/>
      <c r="AQ235" s="484"/>
      <c r="AR235" s="484"/>
      <c r="AS235" s="484"/>
      <c r="AT235" s="484"/>
      <c r="AU235" s="484"/>
      <c r="AV235" s="484"/>
      <c r="AW235" s="484"/>
      <c r="AX235" s="484"/>
      <c r="AY235" s="484"/>
      <c r="AZ235" s="484"/>
    </row>
    <row r="236" spans="1:52" ht="20.100000000000001" customHeight="1" x14ac:dyDescent="0.3">
      <c r="A236" s="565"/>
      <c r="B236" s="485" t="s">
        <v>4938</v>
      </c>
      <c r="C236" s="468" t="s">
        <v>4939</v>
      </c>
      <c r="D236" s="813" t="s">
        <v>1227</v>
      </c>
      <c r="E236" s="572" t="s">
        <v>36</v>
      </c>
      <c r="F236" s="551">
        <v>1</v>
      </c>
      <c r="G236" s="578" t="s">
        <v>1314</v>
      </c>
      <c r="H236" s="569">
        <v>50</v>
      </c>
      <c r="I236" s="570">
        <v>661404</v>
      </c>
      <c r="J236" s="780">
        <v>743808</v>
      </c>
      <c r="K236" s="462">
        <f t="shared" si="11"/>
        <v>172.5</v>
      </c>
      <c r="L236" s="539">
        <v>150</v>
      </c>
      <c r="M236" s="942">
        <v>1.1499999999999999</v>
      </c>
      <c r="N236" s="664"/>
      <c r="O236" s="463" t="str">
        <f>IF(N236&gt;0,N236*K236,"")</f>
        <v/>
      </c>
      <c r="P236" s="749">
        <v>60</v>
      </c>
      <c r="Q236" s="574" t="s">
        <v>4940</v>
      </c>
      <c r="R236" s="467"/>
    </row>
    <row r="237" spans="1:52" ht="20.100000000000001" customHeight="1" x14ac:dyDescent="0.3">
      <c r="A237" s="565"/>
      <c r="B237" s="485" t="s">
        <v>4941</v>
      </c>
      <c r="C237" s="575" t="s">
        <v>4942</v>
      </c>
      <c r="D237" s="813" t="s">
        <v>1227</v>
      </c>
      <c r="E237" s="567" t="s">
        <v>4943</v>
      </c>
      <c r="F237" s="551">
        <v>1</v>
      </c>
      <c r="G237" s="578" t="s">
        <v>1314</v>
      </c>
      <c r="H237" s="569">
        <v>50</v>
      </c>
      <c r="I237" s="570">
        <v>661403</v>
      </c>
      <c r="J237" s="780">
        <v>743807</v>
      </c>
      <c r="K237" s="462">
        <f t="shared" si="11"/>
        <v>211.6</v>
      </c>
      <c r="L237" s="539">
        <v>184</v>
      </c>
      <c r="M237" s="942">
        <v>1.1499999999999999</v>
      </c>
      <c r="N237" s="664"/>
      <c r="O237" s="463" t="str">
        <f>IF(N237&gt;0,N237*K237,"")</f>
        <v/>
      </c>
      <c r="P237" s="749">
        <v>25</v>
      </c>
      <c r="Q237" s="574" t="s">
        <v>4944</v>
      </c>
      <c r="R237" s="467"/>
    </row>
    <row r="238" spans="1:52" ht="24.95" customHeight="1" x14ac:dyDescent="0.3">
      <c r="B238" s="289" t="s">
        <v>3928</v>
      </c>
      <c r="C238" s="290" t="s">
        <v>3929</v>
      </c>
      <c r="D238" s="811" t="s">
        <v>366</v>
      </c>
      <c r="E238" s="601"/>
      <c r="F238" s="476" t="s">
        <v>366</v>
      </c>
      <c r="G238" s="476"/>
      <c r="H238" s="476"/>
      <c r="I238" s="479"/>
      <c r="J238" s="479"/>
      <c r="K238" s="479"/>
      <c r="L238" s="479"/>
      <c r="M238" s="479"/>
      <c r="N238" s="480" t="s">
        <v>366</v>
      </c>
      <c r="O238" s="480" t="s">
        <v>366</v>
      </c>
      <c r="P238" s="812" t="s">
        <v>366</v>
      </c>
      <c r="Q238" s="497" t="s">
        <v>366</v>
      </c>
      <c r="R238" s="484"/>
      <c r="S238" s="484"/>
      <c r="T238" s="484"/>
      <c r="U238" s="484"/>
      <c r="V238" s="484"/>
      <c r="W238" s="484"/>
      <c r="X238" s="484"/>
      <c r="Y238" s="484"/>
      <c r="Z238" s="484"/>
      <c r="AA238" s="484"/>
      <c r="AB238" s="484"/>
      <c r="AC238" s="484"/>
      <c r="AD238" s="484"/>
      <c r="AE238" s="484"/>
      <c r="AF238" s="484"/>
      <c r="AG238" s="484"/>
      <c r="AH238" s="484"/>
      <c r="AI238" s="484"/>
      <c r="AJ238" s="484"/>
      <c r="AK238" s="484"/>
      <c r="AL238" s="484"/>
      <c r="AM238" s="484"/>
      <c r="AN238" s="484"/>
      <c r="AO238" s="484"/>
      <c r="AP238" s="484"/>
      <c r="AQ238" s="484"/>
      <c r="AR238" s="484"/>
      <c r="AS238" s="484"/>
      <c r="AT238" s="484"/>
      <c r="AU238" s="484"/>
      <c r="AV238" s="484"/>
      <c r="AW238" s="484"/>
      <c r="AX238" s="484"/>
      <c r="AY238" s="484"/>
      <c r="AZ238" s="484"/>
    </row>
    <row r="239" spans="1:52" ht="20.100000000000001" customHeight="1" x14ac:dyDescent="0.3">
      <c r="B239" s="485" t="s">
        <v>4945</v>
      </c>
      <c r="C239" s="468" t="s">
        <v>4946</v>
      </c>
      <c r="D239" s="813" t="s">
        <v>1227</v>
      </c>
      <c r="E239" s="572" t="s">
        <v>130</v>
      </c>
      <c r="F239" s="551">
        <v>1</v>
      </c>
      <c r="G239" s="578" t="s">
        <v>1314</v>
      </c>
      <c r="H239" s="569">
        <v>50</v>
      </c>
      <c r="I239" s="570">
        <v>310405</v>
      </c>
      <c r="J239" s="780">
        <v>743813</v>
      </c>
      <c r="K239" s="462">
        <f t="shared" si="11"/>
        <v>212.74999999999997</v>
      </c>
      <c r="L239" s="539">
        <v>185</v>
      </c>
      <c r="M239" s="942">
        <v>1.1499999999999999</v>
      </c>
      <c r="N239" s="664"/>
      <c r="O239" s="463" t="str">
        <f>IF(N239&gt;0,N239*K239,"")</f>
        <v/>
      </c>
      <c r="P239" s="749">
        <v>100</v>
      </c>
      <c r="Q239" s="574" t="s">
        <v>4947</v>
      </c>
      <c r="R239" s="467"/>
    </row>
    <row r="240" spans="1:52" ht="24" customHeight="1" x14ac:dyDescent="0.3">
      <c r="B240" s="286" t="s">
        <v>3930</v>
      </c>
      <c r="C240" s="290" t="s">
        <v>3931</v>
      </c>
      <c r="D240" s="811" t="s">
        <v>366</v>
      </c>
      <c r="E240" s="601"/>
      <c r="F240" s="476" t="s">
        <v>366</v>
      </c>
      <c r="G240" s="476"/>
      <c r="H240" s="476"/>
      <c r="I240" s="479"/>
      <c r="J240" s="479"/>
      <c r="K240" s="479"/>
      <c r="L240" s="479"/>
      <c r="M240" s="479"/>
      <c r="N240" s="480" t="s">
        <v>366</v>
      </c>
      <c r="O240" s="480" t="s">
        <v>366</v>
      </c>
      <c r="P240" s="812" t="s">
        <v>366</v>
      </c>
      <c r="Q240" s="497" t="s">
        <v>366</v>
      </c>
      <c r="R240" s="484"/>
      <c r="S240" s="484"/>
      <c r="T240" s="484"/>
      <c r="U240" s="484"/>
      <c r="V240" s="484"/>
      <c r="W240" s="484"/>
      <c r="X240" s="484"/>
      <c r="Y240" s="484"/>
      <c r="Z240" s="484"/>
      <c r="AA240" s="484"/>
      <c r="AB240" s="484"/>
      <c r="AC240" s="484"/>
      <c r="AD240" s="484"/>
      <c r="AE240" s="484"/>
      <c r="AF240" s="484"/>
      <c r="AG240" s="484"/>
      <c r="AH240" s="484"/>
      <c r="AI240" s="484"/>
      <c r="AJ240" s="484"/>
      <c r="AK240" s="484"/>
      <c r="AL240" s="484"/>
      <c r="AM240" s="484"/>
      <c r="AN240" s="484"/>
      <c r="AO240" s="484"/>
      <c r="AP240" s="484"/>
      <c r="AQ240" s="484"/>
      <c r="AR240" s="484"/>
      <c r="AS240" s="484"/>
      <c r="AT240" s="484"/>
      <c r="AU240" s="484"/>
      <c r="AV240" s="484"/>
      <c r="AW240" s="484"/>
      <c r="AX240" s="484"/>
      <c r="AY240" s="484"/>
      <c r="AZ240" s="484"/>
    </row>
    <row r="241" spans="1:52" ht="20.100000000000001" customHeight="1" x14ac:dyDescent="0.3">
      <c r="A241" s="565"/>
      <c r="B241" s="485" t="s">
        <v>4948</v>
      </c>
      <c r="C241" s="566" t="s">
        <v>4949</v>
      </c>
      <c r="D241" s="813" t="s">
        <v>1227</v>
      </c>
      <c r="E241" s="567" t="s">
        <v>100</v>
      </c>
      <c r="F241" s="551">
        <v>1</v>
      </c>
      <c r="G241" s="578" t="s">
        <v>1314</v>
      </c>
      <c r="H241" s="569">
        <v>50</v>
      </c>
      <c r="I241" s="570">
        <v>661407</v>
      </c>
      <c r="J241" s="780">
        <v>743817</v>
      </c>
      <c r="K241" s="462">
        <f t="shared" si="11"/>
        <v>186.29999999999998</v>
      </c>
      <c r="L241" s="539">
        <v>162</v>
      </c>
      <c r="M241" s="942">
        <v>1.1499999999999999</v>
      </c>
      <c r="N241" s="664"/>
      <c r="O241" s="463" t="str">
        <f t="shared" ref="O241:O304" si="12">IF(N241&gt;0,N241*K241,"")</f>
        <v/>
      </c>
      <c r="P241" s="749">
        <v>60</v>
      </c>
      <c r="Q241" s="574" t="s">
        <v>4950</v>
      </c>
      <c r="R241" s="467"/>
    </row>
    <row r="242" spans="1:52" ht="24.95" customHeight="1" x14ac:dyDescent="0.3">
      <c r="B242" s="606" t="s">
        <v>2392</v>
      </c>
      <c r="C242" s="600" t="s">
        <v>2393</v>
      </c>
      <c r="D242" s="811" t="s">
        <v>366</v>
      </c>
      <c r="E242" s="598"/>
      <c r="F242" s="476" t="s">
        <v>366</v>
      </c>
      <c r="G242" s="476"/>
      <c r="H242" s="476"/>
      <c r="I242" s="479"/>
      <c r="J242" s="479"/>
      <c r="K242" s="479"/>
      <c r="L242" s="479"/>
      <c r="M242" s="479"/>
      <c r="N242" s="480" t="s">
        <v>366</v>
      </c>
      <c r="O242" s="480" t="s">
        <v>366</v>
      </c>
      <c r="P242" s="812" t="s">
        <v>366</v>
      </c>
      <c r="Q242" s="497" t="s">
        <v>366</v>
      </c>
      <c r="R242" s="484"/>
      <c r="S242" s="484"/>
      <c r="T242" s="484"/>
      <c r="U242" s="484"/>
      <c r="V242" s="484"/>
      <c r="W242" s="484"/>
      <c r="X242" s="484"/>
      <c r="Y242" s="484"/>
      <c r="Z242" s="484"/>
      <c r="AA242" s="484"/>
      <c r="AB242" s="484"/>
      <c r="AC242" s="484"/>
      <c r="AD242" s="484"/>
      <c r="AE242" s="484"/>
      <c r="AF242" s="484"/>
      <c r="AG242" s="484"/>
      <c r="AH242" s="484"/>
      <c r="AI242" s="484"/>
      <c r="AJ242" s="484"/>
      <c r="AK242" s="484"/>
      <c r="AL242" s="484"/>
      <c r="AM242" s="484"/>
      <c r="AN242" s="484"/>
      <c r="AO242" s="484"/>
      <c r="AP242" s="484"/>
      <c r="AQ242" s="484"/>
      <c r="AR242" s="484"/>
      <c r="AS242" s="484"/>
      <c r="AT242" s="484"/>
      <c r="AU242" s="484"/>
      <c r="AV242" s="484"/>
      <c r="AW242" s="484"/>
      <c r="AX242" s="484"/>
      <c r="AY242" s="484"/>
      <c r="AZ242" s="484"/>
    </row>
    <row r="243" spans="1:52" ht="69.75" customHeight="1" x14ac:dyDescent="0.3">
      <c r="A243" s="565"/>
      <c r="B243" s="485" t="s">
        <v>3434</v>
      </c>
      <c r="C243" s="485" t="s">
        <v>3435</v>
      </c>
      <c r="D243" s="813" t="s">
        <v>1227</v>
      </c>
      <c r="E243" s="572" t="s">
        <v>3436</v>
      </c>
      <c r="F243" s="551">
        <v>1</v>
      </c>
      <c r="G243" s="578" t="s">
        <v>1314</v>
      </c>
      <c r="H243" s="569">
        <v>50</v>
      </c>
      <c r="I243" s="570">
        <v>310930</v>
      </c>
      <c r="J243" s="461">
        <v>743957</v>
      </c>
      <c r="K243" s="462">
        <f t="shared" si="11"/>
        <v>185.14999999999998</v>
      </c>
      <c r="L243" s="539">
        <v>161</v>
      </c>
      <c r="M243" s="942">
        <v>1.1499999999999999</v>
      </c>
      <c r="N243" s="462"/>
      <c r="O243" s="463" t="str">
        <f t="shared" si="12"/>
        <v/>
      </c>
      <c r="P243" s="749">
        <v>60</v>
      </c>
      <c r="Q243" s="464">
        <v>4601887032496</v>
      </c>
      <c r="R243" s="484"/>
      <c r="S243" s="484"/>
      <c r="T243" s="484"/>
      <c r="U243" s="484"/>
      <c r="V243" s="484"/>
      <c r="W243" s="484"/>
      <c r="X243" s="484"/>
      <c r="Y243" s="484"/>
      <c r="Z243" s="484"/>
      <c r="AA243" s="484"/>
      <c r="AB243" s="484"/>
      <c r="AC243" s="484"/>
      <c r="AD243" s="484"/>
      <c r="AE243" s="484"/>
      <c r="AF243" s="484"/>
      <c r="AG243" s="484"/>
      <c r="AH243" s="484"/>
      <c r="AI243" s="484"/>
      <c r="AJ243" s="484"/>
      <c r="AK243" s="484"/>
      <c r="AL243" s="484"/>
      <c r="AM243" s="484"/>
      <c r="AN243" s="484"/>
      <c r="AO243" s="484"/>
      <c r="AP243" s="484"/>
      <c r="AQ243" s="484"/>
      <c r="AR243" s="484"/>
      <c r="AS243" s="484"/>
      <c r="AT243" s="484"/>
      <c r="AU243" s="484"/>
      <c r="AV243" s="484"/>
      <c r="AW243" s="484"/>
      <c r="AX243" s="484"/>
      <c r="AY243" s="484"/>
      <c r="AZ243" s="484"/>
    </row>
    <row r="244" spans="1:52" ht="36.75" customHeight="1" x14ac:dyDescent="0.3">
      <c r="A244" s="565"/>
      <c r="B244" s="566" t="s">
        <v>2394</v>
      </c>
      <c r="C244" s="485" t="s">
        <v>2395</v>
      </c>
      <c r="D244" s="813" t="s">
        <v>1227</v>
      </c>
      <c r="E244" s="567" t="s">
        <v>2396</v>
      </c>
      <c r="F244" s="551">
        <v>1</v>
      </c>
      <c r="G244" s="578" t="s">
        <v>1314</v>
      </c>
      <c r="H244" s="569">
        <v>50</v>
      </c>
      <c r="I244" s="570">
        <v>310939</v>
      </c>
      <c r="J244" s="461">
        <v>743955</v>
      </c>
      <c r="K244" s="462">
        <f t="shared" si="11"/>
        <v>211.6</v>
      </c>
      <c r="L244" s="539">
        <v>184</v>
      </c>
      <c r="M244" s="942">
        <v>1.1499999999999999</v>
      </c>
      <c r="N244" s="462"/>
      <c r="O244" s="463" t="str">
        <f t="shared" si="12"/>
        <v/>
      </c>
      <c r="P244" s="712">
        <v>55</v>
      </c>
      <c r="Q244" s="464">
        <v>4601887078487</v>
      </c>
      <c r="R244" s="484"/>
      <c r="S244" s="484"/>
      <c r="T244" s="484"/>
      <c r="U244" s="484"/>
      <c r="V244" s="484"/>
      <c r="W244" s="484"/>
      <c r="X244" s="484"/>
      <c r="Y244" s="484"/>
      <c r="Z244" s="484"/>
      <c r="AA244" s="484"/>
      <c r="AB244" s="484"/>
      <c r="AC244" s="484"/>
      <c r="AD244" s="484"/>
      <c r="AE244" s="484"/>
      <c r="AF244" s="484"/>
      <c r="AG244" s="484"/>
      <c r="AH244" s="484"/>
      <c r="AI244" s="484"/>
      <c r="AJ244" s="484"/>
      <c r="AK244" s="484"/>
      <c r="AL244" s="484"/>
      <c r="AM244" s="484"/>
      <c r="AN244" s="484"/>
      <c r="AO244" s="484"/>
      <c r="AP244" s="484"/>
      <c r="AQ244" s="484"/>
      <c r="AR244" s="484"/>
      <c r="AS244" s="484"/>
      <c r="AT244" s="484"/>
      <c r="AU244" s="484"/>
      <c r="AV244" s="484"/>
      <c r="AW244" s="484"/>
      <c r="AX244" s="484"/>
      <c r="AY244" s="484"/>
      <c r="AZ244" s="484"/>
    </row>
    <row r="245" spans="1:52" ht="36.75" customHeight="1" x14ac:dyDescent="0.3">
      <c r="A245" s="573"/>
      <c r="B245" s="468" t="s">
        <v>3932</v>
      </c>
      <c r="C245" s="485" t="s">
        <v>4951</v>
      </c>
      <c r="D245" s="813" t="s">
        <v>1227</v>
      </c>
      <c r="E245" s="572" t="s">
        <v>3933</v>
      </c>
      <c r="F245" s="551">
        <v>1</v>
      </c>
      <c r="G245" s="578" t="s">
        <v>1314</v>
      </c>
      <c r="H245" s="569">
        <v>50</v>
      </c>
      <c r="I245" s="570">
        <v>707243</v>
      </c>
      <c r="J245" s="461">
        <v>744001</v>
      </c>
      <c r="K245" s="462">
        <f t="shared" si="11"/>
        <v>238.04999999999998</v>
      </c>
      <c r="L245" s="539">
        <v>207</v>
      </c>
      <c r="M245" s="942">
        <v>1.1499999999999999</v>
      </c>
      <c r="N245" s="462"/>
      <c r="O245" s="463" t="str">
        <f t="shared" si="12"/>
        <v/>
      </c>
      <c r="P245" s="749">
        <v>60</v>
      </c>
      <c r="Q245" s="503">
        <v>4601887236863</v>
      </c>
      <c r="R245" s="484"/>
      <c r="S245" s="484"/>
      <c r="T245" s="484"/>
      <c r="U245" s="484"/>
      <c r="V245" s="484"/>
      <c r="W245" s="484"/>
      <c r="X245" s="484"/>
      <c r="Y245" s="484"/>
      <c r="Z245" s="484"/>
      <c r="AA245" s="484"/>
      <c r="AB245" s="484"/>
      <c r="AC245" s="484"/>
      <c r="AD245" s="484"/>
      <c r="AE245" s="484"/>
      <c r="AF245" s="484"/>
      <c r="AG245" s="484"/>
      <c r="AH245" s="484"/>
      <c r="AI245" s="484"/>
      <c r="AJ245" s="484"/>
      <c r="AK245" s="484"/>
      <c r="AL245" s="484"/>
      <c r="AM245" s="484"/>
      <c r="AN245" s="484"/>
      <c r="AO245" s="484"/>
      <c r="AP245" s="484"/>
      <c r="AQ245" s="484"/>
      <c r="AR245" s="484"/>
      <c r="AS245" s="484"/>
      <c r="AT245" s="484"/>
      <c r="AU245" s="484"/>
      <c r="AV245" s="484"/>
      <c r="AW245" s="484"/>
      <c r="AX245" s="484"/>
      <c r="AY245" s="484"/>
      <c r="AZ245" s="484"/>
    </row>
    <row r="246" spans="1:52" ht="69.75" customHeight="1" x14ac:dyDescent="0.3">
      <c r="B246" s="468" t="s">
        <v>3437</v>
      </c>
      <c r="C246" s="468" t="s">
        <v>3438</v>
      </c>
      <c r="D246" s="813" t="s">
        <v>1227</v>
      </c>
      <c r="E246" s="567" t="s">
        <v>3439</v>
      </c>
      <c r="F246" s="551">
        <v>1</v>
      </c>
      <c r="G246" s="578" t="s">
        <v>1314</v>
      </c>
      <c r="H246" s="569">
        <v>50</v>
      </c>
      <c r="I246" s="570">
        <v>310948</v>
      </c>
      <c r="J246" s="461">
        <v>743952</v>
      </c>
      <c r="K246" s="462">
        <f t="shared" si="11"/>
        <v>319.7</v>
      </c>
      <c r="L246" s="539">
        <v>278</v>
      </c>
      <c r="M246" s="942">
        <v>1.1499999999999999</v>
      </c>
      <c r="N246" s="462"/>
      <c r="O246" s="463" t="str">
        <f t="shared" si="12"/>
        <v/>
      </c>
      <c r="P246" s="749">
        <v>60</v>
      </c>
      <c r="Q246" s="464">
        <v>4601887156871</v>
      </c>
      <c r="R246" s="467"/>
    </row>
    <row r="247" spans="1:52" ht="29.25" customHeight="1" x14ac:dyDescent="0.3">
      <c r="A247" s="576"/>
      <c r="B247" s="566" t="s">
        <v>3725</v>
      </c>
      <c r="C247" s="566" t="s">
        <v>3934</v>
      </c>
      <c r="D247" s="813" t="s">
        <v>1227</v>
      </c>
      <c r="E247" s="572" t="s">
        <v>3935</v>
      </c>
      <c r="F247" s="551">
        <v>1</v>
      </c>
      <c r="G247" s="578" t="s">
        <v>1314</v>
      </c>
      <c r="H247" s="569">
        <v>50</v>
      </c>
      <c r="I247" s="570">
        <v>675894</v>
      </c>
      <c r="J247" s="461">
        <v>744032</v>
      </c>
      <c r="K247" s="462">
        <f t="shared" si="11"/>
        <v>350.75</v>
      </c>
      <c r="L247" s="539">
        <v>305</v>
      </c>
      <c r="M247" s="942">
        <v>1.1499999999999999</v>
      </c>
      <c r="N247" s="462"/>
      <c r="O247" s="463" t="str">
        <f t="shared" si="12"/>
        <v/>
      </c>
      <c r="P247" s="749">
        <v>60</v>
      </c>
      <c r="Q247" s="607">
        <v>4601887187509</v>
      </c>
      <c r="R247" s="467"/>
    </row>
    <row r="248" spans="1:52" ht="29.25" customHeight="1" x14ac:dyDescent="0.3">
      <c r="A248" s="576"/>
      <c r="B248" s="566" t="s">
        <v>3440</v>
      </c>
      <c r="C248" s="566" t="s">
        <v>3441</v>
      </c>
      <c r="D248" s="813" t="s">
        <v>1227</v>
      </c>
      <c r="E248" s="572" t="s">
        <v>3442</v>
      </c>
      <c r="F248" s="551">
        <v>1</v>
      </c>
      <c r="G248" s="578" t="s">
        <v>1314</v>
      </c>
      <c r="H248" s="569">
        <v>50</v>
      </c>
      <c r="I248" s="570">
        <v>675895</v>
      </c>
      <c r="J248" s="461">
        <v>744033</v>
      </c>
      <c r="K248" s="462">
        <f t="shared" si="11"/>
        <v>319.7</v>
      </c>
      <c r="L248" s="539">
        <v>278</v>
      </c>
      <c r="M248" s="942">
        <v>1.1499999999999999</v>
      </c>
      <c r="N248" s="462"/>
      <c r="O248" s="463" t="str">
        <f t="shared" si="12"/>
        <v/>
      </c>
      <c r="P248" s="749">
        <v>60</v>
      </c>
      <c r="Q248" s="464">
        <v>4601887187516</v>
      </c>
      <c r="R248" s="467"/>
    </row>
    <row r="249" spans="1:52" ht="29.25" customHeight="1" x14ac:dyDescent="0.3">
      <c r="A249" s="565"/>
      <c r="B249" s="485" t="s">
        <v>2397</v>
      </c>
      <c r="C249" s="485" t="s">
        <v>2398</v>
      </c>
      <c r="D249" s="813" t="s">
        <v>1227</v>
      </c>
      <c r="E249" s="572" t="s">
        <v>2399</v>
      </c>
      <c r="F249" s="551">
        <v>1</v>
      </c>
      <c r="G249" s="578" t="s">
        <v>1314</v>
      </c>
      <c r="H249" s="569">
        <v>50</v>
      </c>
      <c r="I249" s="570">
        <v>310957</v>
      </c>
      <c r="J249" s="461">
        <v>743949</v>
      </c>
      <c r="K249" s="462">
        <f t="shared" si="11"/>
        <v>165.6</v>
      </c>
      <c r="L249" s="539">
        <v>144</v>
      </c>
      <c r="M249" s="942">
        <v>1.1499999999999999</v>
      </c>
      <c r="N249" s="462"/>
      <c r="O249" s="463" t="str">
        <f t="shared" si="12"/>
        <v/>
      </c>
      <c r="P249" s="749">
        <v>60</v>
      </c>
      <c r="Q249" s="464">
        <v>4601887156918</v>
      </c>
      <c r="R249" s="467"/>
    </row>
    <row r="250" spans="1:52" ht="29.25" customHeight="1" x14ac:dyDescent="0.3">
      <c r="A250" s="565"/>
      <c r="B250" s="485" t="s">
        <v>3176</v>
      </c>
      <c r="C250" s="485" t="s">
        <v>3177</v>
      </c>
      <c r="D250" s="813" t="s">
        <v>1227</v>
      </c>
      <c r="E250" s="572" t="s">
        <v>3178</v>
      </c>
      <c r="F250" s="551">
        <v>1</v>
      </c>
      <c r="G250" s="578" t="s">
        <v>1314</v>
      </c>
      <c r="H250" s="569">
        <v>50</v>
      </c>
      <c r="I250" s="570">
        <v>310958</v>
      </c>
      <c r="J250" s="461">
        <v>743948</v>
      </c>
      <c r="K250" s="462">
        <f t="shared" si="11"/>
        <v>319.7</v>
      </c>
      <c r="L250" s="539">
        <v>278</v>
      </c>
      <c r="M250" s="942">
        <v>1.1499999999999999</v>
      </c>
      <c r="N250" s="462"/>
      <c r="O250" s="463" t="str">
        <f t="shared" si="12"/>
        <v/>
      </c>
      <c r="P250" s="749">
        <v>60</v>
      </c>
      <c r="Q250" s="464">
        <v>4601887156925</v>
      </c>
      <c r="R250" s="467"/>
    </row>
    <row r="251" spans="1:52" ht="29.25" customHeight="1" x14ac:dyDescent="0.3">
      <c r="B251" s="566" t="s">
        <v>3179</v>
      </c>
      <c r="C251" s="566" t="s">
        <v>3180</v>
      </c>
      <c r="D251" s="813" t="s">
        <v>1227</v>
      </c>
      <c r="E251" s="572" t="s">
        <v>3181</v>
      </c>
      <c r="F251" s="551">
        <v>1</v>
      </c>
      <c r="G251" s="578" t="s">
        <v>1314</v>
      </c>
      <c r="H251" s="569">
        <v>50</v>
      </c>
      <c r="I251" s="570">
        <v>310964</v>
      </c>
      <c r="J251" s="461">
        <v>801153</v>
      </c>
      <c r="K251" s="462">
        <f t="shared" si="11"/>
        <v>281.75</v>
      </c>
      <c r="L251" s="539">
        <v>245</v>
      </c>
      <c r="M251" s="942">
        <v>1.1499999999999999</v>
      </c>
      <c r="N251" s="462"/>
      <c r="O251" s="463" t="str">
        <f t="shared" si="12"/>
        <v/>
      </c>
      <c r="P251" s="712">
        <v>60</v>
      </c>
      <c r="Q251" s="464">
        <v>4601887144045</v>
      </c>
      <c r="R251" s="467"/>
    </row>
    <row r="252" spans="1:52" ht="29.25" customHeight="1" x14ac:dyDescent="0.3">
      <c r="A252" s="604">
        <v>2021</v>
      </c>
      <c r="B252" s="485" t="s">
        <v>4952</v>
      </c>
      <c r="C252" s="485" t="s">
        <v>4953</v>
      </c>
      <c r="D252" s="813" t="s">
        <v>1227</v>
      </c>
      <c r="E252" s="572" t="s">
        <v>4954</v>
      </c>
      <c r="F252" s="551">
        <v>1</v>
      </c>
      <c r="G252" s="578" t="s">
        <v>1314</v>
      </c>
      <c r="H252" s="569">
        <v>50</v>
      </c>
      <c r="I252" s="570">
        <v>811346</v>
      </c>
      <c r="J252" s="461">
        <v>811204</v>
      </c>
      <c r="K252" s="462">
        <f t="shared" si="11"/>
        <v>350.75</v>
      </c>
      <c r="L252" s="539">
        <v>305</v>
      </c>
      <c r="M252" s="942">
        <v>1.1499999999999999</v>
      </c>
      <c r="N252" s="462"/>
      <c r="O252" s="463" t="str">
        <f t="shared" si="12"/>
        <v/>
      </c>
      <c r="P252" s="749">
        <v>45</v>
      </c>
      <c r="Q252" s="464">
        <v>4601887123507</v>
      </c>
      <c r="R252" s="467"/>
    </row>
    <row r="253" spans="1:52" ht="29.25" customHeight="1" x14ac:dyDescent="0.3">
      <c r="A253" s="581"/>
      <c r="B253" s="619" t="s">
        <v>3936</v>
      </c>
      <c r="C253" s="520" t="s">
        <v>3937</v>
      </c>
      <c r="D253" s="835" t="s">
        <v>1227</v>
      </c>
      <c r="E253" s="572" t="s">
        <v>3938</v>
      </c>
      <c r="F253" s="551">
        <v>1</v>
      </c>
      <c r="G253" s="578" t="s">
        <v>1314</v>
      </c>
      <c r="H253" s="569">
        <v>50</v>
      </c>
      <c r="I253" s="570">
        <v>779304</v>
      </c>
      <c r="J253" s="461">
        <v>779153</v>
      </c>
      <c r="K253" s="462">
        <f t="shared" si="11"/>
        <v>350.75</v>
      </c>
      <c r="L253" s="539">
        <v>305</v>
      </c>
      <c r="M253" s="942">
        <v>1.1499999999999999</v>
      </c>
      <c r="N253" s="462"/>
      <c r="O253" s="463" t="str">
        <f t="shared" si="12"/>
        <v/>
      </c>
      <c r="P253" s="778">
        <v>50</v>
      </c>
      <c r="Q253" s="488">
        <v>4601887358169</v>
      </c>
      <c r="R253" s="467"/>
    </row>
    <row r="254" spans="1:52" ht="29.25" customHeight="1" x14ac:dyDescent="0.3">
      <c r="B254" s="485" t="s">
        <v>4955</v>
      </c>
      <c r="C254" s="485" t="s">
        <v>4956</v>
      </c>
      <c r="D254" s="813" t="s">
        <v>1227</v>
      </c>
      <c r="E254" s="572" t="s">
        <v>2400</v>
      </c>
      <c r="F254" s="551">
        <v>1</v>
      </c>
      <c r="G254" s="578" t="s">
        <v>1314</v>
      </c>
      <c r="H254" s="569">
        <v>50</v>
      </c>
      <c r="I254" s="570">
        <v>310971</v>
      </c>
      <c r="J254" s="461">
        <v>743943</v>
      </c>
      <c r="K254" s="462">
        <f t="shared" si="11"/>
        <v>185.14999999999998</v>
      </c>
      <c r="L254" s="539">
        <v>161</v>
      </c>
      <c r="M254" s="942">
        <v>1.1499999999999999</v>
      </c>
      <c r="N254" s="462"/>
      <c r="O254" s="463" t="str">
        <f t="shared" si="12"/>
        <v/>
      </c>
      <c r="P254" s="749">
        <v>65</v>
      </c>
      <c r="Q254" s="464">
        <v>4601887144052</v>
      </c>
      <c r="R254" s="467"/>
    </row>
    <row r="255" spans="1:52" ht="29.25" customHeight="1" x14ac:dyDescent="0.3">
      <c r="B255" s="566" t="s">
        <v>4957</v>
      </c>
      <c r="C255" s="566" t="s">
        <v>4958</v>
      </c>
      <c r="D255" s="813" t="s">
        <v>1227</v>
      </c>
      <c r="E255" s="572" t="s">
        <v>4959</v>
      </c>
      <c r="F255" s="551">
        <v>1</v>
      </c>
      <c r="G255" s="578" t="s">
        <v>1314</v>
      </c>
      <c r="H255" s="569">
        <v>50</v>
      </c>
      <c r="I255" s="570">
        <v>310978</v>
      </c>
      <c r="J255" s="461">
        <v>743942</v>
      </c>
      <c r="K255" s="462">
        <f t="shared" si="11"/>
        <v>281.75</v>
      </c>
      <c r="L255" s="539">
        <v>245</v>
      </c>
      <c r="M255" s="942">
        <v>1.1499999999999999</v>
      </c>
      <c r="N255" s="462"/>
      <c r="O255" s="463" t="str">
        <f t="shared" si="12"/>
        <v/>
      </c>
      <c r="P255" s="712">
        <v>50</v>
      </c>
      <c r="Q255" s="838">
        <v>4601887156949</v>
      </c>
      <c r="R255" s="467"/>
    </row>
    <row r="256" spans="1:52" ht="29.25" customHeight="1" x14ac:dyDescent="0.3">
      <c r="B256" s="485" t="s">
        <v>3939</v>
      </c>
      <c r="C256" s="485" t="s">
        <v>3940</v>
      </c>
      <c r="D256" s="813" t="s">
        <v>1227</v>
      </c>
      <c r="E256" s="567" t="s">
        <v>3941</v>
      </c>
      <c r="F256" s="551">
        <v>1</v>
      </c>
      <c r="G256" s="578" t="s">
        <v>1314</v>
      </c>
      <c r="H256" s="569">
        <v>50</v>
      </c>
      <c r="I256" s="570">
        <v>310986</v>
      </c>
      <c r="J256" s="461">
        <v>743940</v>
      </c>
      <c r="K256" s="462">
        <f t="shared" si="11"/>
        <v>257.59999999999997</v>
      </c>
      <c r="L256" s="539">
        <v>224</v>
      </c>
      <c r="M256" s="942">
        <v>1.1499999999999999</v>
      </c>
      <c r="N256" s="462"/>
      <c r="O256" s="463" t="str">
        <f t="shared" si="12"/>
        <v/>
      </c>
      <c r="P256" s="749">
        <v>80</v>
      </c>
      <c r="Q256" s="464">
        <v>4601887078685</v>
      </c>
      <c r="R256" s="467"/>
    </row>
    <row r="257" spans="1:18" ht="29.25" customHeight="1" x14ac:dyDescent="0.3">
      <c r="B257" s="485" t="s">
        <v>3443</v>
      </c>
      <c r="C257" s="485" t="s">
        <v>3444</v>
      </c>
      <c r="D257" s="813" t="s">
        <v>1227</v>
      </c>
      <c r="E257" s="572" t="s">
        <v>3445</v>
      </c>
      <c r="F257" s="551">
        <v>1</v>
      </c>
      <c r="G257" s="578" t="s">
        <v>1314</v>
      </c>
      <c r="H257" s="569">
        <v>50</v>
      </c>
      <c r="I257" s="570">
        <v>310992</v>
      </c>
      <c r="J257" s="461">
        <v>743939</v>
      </c>
      <c r="K257" s="462">
        <f t="shared" si="11"/>
        <v>319.7</v>
      </c>
      <c r="L257" s="539">
        <v>278</v>
      </c>
      <c r="M257" s="942">
        <v>1.1499999999999999</v>
      </c>
      <c r="N257" s="462"/>
      <c r="O257" s="463" t="str">
        <f t="shared" si="12"/>
        <v/>
      </c>
      <c r="P257" s="749">
        <v>80</v>
      </c>
      <c r="Q257" s="464">
        <v>4601887156963</v>
      </c>
      <c r="R257" s="467"/>
    </row>
    <row r="258" spans="1:18" ht="29.25" customHeight="1" x14ac:dyDescent="0.3">
      <c r="A258" s="581"/>
      <c r="B258" s="485" t="s">
        <v>2401</v>
      </c>
      <c r="C258" s="468" t="s">
        <v>3942</v>
      </c>
      <c r="D258" s="813" t="s">
        <v>1227</v>
      </c>
      <c r="E258" s="458" t="s">
        <v>2402</v>
      </c>
      <c r="F258" s="551">
        <v>1</v>
      </c>
      <c r="G258" s="578" t="s">
        <v>1314</v>
      </c>
      <c r="H258" s="569">
        <v>50</v>
      </c>
      <c r="I258" s="570">
        <v>737554</v>
      </c>
      <c r="J258" s="461">
        <v>743862</v>
      </c>
      <c r="K258" s="462">
        <f t="shared" si="11"/>
        <v>281.75</v>
      </c>
      <c r="L258" s="539">
        <v>245</v>
      </c>
      <c r="M258" s="942">
        <v>1.1499999999999999</v>
      </c>
      <c r="N258" s="462"/>
      <c r="O258" s="463" t="str">
        <f t="shared" si="12"/>
        <v/>
      </c>
      <c r="P258" s="749">
        <v>50</v>
      </c>
      <c r="Q258" s="618">
        <v>4601887324447</v>
      </c>
      <c r="R258" s="467"/>
    </row>
    <row r="259" spans="1:18" ht="29.25" customHeight="1" x14ac:dyDescent="0.3">
      <c r="B259" s="566" t="s">
        <v>2403</v>
      </c>
      <c r="C259" s="566" t="s">
        <v>2404</v>
      </c>
      <c r="D259" s="813" t="s">
        <v>1227</v>
      </c>
      <c r="E259" s="572" t="s">
        <v>2405</v>
      </c>
      <c r="F259" s="551">
        <v>1</v>
      </c>
      <c r="G259" s="578" t="s">
        <v>1314</v>
      </c>
      <c r="H259" s="569">
        <v>50</v>
      </c>
      <c r="I259" s="570">
        <v>320002</v>
      </c>
      <c r="J259" s="461">
        <v>743937</v>
      </c>
      <c r="K259" s="462">
        <f t="shared" si="11"/>
        <v>185.14999999999998</v>
      </c>
      <c r="L259" s="539">
        <v>161</v>
      </c>
      <c r="M259" s="942">
        <v>1.1499999999999999</v>
      </c>
      <c r="N259" s="462"/>
      <c r="O259" s="463" t="str">
        <f t="shared" si="12"/>
        <v/>
      </c>
      <c r="P259" s="712">
        <v>60</v>
      </c>
      <c r="Q259" s="464">
        <v>4601887156987</v>
      </c>
      <c r="R259" s="467"/>
    </row>
    <row r="260" spans="1:18" ht="29.25" customHeight="1" x14ac:dyDescent="0.3">
      <c r="A260" s="581"/>
      <c r="B260" s="468" t="s">
        <v>3182</v>
      </c>
      <c r="C260" s="616" t="s">
        <v>3943</v>
      </c>
      <c r="D260" s="813" t="s">
        <v>1227</v>
      </c>
      <c r="E260" s="617" t="s">
        <v>3183</v>
      </c>
      <c r="F260" s="551">
        <v>1</v>
      </c>
      <c r="G260" s="578" t="s">
        <v>1314</v>
      </c>
      <c r="H260" s="569">
        <v>50</v>
      </c>
      <c r="I260" s="570">
        <v>801521</v>
      </c>
      <c r="J260" s="461">
        <v>800821</v>
      </c>
      <c r="K260" s="462">
        <f t="shared" si="11"/>
        <v>281.75</v>
      </c>
      <c r="L260" s="539">
        <v>245</v>
      </c>
      <c r="M260" s="942">
        <v>1.1499999999999999</v>
      </c>
      <c r="N260" s="462"/>
      <c r="O260" s="463" t="str">
        <f t="shared" si="12"/>
        <v/>
      </c>
      <c r="P260" s="749">
        <v>70</v>
      </c>
      <c r="Q260" s="464">
        <v>4601887385608</v>
      </c>
      <c r="R260" s="467"/>
    </row>
    <row r="261" spans="1:18" ht="29.25" customHeight="1" x14ac:dyDescent="0.3">
      <c r="A261" s="576"/>
      <c r="B261" s="485" t="s">
        <v>3184</v>
      </c>
      <c r="C261" s="485" t="s">
        <v>3185</v>
      </c>
      <c r="D261" s="813" t="s">
        <v>1227</v>
      </c>
      <c r="E261" s="567" t="s">
        <v>3186</v>
      </c>
      <c r="F261" s="551">
        <v>1</v>
      </c>
      <c r="G261" s="578" t="s">
        <v>1314</v>
      </c>
      <c r="H261" s="569">
        <v>50</v>
      </c>
      <c r="I261" s="570">
        <v>726737</v>
      </c>
      <c r="J261" s="461">
        <v>744028</v>
      </c>
      <c r="K261" s="462">
        <f t="shared" si="11"/>
        <v>350.75</v>
      </c>
      <c r="L261" s="539">
        <v>305</v>
      </c>
      <c r="M261" s="942">
        <v>1.1499999999999999</v>
      </c>
      <c r="N261" s="462"/>
      <c r="O261" s="463" t="str">
        <f t="shared" si="12"/>
        <v/>
      </c>
      <c r="P261" s="749">
        <v>55</v>
      </c>
      <c r="Q261" s="597">
        <v>4601887291176</v>
      </c>
      <c r="R261" s="467"/>
    </row>
    <row r="262" spans="1:18" ht="29.25" customHeight="1" x14ac:dyDescent="0.3">
      <c r="B262" s="566" t="s">
        <v>3944</v>
      </c>
      <c r="C262" s="566" t="s">
        <v>3945</v>
      </c>
      <c r="D262" s="813" t="s">
        <v>1227</v>
      </c>
      <c r="E262" s="572" t="s">
        <v>3946</v>
      </c>
      <c r="F262" s="551">
        <v>1</v>
      </c>
      <c r="G262" s="578" t="s">
        <v>1314</v>
      </c>
      <c r="H262" s="569">
        <v>50</v>
      </c>
      <c r="I262" s="570">
        <v>320012</v>
      </c>
      <c r="J262" s="461">
        <v>743934</v>
      </c>
      <c r="K262" s="462">
        <f t="shared" si="11"/>
        <v>248.39999999999998</v>
      </c>
      <c r="L262" s="539">
        <v>216</v>
      </c>
      <c r="M262" s="942">
        <v>1.1499999999999999</v>
      </c>
      <c r="N262" s="462"/>
      <c r="O262" s="463" t="str">
        <f t="shared" si="12"/>
        <v/>
      </c>
      <c r="P262" s="712">
        <v>55</v>
      </c>
      <c r="Q262" s="464">
        <v>4601887157014</v>
      </c>
      <c r="R262" s="467"/>
    </row>
    <row r="263" spans="1:18" ht="29.25" customHeight="1" x14ac:dyDescent="0.3">
      <c r="B263" s="485" t="s">
        <v>3187</v>
      </c>
      <c r="C263" s="485" t="s">
        <v>3188</v>
      </c>
      <c r="D263" s="813" t="s">
        <v>1227</v>
      </c>
      <c r="E263" s="572" t="s">
        <v>2425</v>
      </c>
      <c r="F263" s="551">
        <v>1</v>
      </c>
      <c r="G263" s="578" t="s">
        <v>1314</v>
      </c>
      <c r="H263" s="569">
        <v>50</v>
      </c>
      <c r="I263" s="570">
        <v>320018</v>
      </c>
      <c r="J263" s="461">
        <v>743933</v>
      </c>
      <c r="K263" s="462">
        <f t="shared" si="11"/>
        <v>227.7</v>
      </c>
      <c r="L263" s="539">
        <v>198</v>
      </c>
      <c r="M263" s="942">
        <v>1.1499999999999999</v>
      </c>
      <c r="N263" s="462"/>
      <c r="O263" s="463" t="str">
        <f t="shared" si="12"/>
        <v/>
      </c>
      <c r="P263" s="749">
        <v>55</v>
      </c>
      <c r="Q263" s="464">
        <v>4601887059394</v>
      </c>
      <c r="R263" s="467"/>
    </row>
    <row r="264" spans="1:18" ht="29.25" customHeight="1" x14ac:dyDescent="0.3">
      <c r="A264" s="581"/>
      <c r="B264" s="468" t="s">
        <v>3189</v>
      </c>
      <c r="C264" s="616" t="s">
        <v>3190</v>
      </c>
      <c r="D264" s="813" t="s">
        <v>1227</v>
      </c>
      <c r="E264" s="617" t="s">
        <v>3191</v>
      </c>
      <c r="F264" s="551">
        <v>1</v>
      </c>
      <c r="G264" s="578" t="s">
        <v>1314</v>
      </c>
      <c r="H264" s="569">
        <v>50</v>
      </c>
      <c r="I264" s="570">
        <v>801518</v>
      </c>
      <c r="J264" s="461">
        <v>800819</v>
      </c>
      <c r="K264" s="462">
        <f t="shared" si="11"/>
        <v>343.84999999999997</v>
      </c>
      <c r="L264" s="539">
        <v>299</v>
      </c>
      <c r="M264" s="942">
        <v>1.1499999999999999</v>
      </c>
      <c r="N264" s="462"/>
      <c r="O264" s="463" t="str">
        <f t="shared" si="12"/>
        <v/>
      </c>
      <c r="P264" s="749">
        <v>60</v>
      </c>
      <c r="Q264" s="464">
        <v>4601887385615</v>
      </c>
      <c r="R264" s="467"/>
    </row>
    <row r="265" spans="1:18" ht="29.25" customHeight="1" x14ac:dyDescent="0.3">
      <c r="A265" s="565"/>
      <c r="B265" s="485" t="s">
        <v>2406</v>
      </c>
      <c r="C265" s="485" t="s">
        <v>3947</v>
      </c>
      <c r="D265" s="813" t="s">
        <v>1227</v>
      </c>
      <c r="E265" s="572" t="s">
        <v>2407</v>
      </c>
      <c r="F265" s="551">
        <v>1</v>
      </c>
      <c r="G265" s="578" t="s">
        <v>1314</v>
      </c>
      <c r="H265" s="569">
        <v>50</v>
      </c>
      <c r="I265" s="570">
        <v>320025</v>
      </c>
      <c r="J265" s="461">
        <v>743932</v>
      </c>
      <c r="K265" s="462">
        <f t="shared" si="11"/>
        <v>248.39999999999998</v>
      </c>
      <c r="L265" s="539">
        <v>216</v>
      </c>
      <c r="M265" s="942">
        <v>1.1499999999999999</v>
      </c>
      <c r="N265" s="462"/>
      <c r="O265" s="463" t="str">
        <f t="shared" si="12"/>
        <v/>
      </c>
      <c r="P265" s="749">
        <v>55</v>
      </c>
      <c r="Q265" s="464">
        <v>4601887077930</v>
      </c>
      <c r="R265" s="467"/>
    </row>
    <row r="266" spans="1:18" ht="29.25" customHeight="1" x14ac:dyDescent="0.3">
      <c r="A266" s="565"/>
      <c r="B266" s="566" t="s">
        <v>4960</v>
      </c>
      <c r="C266" s="566" t="s">
        <v>4961</v>
      </c>
      <c r="D266" s="813" t="s">
        <v>1227</v>
      </c>
      <c r="E266" s="567" t="s">
        <v>4962</v>
      </c>
      <c r="F266" s="551">
        <v>1</v>
      </c>
      <c r="G266" s="578" t="s">
        <v>1314</v>
      </c>
      <c r="H266" s="569">
        <v>50</v>
      </c>
      <c r="I266" s="570">
        <v>320048</v>
      </c>
      <c r="J266" s="461">
        <v>743930</v>
      </c>
      <c r="K266" s="462">
        <f t="shared" si="11"/>
        <v>281.75</v>
      </c>
      <c r="L266" s="539">
        <v>245</v>
      </c>
      <c r="M266" s="942">
        <v>1.1499999999999999</v>
      </c>
      <c r="N266" s="462"/>
      <c r="O266" s="463" t="str">
        <f t="shared" si="12"/>
        <v/>
      </c>
      <c r="P266" s="712">
        <v>55</v>
      </c>
      <c r="Q266" s="464">
        <v>4601887088608</v>
      </c>
      <c r="R266" s="467"/>
    </row>
    <row r="267" spans="1:18" ht="29.25" customHeight="1" x14ac:dyDescent="0.3">
      <c r="A267" s="565"/>
      <c r="B267" s="485" t="s">
        <v>3192</v>
      </c>
      <c r="C267" s="485" t="s">
        <v>3193</v>
      </c>
      <c r="D267" s="813" t="s">
        <v>1227</v>
      </c>
      <c r="E267" s="572" t="s">
        <v>3194</v>
      </c>
      <c r="F267" s="551">
        <v>1</v>
      </c>
      <c r="G267" s="578" t="s">
        <v>1314</v>
      </c>
      <c r="H267" s="569">
        <v>50</v>
      </c>
      <c r="I267" s="570">
        <v>320049</v>
      </c>
      <c r="J267" s="461">
        <v>743929</v>
      </c>
      <c r="K267" s="462">
        <f t="shared" si="11"/>
        <v>238.04999999999998</v>
      </c>
      <c r="L267" s="539">
        <v>207</v>
      </c>
      <c r="M267" s="942">
        <v>1.1499999999999999</v>
      </c>
      <c r="N267" s="462"/>
      <c r="O267" s="463" t="str">
        <f t="shared" si="12"/>
        <v/>
      </c>
      <c r="P267" s="749">
        <v>65</v>
      </c>
      <c r="Q267" s="464">
        <v>4601887157021</v>
      </c>
      <c r="R267" s="467"/>
    </row>
    <row r="268" spans="1:18" ht="29.25" customHeight="1" x14ac:dyDescent="0.3">
      <c r="A268" s="565"/>
      <c r="B268" s="485" t="s">
        <v>4963</v>
      </c>
      <c r="C268" s="485" t="s">
        <v>4964</v>
      </c>
      <c r="D268" s="813" t="s">
        <v>1227</v>
      </c>
      <c r="E268" s="572" t="s">
        <v>4965</v>
      </c>
      <c r="F268" s="551">
        <v>1</v>
      </c>
      <c r="G268" s="578" t="s">
        <v>1314</v>
      </c>
      <c r="H268" s="569">
        <v>50</v>
      </c>
      <c r="I268" s="570">
        <v>320050</v>
      </c>
      <c r="J268" s="461">
        <v>743928</v>
      </c>
      <c r="K268" s="462">
        <f t="shared" si="11"/>
        <v>319.7</v>
      </c>
      <c r="L268" s="539">
        <v>278</v>
      </c>
      <c r="M268" s="942">
        <v>1.1499999999999999</v>
      </c>
      <c r="N268" s="462"/>
      <c r="O268" s="463" t="str">
        <f t="shared" si="12"/>
        <v/>
      </c>
      <c r="P268" s="749">
        <v>65</v>
      </c>
      <c r="Q268" s="464">
        <v>4601887157038</v>
      </c>
      <c r="R268" s="467"/>
    </row>
    <row r="269" spans="1:18" ht="29.25" customHeight="1" x14ac:dyDescent="0.3">
      <c r="A269" s="565"/>
      <c r="B269" s="485" t="s">
        <v>2408</v>
      </c>
      <c r="C269" s="485" t="s">
        <v>2409</v>
      </c>
      <c r="D269" s="813" t="s">
        <v>1227</v>
      </c>
      <c r="E269" s="572" t="s">
        <v>2410</v>
      </c>
      <c r="F269" s="551">
        <v>1</v>
      </c>
      <c r="G269" s="578" t="s">
        <v>1314</v>
      </c>
      <c r="H269" s="569">
        <v>50</v>
      </c>
      <c r="I269" s="570">
        <v>320055</v>
      </c>
      <c r="J269" s="461">
        <v>743925</v>
      </c>
      <c r="K269" s="462">
        <f t="shared" si="11"/>
        <v>211.6</v>
      </c>
      <c r="L269" s="539">
        <v>184</v>
      </c>
      <c r="M269" s="942">
        <v>1.1499999999999999</v>
      </c>
      <c r="N269" s="462"/>
      <c r="O269" s="463" t="str">
        <f t="shared" si="12"/>
        <v/>
      </c>
      <c r="P269" s="749">
        <v>55</v>
      </c>
      <c r="Q269" s="464">
        <v>4601887157069</v>
      </c>
      <c r="R269" s="467"/>
    </row>
    <row r="270" spans="1:18" ht="29.25" customHeight="1" x14ac:dyDescent="0.3">
      <c r="A270" s="573"/>
      <c r="B270" s="485" t="s">
        <v>3195</v>
      </c>
      <c r="C270" s="485" t="s">
        <v>3196</v>
      </c>
      <c r="D270" s="813" t="s">
        <v>1227</v>
      </c>
      <c r="E270" s="567" t="s">
        <v>3197</v>
      </c>
      <c r="F270" s="551">
        <v>1</v>
      </c>
      <c r="G270" s="578" t="s">
        <v>1314</v>
      </c>
      <c r="H270" s="569">
        <v>50</v>
      </c>
      <c r="I270" s="570">
        <v>726722</v>
      </c>
      <c r="J270" s="461">
        <v>744013</v>
      </c>
      <c r="K270" s="462">
        <f t="shared" si="11"/>
        <v>281.75</v>
      </c>
      <c r="L270" s="539">
        <v>245</v>
      </c>
      <c r="M270" s="942">
        <v>1.1499999999999999</v>
      </c>
      <c r="N270" s="462"/>
      <c r="O270" s="463" t="str">
        <f t="shared" si="12"/>
        <v/>
      </c>
      <c r="P270" s="749">
        <v>40</v>
      </c>
      <c r="Q270" s="597">
        <v>4601887291190</v>
      </c>
      <c r="R270" s="467"/>
    </row>
    <row r="271" spans="1:18" ht="29.25" customHeight="1" x14ac:dyDescent="0.3">
      <c r="A271" s="565"/>
      <c r="B271" s="611" t="s">
        <v>3948</v>
      </c>
      <c r="C271" s="611" t="s">
        <v>3949</v>
      </c>
      <c r="D271" s="813" t="s">
        <v>1227</v>
      </c>
      <c r="E271" s="620" t="s">
        <v>3950</v>
      </c>
      <c r="F271" s="551">
        <v>1</v>
      </c>
      <c r="G271" s="578" t="s">
        <v>1314</v>
      </c>
      <c r="H271" s="569">
        <v>50</v>
      </c>
      <c r="I271" s="570">
        <v>320057</v>
      </c>
      <c r="J271" s="461">
        <v>743924</v>
      </c>
      <c r="K271" s="462">
        <f t="shared" si="11"/>
        <v>185.14999999999998</v>
      </c>
      <c r="L271" s="539">
        <v>161</v>
      </c>
      <c r="M271" s="942">
        <v>1.1499999999999999</v>
      </c>
      <c r="N271" s="462"/>
      <c r="O271" s="463" t="str">
        <f t="shared" si="12"/>
        <v/>
      </c>
      <c r="P271" s="839">
        <v>45</v>
      </c>
      <c r="Q271" s="464">
        <v>4601887157076</v>
      </c>
      <c r="R271" s="467"/>
    </row>
    <row r="272" spans="1:18" ht="29.25" customHeight="1" x14ac:dyDescent="0.3">
      <c r="A272" s="565"/>
      <c r="B272" s="485" t="s">
        <v>2411</v>
      </c>
      <c r="C272" s="485" t="s">
        <v>3951</v>
      </c>
      <c r="D272" s="813" t="s">
        <v>1227</v>
      </c>
      <c r="E272" s="567" t="s">
        <v>2412</v>
      </c>
      <c r="F272" s="551">
        <v>1</v>
      </c>
      <c r="G272" s="578" t="s">
        <v>1314</v>
      </c>
      <c r="H272" s="569">
        <v>50</v>
      </c>
      <c r="I272" s="570">
        <v>320060</v>
      </c>
      <c r="J272" s="461">
        <v>743923</v>
      </c>
      <c r="K272" s="462">
        <f t="shared" si="11"/>
        <v>227.7</v>
      </c>
      <c r="L272" s="539">
        <v>198</v>
      </c>
      <c r="M272" s="942">
        <v>1.1499999999999999</v>
      </c>
      <c r="N272" s="462"/>
      <c r="O272" s="463" t="str">
        <f t="shared" si="12"/>
        <v/>
      </c>
      <c r="P272" s="749">
        <v>65</v>
      </c>
      <c r="Q272" s="464">
        <v>4601887144076</v>
      </c>
      <c r="R272" s="467"/>
    </row>
    <row r="273" spans="1:18" ht="29.25" customHeight="1" x14ac:dyDescent="0.3">
      <c r="A273" s="581"/>
      <c r="B273" s="485" t="s">
        <v>2413</v>
      </c>
      <c r="C273" s="468" t="s">
        <v>2414</v>
      </c>
      <c r="D273" s="813" t="s">
        <v>1227</v>
      </c>
      <c r="E273" s="458" t="s">
        <v>2415</v>
      </c>
      <c r="F273" s="551">
        <v>1</v>
      </c>
      <c r="G273" s="578" t="s">
        <v>1314</v>
      </c>
      <c r="H273" s="569">
        <v>50</v>
      </c>
      <c r="I273" s="570">
        <v>737543</v>
      </c>
      <c r="J273" s="461">
        <v>743851</v>
      </c>
      <c r="K273" s="462">
        <f t="shared" si="11"/>
        <v>185.14999999999998</v>
      </c>
      <c r="L273" s="539">
        <v>161</v>
      </c>
      <c r="M273" s="942">
        <v>1.1499999999999999</v>
      </c>
      <c r="N273" s="462"/>
      <c r="O273" s="463" t="str">
        <f t="shared" si="12"/>
        <v/>
      </c>
      <c r="P273" s="749">
        <v>45</v>
      </c>
      <c r="Q273" s="618">
        <v>4601887324461</v>
      </c>
      <c r="R273" s="467"/>
    </row>
    <row r="274" spans="1:18" ht="29.25" customHeight="1" x14ac:dyDescent="0.3">
      <c r="A274" s="565"/>
      <c r="B274" s="485" t="s">
        <v>3952</v>
      </c>
      <c r="C274" s="485" t="s">
        <v>3953</v>
      </c>
      <c r="D274" s="813" t="s">
        <v>1227</v>
      </c>
      <c r="E274" s="572" t="s">
        <v>3954</v>
      </c>
      <c r="F274" s="551">
        <v>1</v>
      </c>
      <c r="G274" s="578" t="s">
        <v>1314</v>
      </c>
      <c r="H274" s="569">
        <v>50</v>
      </c>
      <c r="I274" s="570">
        <v>320069</v>
      </c>
      <c r="J274" s="461">
        <v>743921</v>
      </c>
      <c r="K274" s="462">
        <f t="shared" si="11"/>
        <v>248.39999999999998</v>
      </c>
      <c r="L274" s="539">
        <v>216</v>
      </c>
      <c r="M274" s="942">
        <v>1.1499999999999999</v>
      </c>
      <c r="N274" s="462"/>
      <c r="O274" s="463" t="str">
        <f t="shared" si="12"/>
        <v/>
      </c>
      <c r="P274" s="749">
        <v>65</v>
      </c>
      <c r="Q274" s="464">
        <v>4601887157090</v>
      </c>
      <c r="R274" s="467"/>
    </row>
    <row r="275" spans="1:18" ht="29.25" customHeight="1" x14ac:dyDescent="0.3">
      <c r="A275" s="573"/>
      <c r="B275" s="566" t="s">
        <v>3198</v>
      </c>
      <c r="C275" s="566" t="s">
        <v>3199</v>
      </c>
      <c r="D275" s="813" t="s">
        <v>1227</v>
      </c>
      <c r="E275" s="572" t="s">
        <v>3200</v>
      </c>
      <c r="F275" s="551">
        <v>1</v>
      </c>
      <c r="G275" s="578" t="s">
        <v>1314</v>
      </c>
      <c r="H275" s="569">
        <v>50</v>
      </c>
      <c r="I275" s="570">
        <v>675899</v>
      </c>
      <c r="J275" s="461">
        <v>744035</v>
      </c>
      <c r="K275" s="462">
        <f t="shared" si="11"/>
        <v>350.75</v>
      </c>
      <c r="L275" s="539">
        <v>305</v>
      </c>
      <c r="M275" s="942">
        <v>1.1499999999999999</v>
      </c>
      <c r="N275" s="462"/>
      <c r="O275" s="463" t="str">
        <f t="shared" si="12"/>
        <v/>
      </c>
      <c r="P275" s="749">
        <v>60</v>
      </c>
      <c r="Q275" s="464">
        <v>4601887187547</v>
      </c>
      <c r="R275" s="467"/>
    </row>
    <row r="276" spans="1:18" ht="29.25" customHeight="1" x14ac:dyDescent="0.3">
      <c r="A276" s="565"/>
      <c r="B276" s="485" t="s">
        <v>4966</v>
      </c>
      <c r="C276" s="485" t="s">
        <v>4967</v>
      </c>
      <c r="D276" s="813" t="s">
        <v>1227</v>
      </c>
      <c r="E276" s="572" t="s">
        <v>4968</v>
      </c>
      <c r="F276" s="551">
        <v>1</v>
      </c>
      <c r="G276" s="578" t="s">
        <v>1314</v>
      </c>
      <c r="H276" s="569">
        <v>50</v>
      </c>
      <c r="I276" s="570">
        <v>320071</v>
      </c>
      <c r="J276" s="461">
        <v>743919</v>
      </c>
      <c r="K276" s="462">
        <f t="shared" si="11"/>
        <v>350.75</v>
      </c>
      <c r="L276" s="539">
        <v>305</v>
      </c>
      <c r="M276" s="942">
        <v>1.1499999999999999</v>
      </c>
      <c r="N276" s="462"/>
      <c r="O276" s="463" t="str">
        <f t="shared" si="12"/>
        <v/>
      </c>
      <c r="P276" s="749">
        <v>60</v>
      </c>
      <c r="Q276" s="464">
        <v>4601887157113</v>
      </c>
      <c r="R276" s="467"/>
    </row>
    <row r="277" spans="1:18" ht="29.25" customHeight="1" x14ac:dyDescent="0.3">
      <c r="B277" s="485" t="s">
        <v>3446</v>
      </c>
      <c r="C277" s="485" t="s">
        <v>3447</v>
      </c>
      <c r="D277" s="813" t="s">
        <v>1227</v>
      </c>
      <c r="E277" s="572" t="s">
        <v>3448</v>
      </c>
      <c r="F277" s="551">
        <v>1</v>
      </c>
      <c r="G277" s="578" t="s">
        <v>1314</v>
      </c>
      <c r="H277" s="569">
        <v>50</v>
      </c>
      <c r="I277" s="570">
        <v>320084</v>
      </c>
      <c r="J277" s="461">
        <v>743917</v>
      </c>
      <c r="K277" s="462">
        <f t="shared" si="11"/>
        <v>281.75</v>
      </c>
      <c r="L277" s="539">
        <v>245</v>
      </c>
      <c r="M277" s="942">
        <v>1.1499999999999999</v>
      </c>
      <c r="N277" s="462"/>
      <c r="O277" s="463" t="str">
        <f t="shared" si="12"/>
        <v/>
      </c>
      <c r="P277" s="749">
        <v>55</v>
      </c>
      <c r="Q277" s="464">
        <v>4601887157120</v>
      </c>
      <c r="R277" s="467"/>
    </row>
    <row r="278" spans="1:18" ht="29.25" customHeight="1" x14ac:dyDescent="0.3">
      <c r="A278" s="565"/>
      <c r="B278" s="566" t="s">
        <v>2416</v>
      </c>
      <c r="C278" s="566" t="s">
        <v>3955</v>
      </c>
      <c r="D278" s="813" t="s">
        <v>1227</v>
      </c>
      <c r="E278" s="567" t="s">
        <v>2417</v>
      </c>
      <c r="F278" s="551">
        <v>1</v>
      </c>
      <c r="G278" s="578" t="s">
        <v>1314</v>
      </c>
      <c r="H278" s="569">
        <v>50</v>
      </c>
      <c r="I278" s="570">
        <v>320100</v>
      </c>
      <c r="J278" s="461">
        <v>743915</v>
      </c>
      <c r="K278" s="462">
        <f t="shared" si="11"/>
        <v>185.14999999999998</v>
      </c>
      <c r="L278" s="539">
        <v>161</v>
      </c>
      <c r="M278" s="942">
        <v>1.1499999999999999</v>
      </c>
      <c r="N278" s="462"/>
      <c r="O278" s="463" t="str">
        <f t="shared" si="12"/>
        <v/>
      </c>
      <c r="P278" s="712">
        <v>70</v>
      </c>
      <c r="Q278" s="464">
        <v>4601887144083</v>
      </c>
      <c r="R278" s="467"/>
    </row>
    <row r="279" spans="1:18" ht="29.25" customHeight="1" x14ac:dyDescent="0.3">
      <c r="A279" s="565"/>
      <c r="B279" s="485" t="s">
        <v>4969</v>
      </c>
      <c r="C279" s="485" t="s">
        <v>4970</v>
      </c>
      <c r="D279" s="813" t="s">
        <v>1227</v>
      </c>
      <c r="E279" s="572" t="s">
        <v>4971</v>
      </c>
      <c r="F279" s="551">
        <v>1</v>
      </c>
      <c r="G279" s="578" t="s">
        <v>1314</v>
      </c>
      <c r="H279" s="569">
        <v>50</v>
      </c>
      <c r="I279" s="570">
        <v>320114</v>
      </c>
      <c r="J279" s="461">
        <v>743912</v>
      </c>
      <c r="K279" s="462">
        <f t="shared" si="11"/>
        <v>319.7</v>
      </c>
      <c r="L279" s="539">
        <v>278</v>
      </c>
      <c r="M279" s="942">
        <v>1.1499999999999999</v>
      </c>
      <c r="N279" s="462"/>
      <c r="O279" s="463" t="str">
        <f t="shared" si="12"/>
        <v/>
      </c>
      <c r="P279" s="749">
        <v>80</v>
      </c>
      <c r="Q279" s="464">
        <v>4601887125389</v>
      </c>
      <c r="R279" s="467"/>
    </row>
    <row r="280" spans="1:18" ht="29.25" customHeight="1" x14ac:dyDescent="0.3">
      <c r="A280" s="581"/>
      <c r="B280" s="485" t="s">
        <v>3201</v>
      </c>
      <c r="C280" s="468" t="s">
        <v>3202</v>
      </c>
      <c r="D280" s="813" t="s">
        <v>1227</v>
      </c>
      <c r="E280" s="458" t="s">
        <v>3203</v>
      </c>
      <c r="F280" s="551">
        <v>1</v>
      </c>
      <c r="G280" s="578" t="s">
        <v>1314</v>
      </c>
      <c r="H280" s="569">
        <v>50</v>
      </c>
      <c r="I280" s="570">
        <v>737546</v>
      </c>
      <c r="J280" s="461">
        <v>743854</v>
      </c>
      <c r="K280" s="462">
        <f t="shared" si="11"/>
        <v>211.6</v>
      </c>
      <c r="L280" s="539">
        <v>184</v>
      </c>
      <c r="M280" s="942">
        <v>1.1499999999999999</v>
      </c>
      <c r="N280" s="462"/>
      <c r="O280" s="463" t="str">
        <f t="shared" si="12"/>
        <v/>
      </c>
      <c r="P280" s="749">
        <v>55</v>
      </c>
      <c r="Q280" s="618">
        <v>4601887324485</v>
      </c>
      <c r="R280" s="467"/>
    </row>
    <row r="281" spans="1:18" ht="29.25" customHeight="1" x14ac:dyDescent="0.3">
      <c r="A281" s="604"/>
      <c r="B281" s="485" t="s">
        <v>3204</v>
      </c>
      <c r="C281" s="468" t="s">
        <v>3205</v>
      </c>
      <c r="D281" s="813" t="s">
        <v>1227</v>
      </c>
      <c r="E281" s="458" t="s">
        <v>3206</v>
      </c>
      <c r="F281" s="551">
        <v>1</v>
      </c>
      <c r="G281" s="578" t="s">
        <v>1314</v>
      </c>
      <c r="H281" s="569">
        <v>50</v>
      </c>
      <c r="I281" s="570">
        <v>737532</v>
      </c>
      <c r="J281" s="461">
        <v>743840</v>
      </c>
      <c r="K281" s="462">
        <f t="shared" si="11"/>
        <v>166.75</v>
      </c>
      <c r="L281" s="539">
        <v>145</v>
      </c>
      <c r="M281" s="942">
        <v>1.1499999999999999</v>
      </c>
      <c r="N281" s="462"/>
      <c r="O281" s="463" t="str">
        <f t="shared" si="12"/>
        <v/>
      </c>
      <c r="P281" s="749">
        <v>70</v>
      </c>
      <c r="Q281" s="618">
        <v>4601887324508</v>
      </c>
      <c r="R281" s="467"/>
    </row>
    <row r="282" spans="1:18" ht="29.25" customHeight="1" x14ac:dyDescent="0.3">
      <c r="A282" s="565"/>
      <c r="B282" s="485" t="s">
        <v>2418</v>
      </c>
      <c r="C282" s="485" t="s">
        <v>3956</v>
      </c>
      <c r="D282" s="813" t="s">
        <v>1227</v>
      </c>
      <c r="E282" s="572" t="s">
        <v>2419</v>
      </c>
      <c r="F282" s="551">
        <v>1</v>
      </c>
      <c r="G282" s="578" t="s">
        <v>1314</v>
      </c>
      <c r="H282" s="569">
        <v>50</v>
      </c>
      <c r="I282" s="570">
        <v>320113</v>
      </c>
      <c r="J282" s="461">
        <v>743913</v>
      </c>
      <c r="K282" s="462">
        <f t="shared" si="11"/>
        <v>166.75</v>
      </c>
      <c r="L282" s="539">
        <v>145</v>
      </c>
      <c r="M282" s="942">
        <v>1.1499999999999999</v>
      </c>
      <c r="N282" s="462"/>
      <c r="O282" s="463" t="str">
        <f t="shared" si="12"/>
        <v/>
      </c>
      <c r="P282" s="749">
        <v>65</v>
      </c>
      <c r="Q282" s="618">
        <v>4601887157144</v>
      </c>
      <c r="R282" s="467"/>
    </row>
    <row r="283" spans="1:18" ht="29.25" customHeight="1" x14ac:dyDescent="0.3">
      <c r="B283" s="566" t="s">
        <v>2420</v>
      </c>
      <c r="C283" s="566" t="s">
        <v>2421</v>
      </c>
      <c r="D283" s="813" t="s">
        <v>1227</v>
      </c>
      <c r="E283" s="567" t="s">
        <v>2422</v>
      </c>
      <c r="F283" s="551">
        <v>1</v>
      </c>
      <c r="G283" s="578" t="s">
        <v>1314</v>
      </c>
      <c r="H283" s="569">
        <v>50</v>
      </c>
      <c r="I283" s="570">
        <v>320131</v>
      </c>
      <c r="J283" s="461">
        <v>743910</v>
      </c>
      <c r="K283" s="462">
        <f t="shared" si="11"/>
        <v>319.7</v>
      </c>
      <c r="L283" s="539">
        <v>278</v>
      </c>
      <c r="M283" s="942">
        <v>1.1499999999999999</v>
      </c>
      <c r="N283" s="462"/>
      <c r="O283" s="463" t="str">
        <f t="shared" si="12"/>
        <v/>
      </c>
      <c r="P283" s="712">
        <v>65</v>
      </c>
      <c r="Q283" s="464">
        <v>4601887144090</v>
      </c>
      <c r="R283" s="467"/>
    </row>
    <row r="284" spans="1:18" ht="29.25" customHeight="1" x14ac:dyDescent="0.3">
      <c r="A284" s="604">
        <v>2021</v>
      </c>
      <c r="B284" s="468" t="s">
        <v>4972</v>
      </c>
      <c r="C284" s="616" t="s">
        <v>4973</v>
      </c>
      <c r="D284" s="813" t="s">
        <v>1227</v>
      </c>
      <c r="E284" s="621" t="s">
        <v>4974</v>
      </c>
      <c r="F284" s="551">
        <v>1</v>
      </c>
      <c r="G284" s="578" t="s">
        <v>1314</v>
      </c>
      <c r="H284" s="569">
        <v>50</v>
      </c>
      <c r="I284" s="570">
        <v>811348</v>
      </c>
      <c r="J284" s="461">
        <v>811206</v>
      </c>
      <c r="K284" s="462">
        <f t="shared" si="11"/>
        <v>350.75</v>
      </c>
      <c r="L284" s="539">
        <v>305</v>
      </c>
      <c r="M284" s="942">
        <v>1.1499999999999999</v>
      </c>
      <c r="N284" s="462"/>
      <c r="O284" s="463" t="str">
        <f t="shared" si="12"/>
        <v/>
      </c>
      <c r="P284" s="749">
        <v>75</v>
      </c>
      <c r="Q284" s="464">
        <v>4601887123521</v>
      </c>
      <c r="R284" s="467"/>
    </row>
    <row r="285" spans="1:18" ht="29.25" customHeight="1" x14ac:dyDescent="0.3">
      <c r="A285" s="573"/>
      <c r="B285" s="485" t="s">
        <v>3449</v>
      </c>
      <c r="C285" s="566" t="s">
        <v>3450</v>
      </c>
      <c r="D285" s="813" t="s">
        <v>1227</v>
      </c>
      <c r="E285" s="567" t="s">
        <v>3451</v>
      </c>
      <c r="F285" s="551">
        <v>1</v>
      </c>
      <c r="G285" s="578" t="s">
        <v>1314</v>
      </c>
      <c r="H285" s="569">
        <v>50</v>
      </c>
      <c r="I285" s="570">
        <v>696368</v>
      </c>
      <c r="J285" s="461">
        <v>743997</v>
      </c>
      <c r="K285" s="462">
        <f t="shared" si="11"/>
        <v>319.7</v>
      </c>
      <c r="L285" s="539">
        <v>278</v>
      </c>
      <c r="M285" s="942">
        <v>1.1499999999999999</v>
      </c>
      <c r="N285" s="462"/>
      <c r="O285" s="463" t="str">
        <f t="shared" si="12"/>
        <v/>
      </c>
      <c r="P285" s="749">
        <v>65</v>
      </c>
      <c r="Q285" s="597">
        <v>4601887213949</v>
      </c>
      <c r="R285" s="467"/>
    </row>
    <row r="286" spans="1:18" ht="29.25" customHeight="1" x14ac:dyDescent="0.3">
      <c r="A286" s="565"/>
      <c r="B286" s="485" t="s">
        <v>3957</v>
      </c>
      <c r="C286" s="485" t="s">
        <v>3958</v>
      </c>
      <c r="D286" s="813" t="s">
        <v>1227</v>
      </c>
      <c r="E286" s="572" t="s">
        <v>2400</v>
      </c>
      <c r="F286" s="551">
        <v>1</v>
      </c>
      <c r="G286" s="578" t="s">
        <v>1314</v>
      </c>
      <c r="H286" s="569">
        <v>50</v>
      </c>
      <c r="I286" s="570">
        <v>320153</v>
      </c>
      <c r="J286" s="461">
        <v>743906</v>
      </c>
      <c r="K286" s="462">
        <f t="shared" si="11"/>
        <v>211.6</v>
      </c>
      <c r="L286" s="539">
        <v>184</v>
      </c>
      <c r="M286" s="942">
        <v>1.1499999999999999</v>
      </c>
      <c r="N286" s="462"/>
      <c r="O286" s="463" t="str">
        <f t="shared" si="12"/>
        <v/>
      </c>
      <c r="P286" s="749">
        <v>40</v>
      </c>
      <c r="Q286" s="464">
        <v>4601887157199</v>
      </c>
      <c r="R286" s="467"/>
    </row>
    <row r="287" spans="1:18" ht="29.25" customHeight="1" x14ac:dyDescent="0.3">
      <c r="B287" s="485" t="s">
        <v>3452</v>
      </c>
      <c r="C287" s="485" t="s">
        <v>3453</v>
      </c>
      <c r="D287" s="813" t="s">
        <v>1227</v>
      </c>
      <c r="E287" s="572" t="s">
        <v>3454</v>
      </c>
      <c r="F287" s="551">
        <v>1</v>
      </c>
      <c r="G287" s="578" t="s">
        <v>1314</v>
      </c>
      <c r="H287" s="569">
        <v>50</v>
      </c>
      <c r="I287" s="570">
        <v>320159</v>
      </c>
      <c r="J287" s="461">
        <v>743905</v>
      </c>
      <c r="K287" s="462">
        <f t="shared" si="11"/>
        <v>281.75</v>
      </c>
      <c r="L287" s="539">
        <v>245</v>
      </c>
      <c r="M287" s="942">
        <v>1.1499999999999999</v>
      </c>
      <c r="N287" s="462"/>
      <c r="O287" s="463" t="str">
        <f t="shared" si="12"/>
        <v/>
      </c>
      <c r="P287" s="749">
        <v>55</v>
      </c>
      <c r="Q287" s="464">
        <v>4601887157205</v>
      </c>
      <c r="R287" s="467"/>
    </row>
    <row r="288" spans="1:18" ht="29.25" customHeight="1" x14ac:dyDescent="0.3">
      <c r="A288" s="565"/>
      <c r="B288" s="485" t="s">
        <v>3959</v>
      </c>
      <c r="C288" s="485" t="s">
        <v>3960</v>
      </c>
      <c r="D288" s="813" t="s">
        <v>1227</v>
      </c>
      <c r="E288" s="567" t="s">
        <v>3961</v>
      </c>
      <c r="F288" s="551">
        <v>1</v>
      </c>
      <c r="G288" s="578" t="s">
        <v>1314</v>
      </c>
      <c r="H288" s="569">
        <v>50</v>
      </c>
      <c r="I288" s="570">
        <v>320160</v>
      </c>
      <c r="J288" s="461">
        <v>743904</v>
      </c>
      <c r="K288" s="462">
        <f t="shared" si="11"/>
        <v>235.74999999999997</v>
      </c>
      <c r="L288" s="539">
        <v>205</v>
      </c>
      <c r="M288" s="942">
        <v>1.1499999999999999</v>
      </c>
      <c r="N288" s="462"/>
      <c r="O288" s="463" t="str">
        <f t="shared" si="12"/>
        <v/>
      </c>
      <c r="P288" s="749">
        <v>65</v>
      </c>
      <c r="Q288" s="464">
        <v>4601887157212</v>
      </c>
      <c r="R288" s="467"/>
    </row>
    <row r="289" spans="1:18" ht="29.25" customHeight="1" x14ac:dyDescent="0.3">
      <c r="B289" s="485" t="s">
        <v>2423</v>
      </c>
      <c r="C289" s="485" t="s">
        <v>3962</v>
      </c>
      <c r="D289" s="813" t="s">
        <v>1227</v>
      </c>
      <c r="E289" s="572" t="s">
        <v>2424</v>
      </c>
      <c r="F289" s="551">
        <v>1</v>
      </c>
      <c r="G289" s="578" t="s">
        <v>1314</v>
      </c>
      <c r="H289" s="569">
        <v>50</v>
      </c>
      <c r="I289" s="570">
        <v>320173</v>
      </c>
      <c r="J289" s="461">
        <v>743903</v>
      </c>
      <c r="K289" s="462">
        <f t="shared" ref="K289:K352" si="13">L289*M289</f>
        <v>281.75</v>
      </c>
      <c r="L289" s="539">
        <v>245</v>
      </c>
      <c r="M289" s="942">
        <v>1.1499999999999999</v>
      </c>
      <c r="N289" s="462"/>
      <c r="O289" s="463" t="str">
        <f t="shared" si="12"/>
        <v/>
      </c>
      <c r="P289" s="749">
        <v>40</v>
      </c>
      <c r="Q289" s="464">
        <v>4601887157236</v>
      </c>
      <c r="R289" s="467"/>
    </row>
    <row r="290" spans="1:18" ht="29.25" customHeight="1" x14ac:dyDescent="0.3">
      <c r="A290" s="604"/>
      <c r="B290" s="485" t="s">
        <v>3207</v>
      </c>
      <c r="C290" s="468" t="s">
        <v>3208</v>
      </c>
      <c r="D290" s="813" t="s">
        <v>1227</v>
      </c>
      <c r="E290" s="458" t="s">
        <v>3209</v>
      </c>
      <c r="F290" s="551">
        <v>1</v>
      </c>
      <c r="G290" s="578" t="s">
        <v>1314</v>
      </c>
      <c r="H290" s="569">
        <v>50</v>
      </c>
      <c r="I290" s="570">
        <v>737523</v>
      </c>
      <c r="J290" s="461">
        <v>743833</v>
      </c>
      <c r="K290" s="462">
        <f t="shared" si="13"/>
        <v>211.6</v>
      </c>
      <c r="L290" s="539">
        <v>184</v>
      </c>
      <c r="M290" s="942">
        <v>1.1499999999999999</v>
      </c>
      <c r="N290" s="462"/>
      <c r="O290" s="463" t="str">
        <f t="shared" si="12"/>
        <v/>
      </c>
      <c r="P290" s="749">
        <v>65</v>
      </c>
      <c r="Q290" s="618">
        <v>4601887324539</v>
      </c>
      <c r="R290" s="467"/>
    </row>
    <row r="291" spans="1:18" ht="29.25" customHeight="1" x14ac:dyDescent="0.3">
      <c r="A291" s="565"/>
      <c r="B291" s="485" t="s">
        <v>3210</v>
      </c>
      <c r="C291" s="485" t="s">
        <v>3211</v>
      </c>
      <c r="D291" s="813" t="s">
        <v>1227</v>
      </c>
      <c r="E291" s="572" t="s">
        <v>3212</v>
      </c>
      <c r="F291" s="551">
        <v>1</v>
      </c>
      <c r="G291" s="578" t="s">
        <v>1314</v>
      </c>
      <c r="H291" s="569">
        <v>50</v>
      </c>
      <c r="I291" s="570">
        <v>320176</v>
      </c>
      <c r="J291" s="461">
        <v>743900</v>
      </c>
      <c r="K291" s="462">
        <f t="shared" si="13"/>
        <v>343.84999999999997</v>
      </c>
      <c r="L291" s="539">
        <v>299</v>
      </c>
      <c r="M291" s="942">
        <v>1.1499999999999999</v>
      </c>
      <c r="N291" s="462"/>
      <c r="O291" s="463" t="str">
        <f t="shared" si="12"/>
        <v/>
      </c>
      <c r="P291" s="749">
        <v>65</v>
      </c>
      <c r="Q291" s="464">
        <v>4601887157267</v>
      </c>
      <c r="R291" s="467"/>
    </row>
    <row r="292" spans="1:18" ht="29.25" customHeight="1" x14ac:dyDescent="0.3">
      <c r="A292" s="565"/>
      <c r="B292" s="566" t="s">
        <v>3213</v>
      </c>
      <c r="C292" s="566" t="s">
        <v>3214</v>
      </c>
      <c r="D292" s="813" t="s">
        <v>1227</v>
      </c>
      <c r="E292" s="572" t="s">
        <v>3215</v>
      </c>
      <c r="F292" s="551">
        <v>1</v>
      </c>
      <c r="G292" s="578" t="s">
        <v>1314</v>
      </c>
      <c r="H292" s="569">
        <v>50</v>
      </c>
      <c r="I292" s="570">
        <v>320185</v>
      </c>
      <c r="J292" s="461">
        <v>743898</v>
      </c>
      <c r="K292" s="462">
        <f t="shared" si="13"/>
        <v>319.7</v>
      </c>
      <c r="L292" s="539">
        <v>278</v>
      </c>
      <c r="M292" s="942">
        <v>1.1499999999999999</v>
      </c>
      <c r="N292" s="462"/>
      <c r="O292" s="463" t="str">
        <f t="shared" si="12"/>
        <v/>
      </c>
      <c r="P292" s="712">
        <v>65</v>
      </c>
      <c r="Q292" s="464">
        <v>4601887157274</v>
      </c>
      <c r="R292" s="467"/>
    </row>
    <row r="293" spans="1:18" ht="29.25" customHeight="1" x14ac:dyDescent="0.3">
      <c r="B293" s="566" t="s">
        <v>3963</v>
      </c>
      <c r="C293" s="566" t="s">
        <v>3964</v>
      </c>
      <c r="D293" s="813" t="s">
        <v>1227</v>
      </c>
      <c r="E293" s="572" t="s">
        <v>3965</v>
      </c>
      <c r="F293" s="551">
        <v>1</v>
      </c>
      <c r="G293" s="578" t="s">
        <v>1314</v>
      </c>
      <c r="H293" s="569">
        <v>50</v>
      </c>
      <c r="I293" s="570">
        <v>320183</v>
      </c>
      <c r="J293" s="461">
        <v>743899</v>
      </c>
      <c r="K293" s="462">
        <f t="shared" si="13"/>
        <v>165.6</v>
      </c>
      <c r="L293" s="539">
        <v>144</v>
      </c>
      <c r="M293" s="942">
        <v>1.1499999999999999</v>
      </c>
      <c r="N293" s="462"/>
      <c r="O293" s="463" t="str">
        <f t="shared" si="12"/>
        <v/>
      </c>
      <c r="P293" s="712">
        <v>50</v>
      </c>
      <c r="Q293" s="464">
        <v>4601887032731</v>
      </c>
      <c r="R293" s="467"/>
    </row>
    <row r="294" spans="1:18" ht="29.25" customHeight="1" x14ac:dyDescent="0.3">
      <c r="A294" s="565"/>
      <c r="B294" s="485" t="s">
        <v>4975</v>
      </c>
      <c r="C294" s="485" t="s">
        <v>4976</v>
      </c>
      <c r="D294" s="813" t="s">
        <v>1227</v>
      </c>
      <c r="E294" s="572" t="s">
        <v>4977</v>
      </c>
      <c r="F294" s="551">
        <v>1</v>
      </c>
      <c r="G294" s="578" t="s">
        <v>1314</v>
      </c>
      <c r="H294" s="569">
        <v>50</v>
      </c>
      <c r="I294" s="570">
        <v>320190</v>
      </c>
      <c r="J294" s="461">
        <v>743896</v>
      </c>
      <c r="K294" s="462">
        <f t="shared" si="13"/>
        <v>281.75</v>
      </c>
      <c r="L294" s="539">
        <v>245</v>
      </c>
      <c r="M294" s="942">
        <v>1.1499999999999999</v>
      </c>
      <c r="N294" s="462"/>
      <c r="O294" s="463" t="str">
        <f t="shared" si="12"/>
        <v/>
      </c>
      <c r="P294" s="749">
        <v>45</v>
      </c>
      <c r="Q294" s="464">
        <v>4601887144113</v>
      </c>
      <c r="R294" s="467"/>
    </row>
    <row r="295" spans="1:18" ht="29.25" customHeight="1" x14ac:dyDescent="0.3">
      <c r="A295" s="604"/>
      <c r="B295" s="485" t="s">
        <v>3216</v>
      </c>
      <c r="C295" s="468" t="s">
        <v>3217</v>
      </c>
      <c r="D295" s="813" t="s">
        <v>1227</v>
      </c>
      <c r="E295" s="458" t="s">
        <v>3218</v>
      </c>
      <c r="F295" s="551">
        <v>1</v>
      </c>
      <c r="G295" s="578" t="s">
        <v>1314</v>
      </c>
      <c r="H295" s="569">
        <v>50</v>
      </c>
      <c r="I295" s="570">
        <v>737547</v>
      </c>
      <c r="J295" s="461">
        <v>743855</v>
      </c>
      <c r="K295" s="462">
        <f t="shared" si="13"/>
        <v>343.84999999999997</v>
      </c>
      <c r="L295" s="539">
        <v>299</v>
      </c>
      <c r="M295" s="942">
        <v>1.1499999999999999</v>
      </c>
      <c r="N295" s="462"/>
      <c r="O295" s="463" t="str">
        <f t="shared" si="12"/>
        <v/>
      </c>
      <c r="P295" s="749">
        <v>60</v>
      </c>
      <c r="Q295" s="618">
        <v>4601887324546</v>
      </c>
      <c r="R295" s="467"/>
    </row>
    <row r="296" spans="1:18" ht="29.25" customHeight="1" x14ac:dyDescent="0.3">
      <c r="A296" s="565"/>
      <c r="B296" s="485" t="s">
        <v>4978</v>
      </c>
      <c r="C296" s="485" t="s">
        <v>4979</v>
      </c>
      <c r="D296" s="813" t="s">
        <v>1227</v>
      </c>
      <c r="E296" s="572" t="s">
        <v>4980</v>
      </c>
      <c r="F296" s="551">
        <v>1</v>
      </c>
      <c r="G296" s="578" t="s">
        <v>1314</v>
      </c>
      <c r="H296" s="569">
        <v>50</v>
      </c>
      <c r="I296" s="570">
        <v>708896</v>
      </c>
      <c r="J296" s="461">
        <v>743865</v>
      </c>
      <c r="K296" s="462">
        <f t="shared" si="13"/>
        <v>165.6</v>
      </c>
      <c r="L296" s="539">
        <v>144</v>
      </c>
      <c r="M296" s="942">
        <v>1.1499999999999999</v>
      </c>
      <c r="N296" s="462"/>
      <c r="O296" s="463" t="str">
        <f t="shared" si="12"/>
        <v/>
      </c>
      <c r="P296" s="749">
        <v>40</v>
      </c>
      <c r="Q296" s="464">
        <v>4601887266938</v>
      </c>
      <c r="R296" s="467"/>
    </row>
    <row r="297" spans="1:18" ht="29.25" customHeight="1" x14ac:dyDescent="0.3">
      <c r="A297" s="573"/>
      <c r="B297" s="566" t="s">
        <v>3219</v>
      </c>
      <c r="C297" s="566" t="s">
        <v>3220</v>
      </c>
      <c r="D297" s="813" t="s">
        <v>1227</v>
      </c>
      <c r="E297" s="572" t="s">
        <v>3221</v>
      </c>
      <c r="F297" s="551">
        <v>1</v>
      </c>
      <c r="G297" s="578" t="s">
        <v>1314</v>
      </c>
      <c r="H297" s="569">
        <v>50</v>
      </c>
      <c r="I297" s="570">
        <v>675900</v>
      </c>
      <c r="J297" s="461">
        <v>744036</v>
      </c>
      <c r="K297" s="462">
        <f t="shared" si="13"/>
        <v>281.75</v>
      </c>
      <c r="L297" s="539">
        <v>245</v>
      </c>
      <c r="M297" s="942">
        <v>1.1499999999999999</v>
      </c>
      <c r="N297" s="462"/>
      <c r="O297" s="463" t="str">
        <f t="shared" si="12"/>
        <v/>
      </c>
      <c r="P297" s="749">
        <v>40</v>
      </c>
      <c r="Q297" s="464">
        <v>4601887187554</v>
      </c>
      <c r="R297" s="467"/>
    </row>
    <row r="298" spans="1:18" ht="29.25" customHeight="1" x14ac:dyDescent="0.3">
      <c r="A298" s="581"/>
      <c r="B298" s="468" t="s">
        <v>3966</v>
      </c>
      <c r="C298" s="616" t="s">
        <v>3967</v>
      </c>
      <c r="D298" s="813" t="s">
        <v>1227</v>
      </c>
      <c r="E298" s="617" t="s">
        <v>3968</v>
      </c>
      <c r="F298" s="551">
        <v>1</v>
      </c>
      <c r="G298" s="578" t="s">
        <v>1314</v>
      </c>
      <c r="H298" s="569">
        <v>50</v>
      </c>
      <c r="I298" s="570">
        <v>801525</v>
      </c>
      <c r="J298" s="461">
        <v>800825</v>
      </c>
      <c r="K298" s="462">
        <f t="shared" si="13"/>
        <v>211.6</v>
      </c>
      <c r="L298" s="539">
        <v>184</v>
      </c>
      <c r="M298" s="942">
        <v>1.1499999999999999</v>
      </c>
      <c r="N298" s="462"/>
      <c r="O298" s="463" t="str">
        <f t="shared" si="12"/>
        <v/>
      </c>
      <c r="P298" s="749">
        <v>50</v>
      </c>
      <c r="Q298" s="464">
        <v>4601887385639</v>
      </c>
      <c r="R298" s="467"/>
    </row>
    <row r="299" spans="1:18" ht="29.25" customHeight="1" x14ac:dyDescent="0.3">
      <c r="A299" s="581"/>
      <c r="B299" s="468" t="s">
        <v>3222</v>
      </c>
      <c r="C299" s="616" t="s">
        <v>3223</v>
      </c>
      <c r="D299" s="813" t="s">
        <v>1227</v>
      </c>
      <c r="E299" s="617" t="s">
        <v>3224</v>
      </c>
      <c r="F299" s="551">
        <v>1</v>
      </c>
      <c r="G299" s="578" t="s">
        <v>1314</v>
      </c>
      <c r="H299" s="569">
        <v>50</v>
      </c>
      <c r="I299" s="570">
        <v>801527</v>
      </c>
      <c r="J299" s="461">
        <v>800827</v>
      </c>
      <c r="K299" s="462">
        <f t="shared" si="13"/>
        <v>211.6</v>
      </c>
      <c r="L299" s="539">
        <v>184</v>
      </c>
      <c r="M299" s="942">
        <v>1.1499999999999999</v>
      </c>
      <c r="N299" s="462"/>
      <c r="O299" s="463" t="str">
        <f t="shared" si="12"/>
        <v/>
      </c>
      <c r="P299" s="749">
        <v>50</v>
      </c>
      <c r="Q299" s="464">
        <v>4601887385646</v>
      </c>
      <c r="R299" s="467"/>
    </row>
    <row r="300" spans="1:18" ht="29.25" customHeight="1" x14ac:dyDescent="0.3">
      <c r="A300" s="573"/>
      <c r="B300" s="485" t="s">
        <v>3969</v>
      </c>
      <c r="C300" s="485" t="s">
        <v>3970</v>
      </c>
      <c r="D300" s="813" t="s">
        <v>1227</v>
      </c>
      <c r="E300" s="567" t="s">
        <v>3971</v>
      </c>
      <c r="F300" s="551">
        <v>1</v>
      </c>
      <c r="G300" s="578" t="s">
        <v>1314</v>
      </c>
      <c r="H300" s="569">
        <v>50</v>
      </c>
      <c r="I300" s="570">
        <v>726725</v>
      </c>
      <c r="J300" s="461">
        <v>744016</v>
      </c>
      <c r="K300" s="462">
        <f t="shared" si="13"/>
        <v>211.6</v>
      </c>
      <c r="L300" s="539">
        <v>184</v>
      </c>
      <c r="M300" s="942">
        <v>1.1499999999999999</v>
      </c>
      <c r="N300" s="462"/>
      <c r="O300" s="463" t="str">
        <f t="shared" si="12"/>
        <v/>
      </c>
      <c r="P300" s="749">
        <v>35</v>
      </c>
      <c r="Q300" s="597">
        <v>4601887291237</v>
      </c>
      <c r="R300" s="467"/>
    </row>
    <row r="301" spans="1:18" ht="29.25" customHeight="1" x14ac:dyDescent="0.3">
      <c r="A301" s="581"/>
      <c r="B301" s="619" t="s">
        <v>3225</v>
      </c>
      <c r="C301" s="520" t="s">
        <v>3226</v>
      </c>
      <c r="D301" s="835" t="s">
        <v>1227</v>
      </c>
      <c r="E301" s="572" t="s">
        <v>3227</v>
      </c>
      <c r="F301" s="551">
        <v>1</v>
      </c>
      <c r="G301" s="578" t="s">
        <v>1314</v>
      </c>
      <c r="H301" s="569">
        <v>50</v>
      </c>
      <c r="I301" s="570">
        <v>779306</v>
      </c>
      <c r="J301" s="461">
        <v>779157</v>
      </c>
      <c r="K301" s="462">
        <f t="shared" si="13"/>
        <v>350.75</v>
      </c>
      <c r="L301" s="539">
        <v>305</v>
      </c>
      <c r="M301" s="942">
        <v>1.1499999999999999</v>
      </c>
      <c r="N301" s="462"/>
      <c r="O301" s="463" t="str">
        <f t="shared" si="12"/>
        <v/>
      </c>
      <c r="P301" s="778">
        <v>60</v>
      </c>
      <c r="Q301" s="488">
        <v>4601887358183</v>
      </c>
      <c r="R301" s="467"/>
    </row>
    <row r="302" spans="1:18" ht="29.25" customHeight="1" x14ac:dyDescent="0.3">
      <c r="A302" s="573"/>
      <c r="B302" s="485" t="s">
        <v>2426</v>
      </c>
      <c r="C302" s="485" t="s">
        <v>2427</v>
      </c>
      <c r="D302" s="813" t="s">
        <v>1227</v>
      </c>
      <c r="E302" s="567" t="s">
        <v>2428</v>
      </c>
      <c r="F302" s="551">
        <v>1</v>
      </c>
      <c r="G302" s="578" t="s">
        <v>1314</v>
      </c>
      <c r="H302" s="569">
        <v>50</v>
      </c>
      <c r="I302" s="570">
        <v>726726</v>
      </c>
      <c r="J302" s="461">
        <v>744017</v>
      </c>
      <c r="K302" s="462">
        <f t="shared" si="13"/>
        <v>211.6</v>
      </c>
      <c r="L302" s="539">
        <v>184</v>
      </c>
      <c r="M302" s="942">
        <v>1.1499999999999999</v>
      </c>
      <c r="N302" s="462"/>
      <c r="O302" s="463" t="str">
        <f t="shared" si="12"/>
        <v/>
      </c>
      <c r="P302" s="749">
        <v>35</v>
      </c>
      <c r="Q302" s="597">
        <v>4601887291244</v>
      </c>
      <c r="R302" s="467"/>
    </row>
    <row r="303" spans="1:18" ht="29.25" customHeight="1" x14ac:dyDescent="0.3">
      <c r="A303" s="565"/>
      <c r="B303" s="485" t="s">
        <v>2429</v>
      </c>
      <c r="C303" s="485" t="s">
        <v>2430</v>
      </c>
      <c r="D303" s="813" t="s">
        <v>1227</v>
      </c>
      <c r="E303" s="572" t="s">
        <v>2431</v>
      </c>
      <c r="F303" s="551">
        <v>1</v>
      </c>
      <c r="G303" s="578" t="s">
        <v>1314</v>
      </c>
      <c r="H303" s="569">
        <v>50</v>
      </c>
      <c r="I303" s="570">
        <v>320217</v>
      </c>
      <c r="J303" s="461">
        <v>743893</v>
      </c>
      <c r="K303" s="462">
        <f t="shared" si="13"/>
        <v>248.39999999999998</v>
      </c>
      <c r="L303" s="539">
        <v>216</v>
      </c>
      <c r="M303" s="942">
        <v>1.1499999999999999</v>
      </c>
      <c r="N303" s="462"/>
      <c r="O303" s="463" t="str">
        <f t="shared" si="12"/>
        <v/>
      </c>
      <c r="P303" s="749">
        <v>55</v>
      </c>
      <c r="Q303" s="464">
        <v>4601887157328</v>
      </c>
      <c r="R303" s="467"/>
    </row>
    <row r="304" spans="1:18" ht="29.25" customHeight="1" x14ac:dyDescent="0.3">
      <c r="A304" s="565"/>
      <c r="B304" s="485" t="s">
        <v>3972</v>
      </c>
      <c r="C304" s="485" t="s">
        <v>3973</v>
      </c>
      <c r="D304" s="813" t="s">
        <v>1227</v>
      </c>
      <c r="E304" s="567" t="s">
        <v>3974</v>
      </c>
      <c r="F304" s="551">
        <v>1</v>
      </c>
      <c r="G304" s="578" t="s">
        <v>1314</v>
      </c>
      <c r="H304" s="569">
        <v>50</v>
      </c>
      <c r="I304" s="570">
        <v>320224</v>
      </c>
      <c r="J304" s="461">
        <v>743892</v>
      </c>
      <c r="K304" s="462">
        <f t="shared" si="13"/>
        <v>248.39999999999998</v>
      </c>
      <c r="L304" s="539">
        <v>216</v>
      </c>
      <c r="M304" s="942">
        <v>1.1499999999999999</v>
      </c>
      <c r="N304" s="462"/>
      <c r="O304" s="463" t="str">
        <f t="shared" si="12"/>
        <v/>
      </c>
      <c r="P304" s="749">
        <v>60</v>
      </c>
      <c r="Q304" s="464">
        <v>4601887144687</v>
      </c>
      <c r="R304" s="467"/>
    </row>
    <row r="305" spans="1:18" ht="29.25" customHeight="1" x14ac:dyDescent="0.3">
      <c r="A305" s="581"/>
      <c r="B305" s="468" t="s">
        <v>3228</v>
      </c>
      <c r="C305" s="616" t="s">
        <v>3229</v>
      </c>
      <c r="D305" s="813" t="s">
        <v>1227</v>
      </c>
      <c r="E305" s="617" t="s">
        <v>3230</v>
      </c>
      <c r="F305" s="551">
        <v>1</v>
      </c>
      <c r="G305" s="578" t="s">
        <v>1314</v>
      </c>
      <c r="H305" s="569">
        <v>50</v>
      </c>
      <c r="I305" s="570">
        <v>801529</v>
      </c>
      <c r="J305" s="461">
        <v>800829</v>
      </c>
      <c r="K305" s="462">
        <f t="shared" si="13"/>
        <v>211.6</v>
      </c>
      <c r="L305" s="539">
        <v>184</v>
      </c>
      <c r="M305" s="942">
        <v>1.1499999999999999</v>
      </c>
      <c r="N305" s="462"/>
      <c r="O305" s="463" t="str">
        <f t="shared" ref="O305:O363" si="14">IF(N305&gt;0,N305*K305,"")</f>
        <v/>
      </c>
      <c r="P305" s="749">
        <v>50</v>
      </c>
      <c r="Q305" s="464">
        <v>4601887385677</v>
      </c>
      <c r="R305" s="467"/>
    </row>
    <row r="306" spans="1:18" ht="29.25" customHeight="1" x14ac:dyDescent="0.3">
      <c r="A306" s="573"/>
      <c r="B306" s="468" t="s">
        <v>2432</v>
      </c>
      <c r="C306" s="485" t="s">
        <v>3975</v>
      </c>
      <c r="D306" s="813" t="s">
        <v>1227</v>
      </c>
      <c r="E306" s="572" t="s">
        <v>2433</v>
      </c>
      <c r="F306" s="551">
        <v>1</v>
      </c>
      <c r="G306" s="578" t="s">
        <v>1314</v>
      </c>
      <c r="H306" s="569">
        <v>50</v>
      </c>
      <c r="I306" s="570">
        <v>707245</v>
      </c>
      <c r="J306" s="461">
        <v>744003</v>
      </c>
      <c r="K306" s="462">
        <f t="shared" si="13"/>
        <v>165.6</v>
      </c>
      <c r="L306" s="539">
        <v>144</v>
      </c>
      <c r="M306" s="942">
        <v>1.1499999999999999</v>
      </c>
      <c r="N306" s="462"/>
      <c r="O306" s="463" t="str">
        <f t="shared" si="14"/>
        <v/>
      </c>
      <c r="P306" s="749">
        <v>60</v>
      </c>
      <c r="Q306" s="558">
        <v>4601887236887</v>
      </c>
      <c r="R306" s="467"/>
    </row>
    <row r="307" spans="1:18" ht="29.25" customHeight="1" x14ac:dyDescent="0.3">
      <c r="A307" s="565"/>
      <c r="B307" s="485" t="s">
        <v>2434</v>
      </c>
      <c r="C307" s="485" t="s">
        <v>2435</v>
      </c>
      <c r="D307" s="813" t="s">
        <v>1227</v>
      </c>
      <c r="E307" s="572" t="s">
        <v>2436</v>
      </c>
      <c r="F307" s="551">
        <v>1</v>
      </c>
      <c r="G307" s="578" t="s">
        <v>1314</v>
      </c>
      <c r="H307" s="569">
        <v>50</v>
      </c>
      <c r="I307" s="570">
        <v>320239</v>
      </c>
      <c r="J307" s="461">
        <v>743890</v>
      </c>
      <c r="K307" s="462">
        <f t="shared" si="13"/>
        <v>151.79999999999998</v>
      </c>
      <c r="L307" s="539">
        <v>132</v>
      </c>
      <c r="M307" s="942">
        <v>1.1499999999999999</v>
      </c>
      <c r="N307" s="462"/>
      <c r="O307" s="463" t="str">
        <f t="shared" si="14"/>
        <v/>
      </c>
      <c r="P307" s="749">
        <v>30</v>
      </c>
      <c r="Q307" s="464">
        <v>4601887089261</v>
      </c>
      <c r="R307" s="467"/>
    </row>
    <row r="308" spans="1:18" ht="29.25" customHeight="1" x14ac:dyDescent="0.3">
      <c r="A308" s="581"/>
      <c r="B308" s="468" t="s">
        <v>3976</v>
      </c>
      <c r="C308" s="616" t="s">
        <v>3977</v>
      </c>
      <c r="D308" s="813" t="s">
        <v>1227</v>
      </c>
      <c r="E308" s="622" t="s">
        <v>3978</v>
      </c>
      <c r="F308" s="551">
        <v>1</v>
      </c>
      <c r="G308" s="578" t="s">
        <v>1314</v>
      </c>
      <c r="H308" s="569">
        <v>50</v>
      </c>
      <c r="I308" s="570">
        <v>801513</v>
      </c>
      <c r="J308" s="461">
        <v>800814</v>
      </c>
      <c r="K308" s="462">
        <f t="shared" si="13"/>
        <v>238.04999999999998</v>
      </c>
      <c r="L308" s="539">
        <v>207</v>
      </c>
      <c r="M308" s="942">
        <v>1.1499999999999999</v>
      </c>
      <c r="N308" s="462"/>
      <c r="O308" s="463" t="str">
        <f t="shared" si="14"/>
        <v/>
      </c>
      <c r="P308" s="749">
        <v>56</v>
      </c>
      <c r="Q308" s="464">
        <v>4601887384632</v>
      </c>
      <c r="R308" s="467"/>
    </row>
    <row r="309" spans="1:18" ht="29.25" customHeight="1" x14ac:dyDescent="0.3">
      <c r="A309" s="573"/>
      <c r="B309" s="566" t="s">
        <v>4981</v>
      </c>
      <c r="C309" s="566" t="s">
        <v>4982</v>
      </c>
      <c r="D309" s="813" t="s">
        <v>1227</v>
      </c>
      <c r="E309" s="572" t="s">
        <v>4983</v>
      </c>
      <c r="F309" s="551">
        <v>1</v>
      </c>
      <c r="G309" s="578" t="s">
        <v>1314</v>
      </c>
      <c r="H309" s="569">
        <v>50</v>
      </c>
      <c r="I309" s="570">
        <v>801513</v>
      </c>
      <c r="J309" s="461">
        <v>744040</v>
      </c>
      <c r="K309" s="462">
        <f t="shared" si="13"/>
        <v>281.75</v>
      </c>
      <c r="L309" s="539">
        <v>245</v>
      </c>
      <c r="M309" s="942">
        <v>1.1499999999999999</v>
      </c>
      <c r="N309" s="462"/>
      <c r="O309" s="463" t="str">
        <f t="shared" si="14"/>
        <v/>
      </c>
      <c r="P309" s="749">
        <v>50</v>
      </c>
      <c r="Q309" s="464">
        <v>4601887187592</v>
      </c>
      <c r="R309" s="467"/>
    </row>
    <row r="310" spans="1:18" ht="29.25" customHeight="1" x14ac:dyDescent="0.3">
      <c r="A310" s="573"/>
      <c r="B310" s="566" t="s">
        <v>3231</v>
      </c>
      <c r="C310" s="566" t="s">
        <v>3232</v>
      </c>
      <c r="D310" s="813" t="s">
        <v>1227</v>
      </c>
      <c r="E310" s="572" t="s">
        <v>3233</v>
      </c>
      <c r="F310" s="551">
        <v>1</v>
      </c>
      <c r="G310" s="578" t="s">
        <v>1314</v>
      </c>
      <c r="H310" s="569">
        <v>50</v>
      </c>
      <c r="I310" s="570">
        <v>320251</v>
      </c>
      <c r="J310" s="461">
        <v>744041</v>
      </c>
      <c r="K310" s="462">
        <f t="shared" si="13"/>
        <v>319.7</v>
      </c>
      <c r="L310" s="539">
        <v>278</v>
      </c>
      <c r="M310" s="942">
        <v>1.1499999999999999</v>
      </c>
      <c r="N310" s="462"/>
      <c r="O310" s="463" t="str">
        <f t="shared" si="14"/>
        <v/>
      </c>
      <c r="P310" s="749">
        <v>55</v>
      </c>
      <c r="Q310" s="464">
        <v>4601887187608</v>
      </c>
      <c r="R310" s="467"/>
    </row>
    <row r="311" spans="1:18" ht="29.25" customHeight="1" x14ac:dyDescent="0.3">
      <c r="A311" s="573"/>
      <c r="B311" s="566" t="s">
        <v>3979</v>
      </c>
      <c r="C311" s="566" t="s">
        <v>3980</v>
      </c>
      <c r="D311" s="813" t="s">
        <v>1227</v>
      </c>
      <c r="E311" s="572" t="s">
        <v>3981</v>
      </c>
      <c r="F311" s="551">
        <v>1</v>
      </c>
      <c r="G311" s="578" t="s">
        <v>1314</v>
      </c>
      <c r="H311" s="569">
        <v>50</v>
      </c>
      <c r="I311" s="570">
        <v>707246</v>
      </c>
      <c r="J311" s="461">
        <v>744042</v>
      </c>
      <c r="K311" s="462">
        <f t="shared" si="13"/>
        <v>165.6</v>
      </c>
      <c r="L311" s="539">
        <v>144</v>
      </c>
      <c r="M311" s="942">
        <v>1.1499999999999999</v>
      </c>
      <c r="N311" s="462"/>
      <c r="O311" s="463" t="str">
        <f t="shared" si="14"/>
        <v/>
      </c>
      <c r="P311" s="749">
        <v>60</v>
      </c>
      <c r="Q311" s="464">
        <v>4601887187615</v>
      </c>
      <c r="R311" s="467"/>
    </row>
    <row r="312" spans="1:18" ht="29.25" customHeight="1" x14ac:dyDescent="0.3">
      <c r="A312" s="565"/>
      <c r="B312" s="485" t="s">
        <v>3234</v>
      </c>
      <c r="C312" s="485" t="s">
        <v>3235</v>
      </c>
      <c r="D312" s="813" t="s">
        <v>1227</v>
      </c>
      <c r="E312" s="572" t="s">
        <v>3236</v>
      </c>
      <c r="F312" s="551">
        <v>1</v>
      </c>
      <c r="G312" s="578" t="s">
        <v>1314</v>
      </c>
      <c r="H312" s="569">
        <v>50</v>
      </c>
      <c r="I312" s="570">
        <v>675906</v>
      </c>
      <c r="J312" s="461">
        <v>743888</v>
      </c>
      <c r="K312" s="462">
        <f t="shared" si="13"/>
        <v>281.75</v>
      </c>
      <c r="L312" s="539">
        <v>245</v>
      </c>
      <c r="M312" s="942">
        <v>1.1499999999999999</v>
      </c>
      <c r="N312" s="462"/>
      <c r="O312" s="463" t="str">
        <f t="shared" si="14"/>
        <v/>
      </c>
      <c r="P312" s="749">
        <v>60</v>
      </c>
      <c r="Q312" s="464">
        <v>4601887157359</v>
      </c>
      <c r="R312" s="467"/>
    </row>
    <row r="313" spans="1:18" ht="29.25" customHeight="1" x14ac:dyDescent="0.3">
      <c r="A313" s="604"/>
      <c r="B313" s="485" t="s">
        <v>3237</v>
      </c>
      <c r="C313" s="468" t="s">
        <v>3238</v>
      </c>
      <c r="D313" s="813" t="s">
        <v>1227</v>
      </c>
      <c r="E313" s="458" t="s">
        <v>3239</v>
      </c>
      <c r="F313" s="551">
        <v>1</v>
      </c>
      <c r="G313" s="578" t="s">
        <v>1314</v>
      </c>
      <c r="H313" s="569">
        <v>50</v>
      </c>
      <c r="I313" s="570">
        <v>737548</v>
      </c>
      <c r="J313" s="461">
        <v>743856</v>
      </c>
      <c r="K313" s="462">
        <f t="shared" si="13"/>
        <v>343.84999999999997</v>
      </c>
      <c r="L313" s="539">
        <v>299</v>
      </c>
      <c r="M313" s="942">
        <v>1.1499999999999999</v>
      </c>
      <c r="N313" s="462"/>
      <c r="O313" s="463" t="str">
        <f t="shared" si="14"/>
        <v/>
      </c>
      <c r="P313" s="749">
        <v>65</v>
      </c>
      <c r="Q313" s="618">
        <v>4601887324560</v>
      </c>
      <c r="R313" s="467"/>
    </row>
    <row r="314" spans="1:18" ht="29.25" customHeight="1" x14ac:dyDescent="0.3">
      <c r="A314" s="573"/>
      <c r="B314" s="485" t="s">
        <v>2437</v>
      </c>
      <c r="C314" s="485" t="s">
        <v>3982</v>
      </c>
      <c r="D314" s="813" t="s">
        <v>1227</v>
      </c>
      <c r="E314" s="567" t="s">
        <v>2438</v>
      </c>
      <c r="F314" s="551">
        <v>1</v>
      </c>
      <c r="G314" s="578" t="s">
        <v>1314</v>
      </c>
      <c r="H314" s="569">
        <v>50</v>
      </c>
      <c r="I314" s="570">
        <v>726728</v>
      </c>
      <c r="J314" s="461">
        <v>744019</v>
      </c>
      <c r="K314" s="462">
        <f t="shared" si="13"/>
        <v>281.75</v>
      </c>
      <c r="L314" s="539">
        <v>245</v>
      </c>
      <c r="M314" s="942">
        <v>1.1499999999999999</v>
      </c>
      <c r="N314" s="462"/>
      <c r="O314" s="463" t="str">
        <f t="shared" si="14"/>
        <v/>
      </c>
      <c r="P314" s="749">
        <v>60</v>
      </c>
      <c r="Q314" s="597">
        <v>4601887291268</v>
      </c>
      <c r="R314" s="467"/>
    </row>
    <row r="315" spans="1:18" ht="29.25" customHeight="1" x14ac:dyDescent="0.3">
      <c r="A315" s="565"/>
      <c r="B315" s="566" t="s">
        <v>4984</v>
      </c>
      <c r="C315" s="566" t="s">
        <v>4985</v>
      </c>
      <c r="D315" s="813" t="s">
        <v>1227</v>
      </c>
      <c r="E315" s="567" t="s">
        <v>4986</v>
      </c>
      <c r="F315" s="551">
        <v>1</v>
      </c>
      <c r="G315" s="578" t="s">
        <v>1314</v>
      </c>
      <c r="H315" s="569">
        <v>50</v>
      </c>
      <c r="I315" s="570">
        <v>320266</v>
      </c>
      <c r="J315" s="461">
        <v>743884</v>
      </c>
      <c r="K315" s="462">
        <f t="shared" si="13"/>
        <v>319.7</v>
      </c>
      <c r="L315" s="539">
        <v>278</v>
      </c>
      <c r="M315" s="942">
        <v>1.1499999999999999</v>
      </c>
      <c r="N315" s="462"/>
      <c r="O315" s="463" t="str">
        <f t="shared" si="14"/>
        <v/>
      </c>
      <c r="P315" s="712">
        <v>60</v>
      </c>
      <c r="Q315" s="464">
        <v>4601887144038</v>
      </c>
      <c r="R315" s="467"/>
    </row>
    <row r="316" spans="1:18" ht="29.25" customHeight="1" x14ac:dyDescent="0.3">
      <c r="B316" s="485" t="s">
        <v>2439</v>
      </c>
      <c r="C316" s="485" t="s">
        <v>2440</v>
      </c>
      <c r="D316" s="813" t="s">
        <v>1227</v>
      </c>
      <c r="E316" s="572" t="s">
        <v>2441</v>
      </c>
      <c r="F316" s="551">
        <v>1</v>
      </c>
      <c r="G316" s="578" t="s">
        <v>1314</v>
      </c>
      <c r="H316" s="569">
        <v>50</v>
      </c>
      <c r="I316" s="570">
        <v>320277</v>
      </c>
      <c r="J316" s="461">
        <v>743882</v>
      </c>
      <c r="K316" s="462">
        <f t="shared" si="13"/>
        <v>248.39999999999998</v>
      </c>
      <c r="L316" s="539">
        <v>216</v>
      </c>
      <c r="M316" s="942">
        <v>1.1499999999999999</v>
      </c>
      <c r="N316" s="462"/>
      <c r="O316" s="463" t="str">
        <f t="shared" si="14"/>
        <v/>
      </c>
      <c r="P316" s="749">
        <v>65</v>
      </c>
      <c r="Q316" s="618">
        <v>4601887157397</v>
      </c>
      <c r="R316" s="467"/>
    </row>
    <row r="317" spans="1:18" ht="29.25" customHeight="1" x14ac:dyDescent="0.3">
      <c r="A317" s="604">
        <v>2021</v>
      </c>
      <c r="B317" s="485" t="s">
        <v>4987</v>
      </c>
      <c r="C317" s="485" t="s">
        <v>4988</v>
      </c>
      <c r="D317" s="813" t="s">
        <v>1227</v>
      </c>
      <c r="E317" s="572" t="s">
        <v>4989</v>
      </c>
      <c r="F317" s="551">
        <v>1</v>
      </c>
      <c r="G317" s="578" t="s">
        <v>1314</v>
      </c>
      <c r="H317" s="569">
        <v>50</v>
      </c>
      <c r="I317" s="570">
        <v>811350</v>
      </c>
      <c r="J317" s="461">
        <v>811208</v>
      </c>
      <c r="K317" s="462">
        <f t="shared" si="13"/>
        <v>350.75</v>
      </c>
      <c r="L317" s="539">
        <v>305</v>
      </c>
      <c r="M317" s="942">
        <v>1.1499999999999999</v>
      </c>
      <c r="N317" s="462"/>
      <c r="O317" s="463" t="str">
        <f t="shared" si="14"/>
        <v/>
      </c>
      <c r="P317" s="749">
        <v>65</v>
      </c>
      <c r="Q317" s="618">
        <v>4601887123545</v>
      </c>
      <c r="R317" s="467"/>
    </row>
    <row r="318" spans="1:18" ht="30" customHeight="1" x14ac:dyDescent="0.3">
      <c r="A318" s="576"/>
      <c r="B318" s="485" t="s">
        <v>4990</v>
      </c>
      <c r="C318" s="485" t="s">
        <v>4991</v>
      </c>
      <c r="D318" s="813" t="s">
        <v>1227</v>
      </c>
      <c r="E318" s="567" t="s">
        <v>4992</v>
      </c>
      <c r="F318" s="551">
        <v>1</v>
      </c>
      <c r="G318" s="578" t="s">
        <v>1314</v>
      </c>
      <c r="H318" s="569">
        <v>50</v>
      </c>
      <c r="I318" s="570">
        <v>726730</v>
      </c>
      <c r="J318" s="461">
        <v>744021</v>
      </c>
      <c r="K318" s="462">
        <f t="shared" si="13"/>
        <v>281.75</v>
      </c>
      <c r="L318" s="539">
        <v>245</v>
      </c>
      <c r="M318" s="942">
        <v>1.1499999999999999</v>
      </c>
      <c r="N318" s="462"/>
      <c r="O318" s="463" t="str">
        <f t="shared" si="14"/>
        <v/>
      </c>
      <c r="P318" s="749">
        <v>75</v>
      </c>
      <c r="Q318" s="597">
        <v>4601887291275</v>
      </c>
      <c r="R318" s="467"/>
    </row>
    <row r="319" spans="1:18" ht="29.25" customHeight="1" x14ac:dyDescent="0.3">
      <c r="A319" s="576"/>
      <c r="B319" s="485" t="s">
        <v>2442</v>
      </c>
      <c r="C319" s="485" t="s">
        <v>3983</v>
      </c>
      <c r="D319" s="813" t="s">
        <v>1227</v>
      </c>
      <c r="E319" s="567" t="s">
        <v>2443</v>
      </c>
      <c r="F319" s="551">
        <v>1</v>
      </c>
      <c r="G319" s="578" t="s">
        <v>1314</v>
      </c>
      <c r="H319" s="569">
        <v>50</v>
      </c>
      <c r="I319" s="570">
        <v>726729</v>
      </c>
      <c r="J319" s="461">
        <v>744020</v>
      </c>
      <c r="K319" s="462">
        <f t="shared" si="13"/>
        <v>319.7</v>
      </c>
      <c r="L319" s="539">
        <v>278</v>
      </c>
      <c r="M319" s="942">
        <v>1.1499999999999999</v>
      </c>
      <c r="N319" s="462"/>
      <c r="O319" s="463" t="str">
        <f t="shared" si="14"/>
        <v/>
      </c>
      <c r="P319" s="749">
        <v>65</v>
      </c>
      <c r="Q319" s="597">
        <v>4601887291282</v>
      </c>
      <c r="R319" s="467"/>
    </row>
    <row r="320" spans="1:18" ht="29.25" customHeight="1" x14ac:dyDescent="0.3">
      <c r="B320" s="485" t="s">
        <v>3984</v>
      </c>
      <c r="C320" s="485" t="s">
        <v>3985</v>
      </c>
      <c r="D320" s="813" t="s">
        <v>1227</v>
      </c>
      <c r="E320" s="572" t="s">
        <v>3986</v>
      </c>
      <c r="F320" s="551">
        <v>1</v>
      </c>
      <c r="G320" s="578" t="s">
        <v>1314</v>
      </c>
      <c r="H320" s="569">
        <v>50</v>
      </c>
      <c r="I320" s="570">
        <v>320296</v>
      </c>
      <c r="J320" s="461">
        <v>743880</v>
      </c>
      <c r="K320" s="462">
        <f t="shared" si="13"/>
        <v>185.14999999999998</v>
      </c>
      <c r="L320" s="539">
        <v>161</v>
      </c>
      <c r="M320" s="942">
        <v>1.1499999999999999</v>
      </c>
      <c r="N320" s="462"/>
      <c r="O320" s="463" t="str">
        <f t="shared" si="14"/>
        <v/>
      </c>
      <c r="P320" s="749">
        <v>50</v>
      </c>
      <c r="Q320" s="618">
        <v>4601887103301</v>
      </c>
      <c r="R320" s="467"/>
    </row>
    <row r="321" spans="1:18" ht="29.25" customHeight="1" x14ac:dyDescent="0.3">
      <c r="A321" s="576"/>
      <c r="B321" s="485" t="s">
        <v>3987</v>
      </c>
      <c r="C321" s="485" t="s">
        <v>3988</v>
      </c>
      <c r="D321" s="813" t="s">
        <v>1227</v>
      </c>
      <c r="E321" s="567" t="s">
        <v>3989</v>
      </c>
      <c r="F321" s="551">
        <v>1</v>
      </c>
      <c r="G321" s="578" t="s">
        <v>1314</v>
      </c>
      <c r="H321" s="569">
        <v>50</v>
      </c>
      <c r="I321" s="570">
        <v>726731</v>
      </c>
      <c r="J321" s="461">
        <v>744022</v>
      </c>
      <c r="K321" s="462">
        <f t="shared" si="13"/>
        <v>319.7</v>
      </c>
      <c r="L321" s="539">
        <v>278</v>
      </c>
      <c r="M321" s="942">
        <v>1.1499999999999999</v>
      </c>
      <c r="N321" s="462"/>
      <c r="O321" s="463" t="str">
        <f t="shared" si="14"/>
        <v/>
      </c>
      <c r="P321" s="749">
        <v>60</v>
      </c>
      <c r="Q321" s="597">
        <v>4601887291299</v>
      </c>
      <c r="R321" s="467"/>
    </row>
    <row r="322" spans="1:18" ht="29.25" customHeight="1" x14ac:dyDescent="0.3">
      <c r="B322" s="468" t="s">
        <v>3990</v>
      </c>
      <c r="C322" s="468" t="s">
        <v>3991</v>
      </c>
      <c r="D322" s="813" t="s">
        <v>1227</v>
      </c>
      <c r="E322" s="567" t="s">
        <v>3992</v>
      </c>
      <c r="F322" s="551">
        <v>1</v>
      </c>
      <c r="G322" s="578" t="s">
        <v>1314</v>
      </c>
      <c r="H322" s="569">
        <v>50</v>
      </c>
      <c r="I322" s="570">
        <v>320312</v>
      </c>
      <c r="J322" s="461">
        <v>743875</v>
      </c>
      <c r="K322" s="462">
        <f t="shared" si="13"/>
        <v>238.04999999999998</v>
      </c>
      <c r="L322" s="539">
        <v>207</v>
      </c>
      <c r="M322" s="942">
        <v>1.1499999999999999</v>
      </c>
      <c r="N322" s="462"/>
      <c r="O322" s="463" t="str">
        <f t="shared" si="14"/>
        <v/>
      </c>
      <c r="P322" s="749">
        <v>70</v>
      </c>
      <c r="Q322" s="618">
        <v>4601887157434</v>
      </c>
      <c r="R322" s="467"/>
    </row>
    <row r="323" spans="1:18" ht="29.25" customHeight="1" x14ac:dyDescent="0.3">
      <c r="B323" s="485" t="s">
        <v>3240</v>
      </c>
      <c r="C323" s="485" t="s">
        <v>3241</v>
      </c>
      <c r="D323" s="813" t="s">
        <v>1227</v>
      </c>
      <c r="E323" s="567" t="s">
        <v>3242</v>
      </c>
      <c r="F323" s="551">
        <v>1</v>
      </c>
      <c r="G323" s="578" t="s">
        <v>1314</v>
      </c>
      <c r="H323" s="569">
        <v>50</v>
      </c>
      <c r="I323" s="570">
        <v>696371</v>
      </c>
      <c r="J323" s="461">
        <v>801154</v>
      </c>
      <c r="K323" s="462">
        <f t="shared" si="13"/>
        <v>248.39999999999998</v>
      </c>
      <c r="L323" s="539">
        <v>216</v>
      </c>
      <c r="M323" s="942">
        <v>1.1499999999999999</v>
      </c>
      <c r="N323" s="462"/>
      <c r="O323" s="463" t="str">
        <f t="shared" si="14"/>
        <v/>
      </c>
      <c r="P323" s="749" t="s">
        <v>2684</v>
      </c>
      <c r="Q323" s="618">
        <v>4601887213970</v>
      </c>
      <c r="R323" s="467"/>
    </row>
    <row r="324" spans="1:18" ht="29.25" customHeight="1" x14ac:dyDescent="0.3">
      <c r="B324" s="485" t="s">
        <v>2444</v>
      </c>
      <c r="C324" s="485" t="s">
        <v>2445</v>
      </c>
      <c r="D324" s="813" t="s">
        <v>1227</v>
      </c>
      <c r="E324" s="572" t="s">
        <v>2446</v>
      </c>
      <c r="F324" s="551">
        <v>1</v>
      </c>
      <c r="G324" s="578" t="s">
        <v>1314</v>
      </c>
      <c r="H324" s="569">
        <v>50</v>
      </c>
      <c r="I324" s="570">
        <v>320352</v>
      </c>
      <c r="J324" s="461">
        <v>743869</v>
      </c>
      <c r="K324" s="462">
        <f t="shared" si="13"/>
        <v>165.6</v>
      </c>
      <c r="L324" s="539">
        <v>144</v>
      </c>
      <c r="M324" s="942">
        <v>1.1499999999999999</v>
      </c>
      <c r="N324" s="462"/>
      <c r="O324" s="463" t="str">
        <f t="shared" si="14"/>
        <v/>
      </c>
      <c r="P324" s="749">
        <v>45</v>
      </c>
      <c r="Q324" s="618">
        <v>4601887103318</v>
      </c>
      <c r="R324" s="467"/>
    </row>
    <row r="325" spans="1:18" ht="29.25" customHeight="1" x14ac:dyDescent="0.3">
      <c r="A325" s="581"/>
      <c r="B325" s="485" t="s">
        <v>3243</v>
      </c>
      <c r="C325" s="468" t="s">
        <v>3993</v>
      </c>
      <c r="D325" s="813" t="s">
        <v>1227</v>
      </c>
      <c r="E325" s="458" t="s">
        <v>3244</v>
      </c>
      <c r="F325" s="551">
        <v>1</v>
      </c>
      <c r="G325" s="578" t="s">
        <v>1314</v>
      </c>
      <c r="H325" s="569">
        <v>50</v>
      </c>
      <c r="I325" s="570">
        <v>737549</v>
      </c>
      <c r="J325" s="461">
        <v>743857</v>
      </c>
      <c r="K325" s="462">
        <f t="shared" si="13"/>
        <v>350.75</v>
      </c>
      <c r="L325" s="539">
        <v>305</v>
      </c>
      <c r="M325" s="942">
        <v>1.1499999999999999</v>
      </c>
      <c r="N325" s="462"/>
      <c r="O325" s="463" t="str">
        <f t="shared" si="14"/>
        <v/>
      </c>
      <c r="P325" s="749">
        <v>65</v>
      </c>
      <c r="Q325" s="618">
        <v>4601887324577</v>
      </c>
      <c r="R325" s="467"/>
    </row>
    <row r="326" spans="1:18" ht="29.25" customHeight="1" x14ac:dyDescent="0.3">
      <c r="A326" s="581"/>
      <c r="B326" s="485" t="s">
        <v>2447</v>
      </c>
      <c r="C326" s="468" t="s">
        <v>2448</v>
      </c>
      <c r="D326" s="813" t="s">
        <v>1227</v>
      </c>
      <c r="E326" s="458" t="s">
        <v>2449</v>
      </c>
      <c r="F326" s="551">
        <v>1</v>
      </c>
      <c r="G326" s="578" t="s">
        <v>1314</v>
      </c>
      <c r="H326" s="569">
        <v>50</v>
      </c>
      <c r="I326" s="570">
        <v>737550</v>
      </c>
      <c r="J326" s="461">
        <v>743858</v>
      </c>
      <c r="K326" s="462">
        <f t="shared" si="13"/>
        <v>281.75</v>
      </c>
      <c r="L326" s="539">
        <v>245</v>
      </c>
      <c r="M326" s="942">
        <v>1.1499999999999999</v>
      </c>
      <c r="N326" s="462"/>
      <c r="O326" s="463" t="str">
        <f t="shared" si="14"/>
        <v/>
      </c>
      <c r="P326" s="749">
        <v>40</v>
      </c>
      <c r="Q326" s="618">
        <v>4601887324584</v>
      </c>
      <c r="R326" s="467"/>
    </row>
    <row r="327" spans="1:18" ht="29.25" customHeight="1" x14ac:dyDescent="0.3">
      <c r="A327" s="576"/>
      <c r="B327" s="468" t="s">
        <v>2450</v>
      </c>
      <c r="C327" s="468" t="s">
        <v>3994</v>
      </c>
      <c r="D327" s="813" t="s">
        <v>1227</v>
      </c>
      <c r="E327" s="567" t="s">
        <v>2451</v>
      </c>
      <c r="F327" s="551">
        <v>1</v>
      </c>
      <c r="G327" s="578" t="s">
        <v>1314</v>
      </c>
      <c r="H327" s="569">
        <v>50</v>
      </c>
      <c r="I327" s="570">
        <v>718068</v>
      </c>
      <c r="J327" s="461">
        <v>743829</v>
      </c>
      <c r="K327" s="462">
        <f t="shared" si="13"/>
        <v>262.2</v>
      </c>
      <c r="L327" s="539">
        <v>228</v>
      </c>
      <c r="M327" s="942">
        <v>1.1499999999999999</v>
      </c>
      <c r="N327" s="462"/>
      <c r="O327" s="463" t="str">
        <f t="shared" si="14"/>
        <v/>
      </c>
      <c r="P327" s="749">
        <v>40</v>
      </c>
      <c r="Q327" s="618">
        <v>4601887269434</v>
      </c>
      <c r="R327" s="467"/>
    </row>
    <row r="328" spans="1:18" ht="29.25" customHeight="1" x14ac:dyDescent="0.3">
      <c r="A328" s="576"/>
      <c r="B328" s="468" t="s">
        <v>2452</v>
      </c>
      <c r="C328" s="468" t="s">
        <v>2453</v>
      </c>
      <c r="D328" s="813" t="s">
        <v>1227</v>
      </c>
      <c r="E328" s="567" t="s">
        <v>2454</v>
      </c>
      <c r="F328" s="551">
        <v>1</v>
      </c>
      <c r="G328" s="578" t="s">
        <v>1314</v>
      </c>
      <c r="H328" s="569">
        <v>50</v>
      </c>
      <c r="I328" s="570">
        <v>718070</v>
      </c>
      <c r="J328" s="461">
        <v>743830</v>
      </c>
      <c r="K328" s="462">
        <f t="shared" si="13"/>
        <v>165.6</v>
      </c>
      <c r="L328" s="539">
        <v>144</v>
      </c>
      <c r="M328" s="942">
        <v>1.1499999999999999</v>
      </c>
      <c r="N328" s="462"/>
      <c r="O328" s="463" t="str">
        <f t="shared" si="14"/>
        <v/>
      </c>
      <c r="P328" s="749">
        <v>40</v>
      </c>
      <c r="Q328" s="618">
        <v>4601887269427</v>
      </c>
      <c r="R328" s="467"/>
    </row>
    <row r="329" spans="1:18" ht="29.25" customHeight="1" x14ac:dyDescent="0.3">
      <c r="A329" s="581"/>
      <c r="B329" s="468" t="s">
        <v>3245</v>
      </c>
      <c r="C329" s="616" t="s">
        <v>4993</v>
      </c>
      <c r="D329" s="813" t="s">
        <v>1227</v>
      </c>
      <c r="E329" s="622" t="s">
        <v>3246</v>
      </c>
      <c r="F329" s="551">
        <v>1</v>
      </c>
      <c r="G329" s="578" t="s">
        <v>1314</v>
      </c>
      <c r="H329" s="569">
        <v>50</v>
      </c>
      <c r="I329" s="570">
        <v>801511</v>
      </c>
      <c r="J329" s="461">
        <v>800812</v>
      </c>
      <c r="K329" s="462">
        <f t="shared" si="13"/>
        <v>211.6</v>
      </c>
      <c r="L329" s="539">
        <v>184</v>
      </c>
      <c r="M329" s="942">
        <v>1.1499999999999999</v>
      </c>
      <c r="N329" s="462"/>
      <c r="O329" s="463" t="str">
        <f t="shared" si="14"/>
        <v/>
      </c>
      <c r="P329" s="749">
        <v>65</v>
      </c>
      <c r="Q329" s="597">
        <v>4601887384618</v>
      </c>
      <c r="R329" s="467"/>
    </row>
    <row r="330" spans="1:18" ht="29.25" customHeight="1" x14ac:dyDescent="0.3">
      <c r="B330" s="485" t="s">
        <v>3995</v>
      </c>
      <c r="C330" s="485" t="s">
        <v>3996</v>
      </c>
      <c r="D330" s="813" t="s">
        <v>1227</v>
      </c>
      <c r="E330" s="572" t="s">
        <v>3997</v>
      </c>
      <c r="F330" s="551">
        <v>1</v>
      </c>
      <c r="G330" s="578" t="s">
        <v>1314</v>
      </c>
      <c r="H330" s="569">
        <v>50</v>
      </c>
      <c r="I330" s="570">
        <v>320384</v>
      </c>
      <c r="J330" s="461">
        <v>743863</v>
      </c>
      <c r="K330" s="462">
        <f t="shared" si="13"/>
        <v>319.7</v>
      </c>
      <c r="L330" s="539">
        <v>278</v>
      </c>
      <c r="M330" s="942">
        <v>1.1499999999999999</v>
      </c>
      <c r="N330" s="462"/>
      <c r="O330" s="463" t="str">
        <f t="shared" si="14"/>
        <v/>
      </c>
      <c r="P330" s="749">
        <v>60</v>
      </c>
      <c r="Q330" s="618">
        <v>4601887157519</v>
      </c>
      <c r="R330" s="467"/>
    </row>
    <row r="331" spans="1:18" ht="29.25" customHeight="1" x14ac:dyDescent="0.3">
      <c r="A331" s="576"/>
      <c r="B331" s="485" t="s">
        <v>2455</v>
      </c>
      <c r="C331" s="485" t="s">
        <v>2456</v>
      </c>
      <c r="D331" s="813" t="s">
        <v>1227</v>
      </c>
      <c r="E331" s="567" t="s">
        <v>2457</v>
      </c>
      <c r="F331" s="551">
        <v>1</v>
      </c>
      <c r="G331" s="578" t="s">
        <v>1314</v>
      </c>
      <c r="H331" s="569">
        <v>50</v>
      </c>
      <c r="I331" s="570">
        <v>726733</v>
      </c>
      <c r="J331" s="461">
        <v>744024</v>
      </c>
      <c r="K331" s="462">
        <f t="shared" si="13"/>
        <v>211.6</v>
      </c>
      <c r="L331" s="539">
        <v>184</v>
      </c>
      <c r="M331" s="942">
        <v>1.1499999999999999</v>
      </c>
      <c r="N331" s="462"/>
      <c r="O331" s="463" t="str">
        <f t="shared" si="14"/>
        <v/>
      </c>
      <c r="P331" s="749">
        <v>40</v>
      </c>
      <c r="Q331" s="597">
        <v>4601887291329</v>
      </c>
      <c r="R331" s="467"/>
    </row>
    <row r="332" spans="1:18" ht="29.25" customHeight="1" x14ac:dyDescent="0.3">
      <c r="A332" s="565"/>
      <c r="B332" s="485" t="s">
        <v>4994</v>
      </c>
      <c r="C332" s="485" t="s">
        <v>4995</v>
      </c>
      <c r="D332" s="813" t="s">
        <v>1227</v>
      </c>
      <c r="E332" s="572" t="s">
        <v>4996</v>
      </c>
      <c r="F332" s="551">
        <v>1</v>
      </c>
      <c r="G332" s="578" t="s">
        <v>1314</v>
      </c>
      <c r="H332" s="569">
        <v>50</v>
      </c>
      <c r="I332" s="570">
        <v>320386</v>
      </c>
      <c r="J332" s="461">
        <v>743992</v>
      </c>
      <c r="K332" s="462">
        <f t="shared" si="13"/>
        <v>248.39999999999998</v>
      </c>
      <c r="L332" s="539">
        <v>216</v>
      </c>
      <c r="M332" s="942">
        <v>1.1499999999999999</v>
      </c>
      <c r="N332" s="462"/>
      <c r="O332" s="463" t="str">
        <f t="shared" si="14"/>
        <v/>
      </c>
      <c r="P332" s="749">
        <v>45</v>
      </c>
      <c r="Q332" s="618">
        <v>4601887157526</v>
      </c>
      <c r="R332" s="467"/>
    </row>
    <row r="333" spans="1:18" ht="29.25" customHeight="1" x14ac:dyDescent="0.3">
      <c r="A333" s="581"/>
      <c r="B333" s="619" t="s">
        <v>3455</v>
      </c>
      <c r="C333" s="520" t="s">
        <v>4997</v>
      </c>
      <c r="D333" s="835" t="s">
        <v>1227</v>
      </c>
      <c r="E333" s="572" t="s">
        <v>3456</v>
      </c>
      <c r="F333" s="551">
        <v>1</v>
      </c>
      <c r="G333" s="578" t="s">
        <v>1314</v>
      </c>
      <c r="H333" s="569">
        <v>50</v>
      </c>
      <c r="I333" s="570">
        <v>779309</v>
      </c>
      <c r="J333" s="461">
        <v>779162</v>
      </c>
      <c r="K333" s="462">
        <f t="shared" si="13"/>
        <v>165.6</v>
      </c>
      <c r="L333" s="539">
        <v>144</v>
      </c>
      <c r="M333" s="942">
        <v>1.1499999999999999</v>
      </c>
      <c r="N333" s="462"/>
      <c r="O333" s="463" t="str">
        <f t="shared" si="14"/>
        <v/>
      </c>
      <c r="P333" s="778">
        <v>45</v>
      </c>
      <c r="Q333" s="488">
        <v>4601887358213</v>
      </c>
      <c r="R333" s="467"/>
    </row>
    <row r="334" spans="1:18" ht="29.25" customHeight="1" x14ac:dyDescent="0.3">
      <c r="A334" s="565"/>
      <c r="B334" s="485" t="s">
        <v>2458</v>
      </c>
      <c r="C334" s="485" t="s">
        <v>2459</v>
      </c>
      <c r="D334" s="813" t="s">
        <v>1227</v>
      </c>
      <c r="E334" s="572" t="s">
        <v>2460</v>
      </c>
      <c r="F334" s="551">
        <v>1</v>
      </c>
      <c r="G334" s="578" t="s">
        <v>1314</v>
      </c>
      <c r="H334" s="569">
        <v>50</v>
      </c>
      <c r="I334" s="570">
        <v>320387</v>
      </c>
      <c r="J334" s="461">
        <v>743991</v>
      </c>
      <c r="K334" s="462">
        <f t="shared" si="13"/>
        <v>211.6</v>
      </c>
      <c r="L334" s="539">
        <v>184</v>
      </c>
      <c r="M334" s="942">
        <v>1.1499999999999999</v>
      </c>
      <c r="N334" s="462"/>
      <c r="O334" s="463" t="str">
        <f t="shared" si="14"/>
        <v/>
      </c>
      <c r="P334" s="749">
        <v>45</v>
      </c>
      <c r="Q334" s="618">
        <v>4601887157533</v>
      </c>
      <c r="R334" s="467"/>
    </row>
    <row r="335" spans="1:18" ht="29.25" customHeight="1" x14ac:dyDescent="0.3">
      <c r="A335" s="565"/>
      <c r="B335" s="485" t="s">
        <v>3998</v>
      </c>
      <c r="C335" s="485" t="s">
        <v>3999</v>
      </c>
      <c r="D335" s="813" t="s">
        <v>1227</v>
      </c>
      <c r="E335" s="572" t="s">
        <v>2460</v>
      </c>
      <c r="F335" s="551">
        <v>1</v>
      </c>
      <c r="G335" s="578" t="s">
        <v>1314</v>
      </c>
      <c r="H335" s="569">
        <v>50</v>
      </c>
      <c r="I335" s="570">
        <v>320390</v>
      </c>
      <c r="J335" s="461">
        <v>743989</v>
      </c>
      <c r="K335" s="462">
        <f t="shared" si="13"/>
        <v>211.6</v>
      </c>
      <c r="L335" s="539">
        <v>184</v>
      </c>
      <c r="M335" s="942">
        <v>1.1499999999999999</v>
      </c>
      <c r="N335" s="462"/>
      <c r="O335" s="463" t="str">
        <f t="shared" si="14"/>
        <v/>
      </c>
      <c r="P335" s="749">
        <v>50</v>
      </c>
      <c r="Q335" s="618">
        <v>4601887157564</v>
      </c>
      <c r="R335" s="467"/>
    </row>
    <row r="336" spans="1:18" ht="29.25" customHeight="1" x14ac:dyDescent="0.3">
      <c r="A336" s="581"/>
      <c r="B336" s="468" t="s">
        <v>3247</v>
      </c>
      <c r="C336" s="616" t="s">
        <v>3248</v>
      </c>
      <c r="D336" s="813" t="s">
        <v>1227</v>
      </c>
      <c r="E336" s="617" t="s">
        <v>3249</v>
      </c>
      <c r="F336" s="551">
        <v>1</v>
      </c>
      <c r="G336" s="578" t="s">
        <v>1314</v>
      </c>
      <c r="H336" s="569">
        <v>50</v>
      </c>
      <c r="I336" s="570">
        <v>801515</v>
      </c>
      <c r="J336" s="461">
        <v>800816</v>
      </c>
      <c r="K336" s="462">
        <f t="shared" si="13"/>
        <v>211.6</v>
      </c>
      <c r="L336" s="539">
        <v>184</v>
      </c>
      <c r="M336" s="942">
        <v>1.1499999999999999</v>
      </c>
      <c r="N336" s="462"/>
      <c r="O336" s="463" t="str">
        <f t="shared" si="14"/>
        <v/>
      </c>
      <c r="P336" s="749">
        <v>45</v>
      </c>
      <c r="Q336" s="618">
        <v>4601887385707</v>
      </c>
      <c r="R336" s="467"/>
    </row>
    <row r="337" spans="1:18" ht="29.25" customHeight="1" x14ac:dyDescent="0.3">
      <c r="A337" s="581"/>
      <c r="B337" s="485" t="s">
        <v>3250</v>
      </c>
      <c r="C337" s="468" t="s">
        <v>3251</v>
      </c>
      <c r="D337" s="813" t="s">
        <v>1227</v>
      </c>
      <c r="E337" s="458" t="s">
        <v>3252</v>
      </c>
      <c r="F337" s="551">
        <v>1</v>
      </c>
      <c r="G337" s="578" t="s">
        <v>1314</v>
      </c>
      <c r="H337" s="569">
        <v>50</v>
      </c>
      <c r="I337" s="570">
        <v>737552</v>
      </c>
      <c r="J337" s="461">
        <v>743860</v>
      </c>
      <c r="K337" s="462">
        <f t="shared" si="13"/>
        <v>350.75</v>
      </c>
      <c r="L337" s="539">
        <v>305</v>
      </c>
      <c r="M337" s="942">
        <v>1.1499999999999999</v>
      </c>
      <c r="N337" s="462"/>
      <c r="O337" s="463" t="str">
        <f t="shared" si="14"/>
        <v/>
      </c>
      <c r="P337" s="749">
        <v>70</v>
      </c>
      <c r="Q337" s="618">
        <v>4601887324607</v>
      </c>
      <c r="R337" s="467"/>
    </row>
    <row r="338" spans="1:18" ht="40.9" customHeight="1" x14ac:dyDescent="0.3">
      <c r="A338" s="581"/>
      <c r="B338" s="619" t="s">
        <v>3253</v>
      </c>
      <c r="C338" s="456" t="s">
        <v>3254</v>
      </c>
      <c r="D338" s="835" t="s">
        <v>1227</v>
      </c>
      <c r="E338" s="572" t="s">
        <v>3255</v>
      </c>
      <c r="F338" s="551">
        <v>1</v>
      </c>
      <c r="G338" s="578" t="s">
        <v>1314</v>
      </c>
      <c r="H338" s="569">
        <v>50</v>
      </c>
      <c r="I338" s="570">
        <v>779310</v>
      </c>
      <c r="J338" s="461">
        <v>779164</v>
      </c>
      <c r="K338" s="462">
        <f t="shared" si="13"/>
        <v>350.75</v>
      </c>
      <c r="L338" s="539">
        <v>305</v>
      </c>
      <c r="M338" s="942">
        <v>1.1499999999999999</v>
      </c>
      <c r="N338" s="462"/>
      <c r="O338" s="463" t="str">
        <f t="shared" si="14"/>
        <v/>
      </c>
      <c r="P338" s="778">
        <v>70</v>
      </c>
      <c r="Q338" s="488">
        <v>4601887358220</v>
      </c>
      <c r="R338" s="467"/>
    </row>
    <row r="339" spans="1:18" ht="40.9" customHeight="1" x14ac:dyDescent="0.3">
      <c r="A339" s="604">
        <v>2021</v>
      </c>
      <c r="B339" s="619" t="s">
        <v>4998</v>
      </c>
      <c r="C339" s="456" t="s">
        <v>4999</v>
      </c>
      <c r="D339" s="835" t="s">
        <v>1227</v>
      </c>
      <c r="E339" s="572" t="s">
        <v>5000</v>
      </c>
      <c r="F339" s="551">
        <v>1</v>
      </c>
      <c r="G339" s="578" t="s">
        <v>1314</v>
      </c>
      <c r="H339" s="569">
        <v>50</v>
      </c>
      <c r="I339" s="570">
        <v>811351</v>
      </c>
      <c r="J339" s="461">
        <v>811209</v>
      </c>
      <c r="K339" s="462">
        <f t="shared" si="13"/>
        <v>350.75</v>
      </c>
      <c r="L339" s="539">
        <v>305</v>
      </c>
      <c r="M339" s="942">
        <v>1.1499999999999999</v>
      </c>
      <c r="N339" s="462"/>
      <c r="O339" s="463" t="str">
        <f t="shared" si="14"/>
        <v/>
      </c>
      <c r="P339" s="778">
        <v>60</v>
      </c>
      <c r="Q339" s="488">
        <v>4601887123552</v>
      </c>
      <c r="R339" s="467"/>
    </row>
    <row r="340" spans="1:18" ht="29.25" customHeight="1" x14ac:dyDescent="0.3">
      <c r="A340" s="565"/>
      <c r="B340" s="468" t="s">
        <v>3256</v>
      </c>
      <c r="C340" s="468" t="s">
        <v>3257</v>
      </c>
      <c r="D340" s="813" t="s">
        <v>1227</v>
      </c>
      <c r="E340" s="567" t="s">
        <v>3258</v>
      </c>
      <c r="F340" s="551">
        <v>1</v>
      </c>
      <c r="G340" s="578" t="s">
        <v>1314</v>
      </c>
      <c r="H340" s="569">
        <v>50</v>
      </c>
      <c r="I340" s="570">
        <v>320442</v>
      </c>
      <c r="J340" s="461">
        <v>743975</v>
      </c>
      <c r="K340" s="462">
        <f t="shared" si="13"/>
        <v>319.7</v>
      </c>
      <c r="L340" s="539">
        <v>278</v>
      </c>
      <c r="M340" s="942">
        <v>1.1499999999999999</v>
      </c>
      <c r="N340" s="462"/>
      <c r="O340" s="463" t="str">
        <f t="shared" si="14"/>
        <v/>
      </c>
      <c r="P340" s="749">
        <v>65</v>
      </c>
      <c r="Q340" s="618">
        <v>4601887157649</v>
      </c>
      <c r="R340" s="467"/>
    </row>
    <row r="341" spans="1:18" ht="29.25" customHeight="1" x14ac:dyDescent="0.3">
      <c r="A341" s="565"/>
      <c r="B341" s="485" t="s">
        <v>2461</v>
      </c>
      <c r="C341" s="485" t="s">
        <v>2462</v>
      </c>
      <c r="D341" s="813" t="s">
        <v>1227</v>
      </c>
      <c r="E341" s="567" t="s">
        <v>2463</v>
      </c>
      <c r="F341" s="551">
        <v>1</v>
      </c>
      <c r="G341" s="578" t="s">
        <v>1314</v>
      </c>
      <c r="H341" s="569">
        <v>50</v>
      </c>
      <c r="I341" s="570">
        <v>320456</v>
      </c>
      <c r="J341" s="461">
        <v>743974</v>
      </c>
      <c r="K341" s="462">
        <f t="shared" si="13"/>
        <v>211.6</v>
      </c>
      <c r="L341" s="539">
        <v>184</v>
      </c>
      <c r="M341" s="942">
        <v>1.1499999999999999</v>
      </c>
      <c r="N341" s="462"/>
      <c r="O341" s="463" t="str">
        <f t="shared" si="14"/>
        <v/>
      </c>
      <c r="P341" s="749">
        <v>70</v>
      </c>
      <c r="Q341" s="618">
        <v>4601887032762</v>
      </c>
      <c r="R341" s="467"/>
    </row>
    <row r="342" spans="1:18" ht="29.25" customHeight="1" x14ac:dyDescent="0.3">
      <c r="A342" s="565"/>
      <c r="B342" s="468" t="s">
        <v>2464</v>
      </c>
      <c r="C342" s="468" t="s">
        <v>2465</v>
      </c>
      <c r="D342" s="813" t="s">
        <v>1227</v>
      </c>
      <c r="E342" s="567" t="s">
        <v>2466</v>
      </c>
      <c r="F342" s="551">
        <v>1</v>
      </c>
      <c r="G342" s="578" t="s">
        <v>1314</v>
      </c>
      <c r="H342" s="569">
        <v>50</v>
      </c>
      <c r="I342" s="570">
        <v>320470</v>
      </c>
      <c r="J342" s="461">
        <v>743972</v>
      </c>
      <c r="K342" s="462">
        <f t="shared" si="13"/>
        <v>319.7</v>
      </c>
      <c r="L342" s="539">
        <v>278</v>
      </c>
      <c r="M342" s="942">
        <v>1.1499999999999999</v>
      </c>
      <c r="N342" s="462"/>
      <c r="O342" s="463" t="str">
        <f t="shared" si="14"/>
        <v/>
      </c>
      <c r="P342" s="749">
        <v>50</v>
      </c>
      <c r="Q342" s="618">
        <v>4601887157656</v>
      </c>
      <c r="R342" s="467"/>
    </row>
    <row r="343" spans="1:18" ht="29.25" customHeight="1" x14ac:dyDescent="0.3">
      <c r="A343" s="565"/>
      <c r="B343" s="485" t="s">
        <v>3457</v>
      </c>
      <c r="C343" s="485" t="s">
        <v>3458</v>
      </c>
      <c r="D343" s="813" t="s">
        <v>1227</v>
      </c>
      <c r="E343" s="572" t="s">
        <v>786</v>
      </c>
      <c r="F343" s="551">
        <v>1</v>
      </c>
      <c r="G343" s="578" t="s">
        <v>1314</v>
      </c>
      <c r="H343" s="569">
        <v>50</v>
      </c>
      <c r="I343" s="570">
        <v>320477</v>
      </c>
      <c r="J343" s="461">
        <v>743970</v>
      </c>
      <c r="K343" s="462">
        <f t="shared" si="13"/>
        <v>165.6</v>
      </c>
      <c r="L343" s="539">
        <v>144</v>
      </c>
      <c r="M343" s="942">
        <v>1.1499999999999999</v>
      </c>
      <c r="N343" s="462"/>
      <c r="O343" s="463" t="str">
        <f t="shared" si="14"/>
        <v/>
      </c>
      <c r="P343" s="749">
        <v>65</v>
      </c>
      <c r="Q343" s="618">
        <v>4601887157670</v>
      </c>
      <c r="R343" s="467"/>
    </row>
    <row r="344" spans="1:18" ht="29.25" customHeight="1" x14ac:dyDescent="0.3">
      <c r="A344" s="581"/>
      <c r="B344" s="485" t="s">
        <v>4000</v>
      </c>
      <c r="C344" s="468" t="s">
        <v>4001</v>
      </c>
      <c r="D344" s="813" t="s">
        <v>1227</v>
      </c>
      <c r="E344" s="458" t="s">
        <v>4002</v>
      </c>
      <c r="F344" s="551">
        <v>1</v>
      </c>
      <c r="G344" s="578" t="s">
        <v>1314</v>
      </c>
      <c r="H344" s="569">
        <v>50</v>
      </c>
      <c r="I344" s="570">
        <v>737553</v>
      </c>
      <c r="J344" s="461">
        <v>743861</v>
      </c>
      <c r="K344" s="462">
        <f t="shared" si="13"/>
        <v>185.14999999999998</v>
      </c>
      <c r="L344" s="539">
        <v>161</v>
      </c>
      <c r="M344" s="942">
        <v>1.1499999999999999</v>
      </c>
      <c r="N344" s="462"/>
      <c r="O344" s="463" t="str">
        <f t="shared" si="14"/>
        <v/>
      </c>
      <c r="P344" s="749">
        <v>55</v>
      </c>
      <c r="Q344" s="618">
        <v>4601887324614</v>
      </c>
      <c r="R344" s="467"/>
    </row>
    <row r="345" spans="1:18" ht="29.25" customHeight="1" x14ac:dyDescent="0.3">
      <c r="A345" s="576"/>
      <c r="B345" s="566" t="s">
        <v>4003</v>
      </c>
      <c r="C345" s="566" t="s">
        <v>4004</v>
      </c>
      <c r="D345" s="813" t="s">
        <v>1227</v>
      </c>
      <c r="E345" s="572" t="s">
        <v>4005</v>
      </c>
      <c r="F345" s="551">
        <v>1</v>
      </c>
      <c r="G345" s="578" t="s">
        <v>1314</v>
      </c>
      <c r="H345" s="569">
        <v>50</v>
      </c>
      <c r="I345" s="570">
        <v>675909</v>
      </c>
      <c r="J345" s="461">
        <v>744045</v>
      </c>
      <c r="K345" s="462">
        <f t="shared" si="13"/>
        <v>165.6</v>
      </c>
      <c r="L345" s="539">
        <v>144</v>
      </c>
      <c r="M345" s="942">
        <v>1.1499999999999999</v>
      </c>
      <c r="N345" s="462"/>
      <c r="O345" s="463" t="str">
        <f t="shared" si="14"/>
        <v/>
      </c>
      <c r="P345" s="749">
        <v>70</v>
      </c>
      <c r="Q345" s="618">
        <v>4601887187639</v>
      </c>
      <c r="R345" s="467"/>
    </row>
    <row r="346" spans="1:18" ht="29.25" customHeight="1" x14ac:dyDescent="0.3">
      <c r="B346" s="485" t="s">
        <v>2467</v>
      </c>
      <c r="C346" s="485" t="s">
        <v>2468</v>
      </c>
      <c r="D346" s="813" t="s">
        <v>1227</v>
      </c>
      <c r="E346" s="572" t="s">
        <v>2469</v>
      </c>
      <c r="F346" s="551">
        <v>1</v>
      </c>
      <c r="G346" s="578" t="s">
        <v>1314</v>
      </c>
      <c r="H346" s="569">
        <v>50</v>
      </c>
      <c r="I346" s="570">
        <v>320478</v>
      </c>
      <c r="J346" s="461">
        <v>743969</v>
      </c>
      <c r="K346" s="462">
        <f t="shared" si="13"/>
        <v>319.7</v>
      </c>
      <c r="L346" s="539">
        <v>278</v>
      </c>
      <c r="M346" s="942">
        <v>1.1499999999999999</v>
      </c>
      <c r="N346" s="462"/>
      <c r="O346" s="463" t="str">
        <f t="shared" si="14"/>
        <v/>
      </c>
      <c r="P346" s="749">
        <v>65</v>
      </c>
      <c r="Q346" s="618">
        <v>4601887157687</v>
      </c>
      <c r="R346" s="467"/>
    </row>
    <row r="347" spans="1:18" ht="29.25" customHeight="1" x14ac:dyDescent="0.3">
      <c r="A347" s="576"/>
      <c r="B347" s="485" t="s">
        <v>2470</v>
      </c>
      <c r="C347" s="485" t="s">
        <v>2471</v>
      </c>
      <c r="D347" s="813" t="s">
        <v>1227</v>
      </c>
      <c r="E347" s="567" t="s">
        <v>2472</v>
      </c>
      <c r="F347" s="551">
        <v>1</v>
      </c>
      <c r="G347" s="578" t="s">
        <v>1314</v>
      </c>
      <c r="H347" s="569">
        <v>50</v>
      </c>
      <c r="I347" s="570">
        <v>726738</v>
      </c>
      <c r="J347" s="461">
        <v>744029</v>
      </c>
      <c r="K347" s="462">
        <f t="shared" si="13"/>
        <v>281.75</v>
      </c>
      <c r="L347" s="539">
        <v>245</v>
      </c>
      <c r="M347" s="942">
        <v>1.1499999999999999</v>
      </c>
      <c r="N347" s="462"/>
      <c r="O347" s="463" t="str">
        <f t="shared" si="14"/>
        <v/>
      </c>
      <c r="P347" s="749">
        <v>65</v>
      </c>
      <c r="Q347" s="597">
        <v>4601887291367</v>
      </c>
      <c r="R347" s="467"/>
    </row>
    <row r="348" spans="1:18" ht="29.25" customHeight="1" x14ac:dyDescent="0.3">
      <c r="A348" s="581"/>
      <c r="B348" s="485" t="s">
        <v>2473</v>
      </c>
      <c r="C348" s="468" t="s">
        <v>2474</v>
      </c>
      <c r="D348" s="813" t="s">
        <v>1227</v>
      </c>
      <c r="E348" s="458" t="s">
        <v>2475</v>
      </c>
      <c r="F348" s="551">
        <v>1</v>
      </c>
      <c r="G348" s="578" t="s">
        <v>1314</v>
      </c>
      <c r="H348" s="569">
        <v>50</v>
      </c>
      <c r="I348" s="570">
        <v>737541</v>
      </c>
      <c r="J348" s="461">
        <v>743849</v>
      </c>
      <c r="K348" s="462">
        <f t="shared" si="13"/>
        <v>165.6</v>
      </c>
      <c r="L348" s="539">
        <v>144</v>
      </c>
      <c r="M348" s="942">
        <v>1.1499999999999999</v>
      </c>
      <c r="N348" s="462"/>
      <c r="O348" s="463" t="str">
        <f t="shared" si="14"/>
        <v/>
      </c>
      <c r="P348" s="749">
        <v>50</v>
      </c>
      <c r="Q348" s="618">
        <v>4601887324638</v>
      </c>
      <c r="R348" s="467"/>
    </row>
    <row r="349" spans="1:18" ht="29.25" customHeight="1" x14ac:dyDescent="0.3">
      <c r="A349" s="581"/>
      <c r="B349" s="468" t="s">
        <v>3259</v>
      </c>
      <c r="C349" s="616" t="s">
        <v>3260</v>
      </c>
      <c r="D349" s="813" t="s">
        <v>1227</v>
      </c>
      <c r="E349" s="622" t="s">
        <v>3261</v>
      </c>
      <c r="F349" s="551">
        <v>1</v>
      </c>
      <c r="G349" s="578" t="s">
        <v>1314</v>
      </c>
      <c r="H349" s="569">
        <v>50</v>
      </c>
      <c r="I349" s="570">
        <v>801512</v>
      </c>
      <c r="J349" s="461">
        <v>800813</v>
      </c>
      <c r="K349" s="462">
        <f t="shared" si="13"/>
        <v>165.6</v>
      </c>
      <c r="L349" s="539">
        <v>144</v>
      </c>
      <c r="M349" s="942">
        <v>1.1499999999999999</v>
      </c>
      <c r="N349" s="462"/>
      <c r="O349" s="463" t="str">
        <f t="shared" si="14"/>
        <v/>
      </c>
      <c r="P349" s="749">
        <v>65</v>
      </c>
      <c r="Q349" s="618">
        <v>4601887384625</v>
      </c>
      <c r="R349" s="467"/>
    </row>
    <row r="350" spans="1:18" ht="29.25" customHeight="1" x14ac:dyDescent="0.3">
      <c r="B350" s="485" t="s">
        <v>2476</v>
      </c>
      <c r="C350" s="485" t="s">
        <v>2477</v>
      </c>
      <c r="D350" s="813" t="s">
        <v>1227</v>
      </c>
      <c r="E350" s="572" t="s">
        <v>2478</v>
      </c>
      <c r="F350" s="551">
        <v>1</v>
      </c>
      <c r="G350" s="578" t="s">
        <v>1314</v>
      </c>
      <c r="H350" s="569">
        <v>50</v>
      </c>
      <c r="I350" s="570">
        <v>320528</v>
      </c>
      <c r="J350" s="461">
        <v>743964</v>
      </c>
      <c r="K350" s="462">
        <f t="shared" si="13"/>
        <v>151.79999999999998</v>
      </c>
      <c r="L350" s="539">
        <v>132</v>
      </c>
      <c r="M350" s="942">
        <v>1.1499999999999999</v>
      </c>
      <c r="N350" s="462"/>
      <c r="O350" s="463" t="str">
        <f t="shared" si="14"/>
        <v/>
      </c>
      <c r="P350" s="749">
        <v>60</v>
      </c>
      <c r="Q350" s="618">
        <v>4601887144755</v>
      </c>
      <c r="R350" s="467"/>
    </row>
    <row r="351" spans="1:18" ht="29.25" customHeight="1" x14ac:dyDescent="0.3">
      <c r="A351" s="576"/>
      <c r="B351" s="468" t="s">
        <v>5001</v>
      </c>
      <c r="C351" s="485" t="s">
        <v>5002</v>
      </c>
      <c r="D351" s="813" t="s">
        <v>1227</v>
      </c>
      <c r="E351" s="572" t="s">
        <v>5003</v>
      </c>
      <c r="F351" s="551">
        <v>1</v>
      </c>
      <c r="G351" s="578" t="s">
        <v>1314</v>
      </c>
      <c r="H351" s="569">
        <v>50</v>
      </c>
      <c r="I351" s="570">
        <v>707251</v>
      </c>
      <c r="J351" s="461">
        <v>744009</v>
      </c>
      <c r="K351" s="462">
        <f t="shared" si="13"/>
        <v>281.75</v>
      </c>
      <c r="L351" s="539">
        <v>245</v>
      </c>
      <c r="M351" s="942">
        <v>1.1499999999999999</v>
      </c>
      <c r="N351" s="462"/>
      <c r="O351" s="463" t="str">
        <f t="shared" si="14"/>
        <v/>
      </c>
      <c r="P351" s="749">
        <v>70</v>
      </c>
      <c r="Q351" s="503">
        <v>4601887236948</v>
      </c>
      <c r="R351" s="467"/>
    </row>
    <row r="352" spans="1:18" ht="29.25" customHeight="1" x14ac:dyDescent="0.3">
      <c r="A352" s="576"/>
      <c r="B352" s="566" t="s">
        <v>5004</v>
      </c>
      <c r="C352" s="566" t="s">
        <v>5005</v>
      </c>
      <c r="D352" s="813" t="s">
        <v>1227</v>
      </c>
      <c r="E352" s="572" t="s">
        <v>5006</v>
      </c>
      <c r="F352" s="551">
        <v>1</v>
      </c>
      <c r="G352" s="578" t="s">
        <v>1314</v>
      </c>
      <c r="H352" s="569">
        <v>50</v>
      </c>
      <c r="I352" s="570">
        <v>675915</v>
      </c>
      <c r="J352" s="461">
        <v>744051</v>
      </c>
      <c r="K352" s="462">
        <f t="shared" si="13"/>
        <v>319.7</v>
      </c>
      <c r="L352" s="539">
        <v>278</v>
      </c>
      <c r="M352" s="942">
        <v>1.1499999999999999</v>
      </c>
      <c r="N352" s="462"/>
      <c r="O352" s="463" t="str">
        <f t="shared" si="14"/>
        <v/>
      </c>
      <c r="P352" s="749">
        <v>60</v>
      </c>
      <c r="Q352" s="464">
        <v>4601887187684</v>
      </c>
      <c r="R352" s="467"/>
    </row>
    <row r="353" spans="1:52" ht="29.25" customHeight="1" x14ac:dyDescent="0.3">
      <c r="A353" s="604">
        <v>2021</v>
      </c>
      <c r="B353" s="566" t="s">
        <v>4006</v>
      </c>
      <c r="C353" s="566" t="s">
        <v>4007</v>
      </c>
      <c r="D353" s="813" t="s">
        <v>1227</v>
      </c>
      <c r="E353" s="572" t="s">
        <v>4008</v>
      </c>
      <c r="F353" s="551">
        <v>1</v>
      </c>
      <c r="G353" s="578" t="s">
        <v>1314</v>
      </c>
      <c r="H353" s="569">
        <v>50</v>
      </c>
      <c r="I353" s="570">
        <v>811352</v>
      </c>
      <c r="J353" s="461">
        <v>811210</v>
      </c>
      <c r="K353" s="462">
        <f t="shared" ref="K353:K416" si="15">L353*M353</f>
        <v>350.75</v>
      </c>
      <c r="L353" s="539">
        <v>305</v>
      </c>
      <c r="M353" s="942">
        <v>1.1499999999999999</v>
      </c>
      <c r="N353" s="462"/>
      <c r="O353" s="463" t="str">
        <f t="shared" si="14"/>
        <v/>
      </c>
      <c r="P353" s="749">
        <v>60</v>
      </c>
      <c r="Q353" s="464">
        <v>4601887123569</v>
      </c>
      <c r="R353" s="467"/>
    </row>
    <row r="354" spans="1:52" ht="40.9" customHeight="1" x14ac:dyDescent="0.3">
      <c r="A354" s="604">
        <v>2021</v>
      </c>
      <c r="B354" s="485" t="s">
        <v>4009</v>
      </c>
      <c r="C354" s="623" t="s">
        <v>4010</v>
      </c>
      <c r="D354" s="813" t="s">
        <v>1227</v>
      </c>
      <c r="E354" s="458" t="s">
        <v>4011</v>
      </c>
      <c r="F354" s="551">
        <v>1</v>
      </c>
      <c r="G354" s="578" t="s">
        <v>1314</v>
      </c>
      <c r="H354" s="569">
        <v>50</v>
      </c>
      <c r="I354" s="570">
        <v>811353</v>
      </c>
      <c r="J354" s="461">
        <v>811211</v>
      </c>
      <c r="K354" s="462">
        <f t="shared" si="15"/>
        <v>227.7</v>
      </c>
      <c r="L354" s="539">
        <v>198</v>
      </c>
      <c r="M354" s="942">
        <v>1.1499999999999999</v>
      </c>
      <c r="N354" s="462"/>
      <c r="O354" s="463" t="str">
        <f t="shared" si="14"/>
        <v/>
      </c>
      <c r="P354" s="749">
        <v>35</v>
      </c>
      <c r="Q354" s="594">
        <v>4601887123576</v>
      </c>
      <c r="R354" s="467"/>
    </row>
    <row r="355" spans="1:52" ht="61.15" customHeight="1" x14ac:dyDescent="0.3">
      <c r="A355" s="581"/>
      <c r="B355" s="485" t="s">
        <v>2479</v>
      </c>
      <c r="C355" s="468" t="s">
        <v>4012</v>
      </c>
      <c r="D355" s="813" t="s">
        <v>1227</v>
      </c>
      <c r="E355" s="458" t="s">
        <v>2480</v>
      </c>
      <c r="F355" s="551">
        <v>1</v>
      </c>
      <c r="G355" s="578" t="s">
        <v>1314</v>
      </c>
      <c r="H355" s="569">
        <v>50</v>
      </c>
      <c r="I355" s="570">
        <v>737536</v>
      </c>
      <c r="J355" s="461">
        <v>743844</v>
      </c>
      <c r="K355" s="462">
        <f t="shared" si="15"/>
        <v>211.6</v>
      </c>
      <c r="L355" s="539">
        <v>184</v>
      </c>
      <c r="M355" s="942">
        <v>1.1499999999999999</v>
      </c>
      <c r="N355" s="462"/>
      <c r="O355" s="463" t="str">
        <f t="shared" si="14"/>
        <v/>
      </c>
      <c r="P355" s="749">
        <v>35</v>
      </c>
      <c r="Q355" s="594">
        <v>4601887324683</v>
      </c>
      <c r="R355" s="467"/>
    </row>
    <row r="356" spans="1:52" ht="57" customHeight="1" x14ac:dyDescent="0.3">
      <c r="A356" s="581"/>
      <c r="B356" s="485" t="s">
        <v>5007</v>
      </c>
      <c r="C356" s="575" t="s">
        <v>5008</v>
      </c>
      <c r="D356" s="813" t="s">
        <v>1227</v>
      </c>
      <c r="E356" s="458" t="s">
        <v>5009</v>
      </c>
      <c r="F356" s="551">
        <v>1</v>
      </c>
      <c r="G356" s="578" t="s">
        <v>1314</v>
      </c>
      <c r="H356" s="569">
        <v>50</v>
      </c>
      <c r="I356" s="570">
        <v>737537</v>
      </c>
      <c r="J356" s="461">
        <v>743845</v>
      </c>
      <c r="K356" s="462">
        <f t="shared" si="15"/>
        <v>211.6</v>
      </c>
      <c r="L356" s="539">
        <v>184</v>
      </c>
      <c r="M356" s="942">
        <v>1.1499999999999999</v>
      </c>
      <c r="N356" s="462"/>
      <c r="O356" s="463" t="str">
        <f t="shared" si="14"/>
        <v/>
      </c>
      <c r="P356" s="749">
        <v>45</v>
      </c>
      <c r="Q356" s="594">
        <v>4601887324690</v>
      </c>
      <c r="R356" s="467"/>
    </row>
    <row r="357" spans="1:52" ht="43.9" customHeight="1" x14ac:dyDescent="0.3">
      <c r="A357" s="581"/>
      <c r="B357" s="485" t="s">
        <v>2481</v>
      </c>
      <c r="C357" s="575" t="s">
        <v>4013</v>
      </c>
      <c r="D357" s="813" t="s">
        <v>1227</v>
      </c>
      <c r="E357" s="458" t="s">
        <v>2482</v>
      </c>
      <c r="F357" s="551">
        <v>1</v>
      </c>
      <c r="G357" s="578" t="s">
        <v>1314</v>
      </c>
      <c r="H357" s="569">
        <v>50</v>
      </c>
      <c r="I357" s="570">
        <v>737538</v>
      </c>
      <c r="J357" s="461">
        <v>743846</v>
      </c>
      <c r="K357" s="462">
        <f t="shared" si="15"/>
        <v>211.6</v>
      </c>
      <c r="L357" s="539">
        <v>184</v>
      </c>
      <c r="M357" s="942">
        <v>1.1499999999999999</v>
      </c>
      <c r="N357" s="462"/>
      <c r="O357" s="463" t="str">
        <f t="shared" si="14"/>
        <v/>
      </c>
      <c r="P357" s="749">
        <v>45</v>
      </c>
      <c r="Q357" s="594">
        <v>4601887324706</v>
      </c>
      <c r="R357" s="467"/>
    </row>
    <row r="358" spans="1:52" ht="52.15" customHeight="1" x14ac:dyDescent="0.3">
      <c r="A358" s="581"/>
      <c r="B358" s="485" t="s">
        <v>2483</v>
      </c>
      <c r="C358" s="468" t="s">
        <v>4014</v>
      </c>
      <c r="D358" s="813" t="s">
        <v>1227</v>
      </c>
      <c r="E358" s="458" t="s">
        <v>2484</v>
      </c>
      <c r="F358" s="551">
        <v>1</v>
      </c>
      <c r="G358" s="578" t="s">
        <v>1314</v>
      </c>
      <c r="H358" s="569">
        <v>50</v>
      </c>
      <c r="I358" s="570">
        <v>737539</v>
      </c>
      <c r="J358" s="461">
        <v>743847</v>
      </c>
      <c r="K358" s="462">
        <f t="shared" si="15"/>
        <v>211.6</v>
      </c>
      <c r="L358" s="539">
        <v>184</v>
      </c>
      <c r="M358" s="942">
        <v>1.1499999999999999</v>
      </c>
      <c r="N358" s="462"/>
      <c r="O358" s="463" t="str">
        <f t="shared" si="14"/>
        <v/>
      </c>
      <c r="P358" s="749">
        <v>35</v>
      </c>
      <c r="Q358" s="594">
        <v>4601887324713</v>
      </c>
      <c r="R358" s="467"/>
    </row>
    <row r="359" spans="1:52" s="846" customFormat="1" ht="29.25" customHeight="1" x14ac:dyDescent="0.3">
      <c r="A359" s="840"/>
      <c r="B359" s="818" t="s">
        <v>5010</v>
      </c>
      <c r="C359" s="841" t="s">
        <v>5011</v>
      </c>
      <c r="D359" s="842" t="s">
        <v>1227</v>
      </c>
      <c r="E359" s="843" t="s">
        <v>5012</v>
      </c>
      <c r="F359" s="551">
        <v>1</v>
      </c>
      <c r="G359" s="578" t="s">
        <v>1314</v>
      </c>
      <c r="H359" s="569">
        <v>50</v>
      </c>
      <c r="I359" s="603">
        <v>320563</v>
      </c>
      <c r="J359" s="776">
        <v>743985</v>
      </c>
      <c r="K359" s="462">
        <f t="shared" si="15"/>
        <v>281.75</v>
      </c>
      <c r="L359" s="669">
        <v>245</v>
      </c>
      <c r="M359" s="942">
        <v>1.1499999999999999</v>
      </c>
      <c r="N359" s="462"/>
      <c r="O359" s="463" t="str">
        <f t="shared" si="14"/>
        <v/>
      </c>
      <c r="P359" s="844">
        <v>70</v>
      </c>
      <c r="Q359" s="845"/>
    </row>
    <row r="360" spans="1:52" ht="29.25" customHeight="1" x14ac:dyDescent="0.3">
      <c r="B360" s="566" t="s">
        <v>5013</v>
      </c>
      <c r="C360" s="566" t="s">
        <v>5014</v>
      </c>
      <c r="D360" s="813" t="s">
        <v>1227</v>
      </c>
      <c r="E360" s="567" t="s">
        <v>5015</v>
      </c>
      <c r="F360" s="551">
        <v>1</v>
      </c>
      <c r="G360" s="578" t="s">
        <v>1314</v>
      </c>
      <c r="H360" s="569">
        <v>50</v>
      </c>
      <c r="I360" s="570">
        <v>320570</v>
      </c>
      <c r="J360" s="461">
        <v>743984</v>
      </c>
      <c r="K360" s="462">
        <f t="shared" si="15"/>
        <v>319.7</v>
      </c>
      <c r="L360" s="539">
        <v>278</v>
      </c>
      <c r="M360" s="942">
        <v>1.1499999999999999</v>
      </c>
      <c r="N360" s="462"/>
      <c r="O360" s="463" t="str">
        <f t="shared" si="14"/>
        <v/>
      </c>
      <c r="P360" s="712">
        <v>65</v>
      </c>
      <c r="Q360" s="618">
        <v>4601887144021</v>
      </c>
      <c r="R360" s="467"/>
    </row>
    <row r="361" spans="1:52" ht="40.5" customHeight="1" x14ac:dyDescent="0.3">
      <c r="B361" s="485" t="s">
        <v>4015</v>
      </c>
      <c r="C361" s="485" t="s">
        <v>4016</v>
      </c>
      <c r="D361" s="813" t="s">
        <v>1227</v>
      </c>
      <c r="E361" s="572" t="s">
        <v>4017</v>
      </c>
      <c r="F361" s="551">
        <v>1</v>
      </c>
      <c r="G361" s="578" t="s">
        <v>1314</v>
      </c>
      <c r="H361" s="569">
        <v>50</v>
      </c>
      <c r="I361" s="570">
        <v>320592</v>
      </c>
      <c r="J361" s="461">
        <v>743982</v>
      </c>
      <c r="K361" s="462">
        <f t="shared" si="15"/>
        <v>227.7</v>
      </c>
      <c r="L361" s="539">
        <v>198</v>
      </c>
      <c r="M361" s="942">
        <v>1.1499999999999999</v>
      </c>
      <c r="N361" s="462"/>
      <c r="O361" s="463" t="str">
        <f t="shared" si="14"/>
        <v/>
      </c>
      <c r="P361" s="749">
        <v>65</v>
      </c>
      <c r="Q361" s="618">
        <v>4601887157793</v>
      </c>
      <c r="R361" s="467"/>
    </row>
    <row r="362" spans="1:52" ht="29.25" customHeight="1" x14ac:dyDescent="0.3">
      <c r="A362" s="576"/>
      <c r="B362" s="485" t="s">
        <v>5016</v>
      </c>
      <c r="C362" s="566" t="s">
        <v>5017</v>
      </c>
      <c r="D362" s="813" t="s">
        <v>1227</v>
      </c>
      <c r="E362" s="572" t="s">
        <v>5018</v>
      </c>
      <c r="F362" s="551">
        <v>1</v>
      </c>
      <c r="G362" s="578" t="s">
        <v>1314</v>
      </c>
      <c r="H362" s="569">
        <v>50</v>
      </c>
      <c r="I362" s="570">
        <v>696372</v>
      </c>
      <c r="J362" s="461">
        <v>744000</v>
      </c>
      <c r="K362" s="462">
        <f t="shared" si="15"/>
        <v>350.75</v>
      </c>
      <c r="L362" s="539">
        <v>305</v>
      </c>
      <c r="M362" s="942">
        <v>1.1499999999999999</v>
      </c>
      <c r="N362" s="462"/>
      <c r="O362" s="463" t="str">
        <f t="shared" si="14"/>
        <v/>
      </c>
      <c r="P362" s="749">
        <v>70</v>
      </c>
      <c r="Q362" s="597">
        <v>4601887213987</v>
      </c>
      <c r="R362" s="467"/>
    </row>
    <row r="363" spans="1:52" ht="29.25" customHeight="1" x14ac:dyDescent="0.3">
      <c r="B363" s="468" t="s">
        <v>5019</v>
      </c>
      <c r="C363" s="468" t="s">
        <v>5020</v>
      </c>
      <c r="D363" s="813" t="s">
        <v>1227</v>
      </c>
      <c r="E363" s="567" t="s">
        <v>5021</v>
      </c>
      <c r="F363" s="551">
        <v>1</v>
      </c>
      <c r="G363" s="578" t="s">
        <v>1314</v>
      </c>
      <c r="H363" s="569">
        <v>50</v>
      </c>
      <c r="I363" s="570">
        <v>320594</v>
      </c>
      <c r="J363" s="461">
        <v>743980</v>
      </c>
      <c r="K363" s="462">
        <f t="shared" si="15"/>
        <v>281.75</v>
      </c>
      <c r="L363" s="539">
        <v>245</v>
      </c>
      <c r="M363" s="942">
        <v>1.1499999999999999</v>
      </c>
      <c r="N363" s="462"/>
      <c r="O363" s="463" t="str">
        <f t="shared" si="14"/>
        <v/>
      </c>
      <c r="P363" s="749">
        <v>60</v>
      </c>
      <c r="Q363" s="618">
        <v>4601887157816</v>
      </c>
      <c r="R363" s="467"/>
    </row>
    <row r="364" spans="1:52" ht="24.95" customHeight="1" x14ac:dyDescent="0.3">
      <c r="B364" s="847" t="s">
        <v>5022</v>
      </c>
      <c r="C364" s="290" t="s">
        <v>5023</v>
      </c>
      <c r="D364" s="811" t="s">
        <v>366</v>
      </c>
      <c r="E364" s="598"/>
      <c r="F364" s="476" t="s">
        <v>366</v>
      </c>
      <c r="G364" s="476"/>
      <c r="H364" s="476"/>
      <c r="I364" s="479"/>
      <c r="J364" s="479"/>
      <c r="K364" s="479"/>
      <c r="L364" s="479"/>
      <c r="M364" s="479"/>
      <c r="N364" s="480" t="s">
        <v>366</v>
      </c>
      <c r="O364" s="480" t="s">
        <v>366</v>
      </c>
      <c r="P364" s="812" t="s">
        <v>366</v>
      </c>
      <c r="Q364" s="497" t="s">
        <v>366</v>
      </c>
      <c r="R364" s="484"/>
      <c r="S364" s="484"/>
      <c r="T364" s="484"/>
      <c r="U364" s="484"/>
      <c r="V364" s="484"/>
      <c r="W364" s="484"/>
      <c r="X364" s="484"/>
      <c r="Y364" s="484"/>
      <c r="Z364" s="484"/>
      <c r="AA364" s="484"/>
      <c r="AB364" s="484"/>
      <c r="AC364" s="484"/>
      <c r="AD364" s="484"/>
      <c r="AE364" s="484"/>
      <c r="AF364" s="484"/>
      <c r="AG364" s="484"/>
      <c r="AH364" s="484"/>
      <c r="AI364" s="484"/>
      <c r="AJ364" s="484"/>
      <c r="AK364" s="484"/>
      <c r="AL364" s="484"/>
      <c r="AM364" s="484"/>
      <c r="AN364" s="484"/>
      <c r="AO364" s="484"/>
      <c r="AP364" s="484"/>
      <c r="AQ364" s="484"/>
      <c r="AR364" s="484"/>
      <c r="AS364" s="484"/>
      <c r="AT364" s="484"/>
      <c r="AU364" s="484"/>
      <c r="AV364" s="484"/>
      <c r="AW364" s="484"/>
      <c r="AX364" s="484"/>
      <c r="AY364" s="484"/>
      <c r="AZ364" s="484"/>
    </row>
    <row r="365" spans="1:52" x14ac:dyDescent="0.3">
      <c r="B365" s="485" t="s">
        <v>5024</v>
      </c>
      <c r="C365" s="468" t="s">
        <v>5025</v>
      </c>
      <c r="D365" s="813" t="s">
        <v>1227</v>
      </c>
      <c r="E365" s="567" t="s">
        <v>2349</v>
      </c>
      <c r="F365" s="551">
        <v>1</v>
      </c>
      <c r="G365" s="578" t="s">
        <v>1314</v>
      </c>
      <c r="H365" s="569">
        <v>50</v>
      </c>
      <c r="I365" s="872">
        <v>67</v>
      </c>
      <c r="J365" s="461">
        <v>744055</v>
      </c>
      <c r="K365" s="462">
        <f t="shared" si="15"/>
        <v>121.89999999999999</v>
      </c>
      <c r="L365" s="539">
        <v>106</v>
      </c>
      <c r="M365" s="942">
        <v>1.1499999999999999</v>
      </c>
      <c r="N365" s="462"/>
      <c r="O365" s="666" t="str">
        <f>IF(N365&gt;0,N365*K365,"")</f>
        <v/>
      </c>
      <c r="P365" s="749">
        <v>100</v>
      </c>
      <c r="Q365" s="579" t="s">
        <v>5026</v>
      </c>
      <c r="R365" s="467"/>
    </row>
    <row r="366" spans="1:52" x14ac:dyDescent="0.3">
      <c r="B366" s="485" t="s">
        <v>5027</v>
      </c>
      <c r="C366" s="468" t="s">
        <v>5028</v>
      </c>
      <c r="D366" s="813" t="s">
        <v>1227</v>
      </c>
      <c r="E366" s="567" t="s">
        <v>5029</v>
      </c>
      <c r="F366" s="551">
        <v>1</v>
      </c>
      <c r="G366" s="578" t="s">
        <v>1314</v>
      </c>
      <c r="H366" s="569">
        <v>50</v>
      </c>
      <c r="I366" s="872">
        <v>65</v>
      </c>
      <c r="J366" s="461">
        <v>744053</v>
      </c>
      <c r="K366" s="462">
        <f t="shared" si="15"/>
        <v>121.89999999999999</v>
      </c>
      <c r="L366" s="539">
        <v>106</v>
      </c>
      <c r="M366" s="942">
        <v>1.1499999999999999</v>
      </c>
      <c r="N366" s="462"/>
      <c r="O366" s="666" t="str">
        <f>IF(N366&gt;0,N366*K366,"")</f>
        <v/>
      </c>
      <c r="P366" s="749">
        <v>100</v>
      </c>
      <c r="Q366" s="579" t="s">
        <v>5030</v>
      </c>
      <c r="R366" s="467"/>
    </row>
    <row r="367" spans="1:52" ht="23.25" customHeight="1" x14ac:dyDescent="0.3">
      <c r="B367" s="848" t="s">
        <v>5031</v>
      </c>
      <c r="C367" s="615" t="s">
        <v>5032</v>
      </c>
      <c r="D367" s="811" t="s">
        <v>366</v>
      </c>
      <c r="E367" s="598"/>
      <c r="F367" s="447"/>
      <c r="G367" s="823"/>
      <c r="H367" s="454"/>
      <c r="I367" s="824"/>
      <c r="J367" s="824"/>
      <c r="K367" s="824"/>
      <c r="L367" s="824"/>
      <c r="M367" s="824"/>
      <c r="N367" s="480" t="s">
        <v>366</v>
      </c>
      <c r="O367" s="849"/>
      <c r="P367" s="685"/>
      <c r="Q367" s="850"/>
      <c r="R367" s="467"/>
    </row>
    <row r="368" spans="1:52" ht="20.100000000000001" customHeight="1" x14ac:dyDescent="0.3">
      <c r="A368" s="573"/>
      <c r="B368" s="836" t="s">
        <v>5033</v>
      </c>
      <c r="C368" s="566" t="s">
        <v>5034</v>
      </c>
      <c r="D368" s="813" t="s">
        <v>1227</v>
      </c>
      <c r="E368" s="572" t="s">
        <v>4315</v>
      </c>
      <c r="F368" s="551">
        <v>1</v>
      </c>
      <c r="G368" s="578" t="s">
        <v>1314</v>
      </c>
      <c r="H368" s="569">
        <v>50</v>
      </c>
      <c r="I368" s="872">
        <v>696374</v>
      </c>
      <c r="J368" s="461">
        <v>744077</v>
      </c>
      <c r="K368" s="462">
        <f t="shared" si="15"/>
        <v>123.05</v>
      </c>
      <c r="L368" s="539">
        <v>107</v>
      </c>
      <c r="M368" s="942">
        <v>1.1499999999999999</v>
      </c>
      <c r="N368" s="664"/>
      <c r="O368" s="463" t="str">
        <f>IF(N368&gt;0,N368*K368,"")</f>
        <v/>
      </c>
      <c r="P368" s="749" t="s">
        <v>4550</v>
      </c>
      <c r="Q368" s="597">
        <v>4601887214007</v>
      </c>
      <c r="R368" s="467"/>
    </row>
    <row r="369" spans="1:52" ht="34.5" customHeight="1" x14ac:dyDescent="0.3">
      <c r="A369" s="576"/>
      <c r="B369" s="851" t="s">
        <v>5035</v>
      </c>
      <c r="C369" s="566" t="s">
        <v>5036</v>
      </c>
      <c r="D369" s="813" t="s">
        <v>1227</v>
      </c>
      <c r="E369" s="572" t="s">
        <v>5037</v>
      </c>
      <c r="F369" s="551">
        <v>1</v>
      </c>
      <c r="G369" s="578" t="s">
        <v>1314</v>
      </c>
      <c r="H369" s="569">
        <v>50</v>
      </c>
      <c r="I369" s="872">
        <v>696375</v>
      </c>
      <c r="J369" s="461">
        <v>744078</v>
      </c>
      <c r="K369" s="462">
        <f t="shared" si="15"/>
        <v>192.04999999999998</v>
      </c>
      <c r="L369" s="539">
        <v>167</v>
      </c>
      <c r="M369" s="942">
        <v>1.1499999999999999</v>
      </c>
      <c r="N369" s="664"/>
      <c r="O369" s="463" t="str">
        <f>IF(N369&gt;0,N369*K369,"")</f>
        <v/>
      </c>
      <c r="P369" s="749" t="s">
        <v>4550</v>
      </c>
      <c r="Q369" s="597">
        <v>4601887214014</v>
      </c>
      <c r="R369" s="467"/>
    </row>
    <row r="370" spans="1:52" ht="24.95" customHeight="1" x14ac:dyDescent="0.3">
      <c r="B370" s="852" t="s">
        <v>5038</v>
      </c>
      <c r="C370" s="290" t="s">
        <v>5039</v>
      </c>
      <c r="D370" s="811" t="s">
        <v>366</v>
      </c>
      <c r="E370" s="601"/>
      <c r="F370" s="476" t="s">
        <v>366</v>
      </c>
      <c r="G370" s="476"/>
      <c r="H370" s="476"/>
      <c r="I370" s="479"/>
      <c r="J370" s="479"/>
      <c r="K370" s="479"/>
      <c r="L370" s="479"/>
      <c r="M370" s="479"/>
      <c r="N370" s="480" t="s">
        <v>366</v>
      </c>
      <c r="O370" s="480" t="s">
        <v>366</v>
      </c>
      <c r="P370" s="812" t="s">
        <v>366</v>
      </c>
      <c r="Q370" s="497" t="s">
        <v>366</v>
      </c>
      <c r="R370" s="484"/>
      <c r="S370" s="484"/>
      <c r="T370" s="484"/>
      <c r="U370" s="484"/>
      <c r="V370" s="484"/>
      <c r="W370" s="484"/>
      <c r="X370" s="484"/>
      <c r="Y370" s="484"/>
      <c r="Z370" s="484"/>
      <c r="AA370" s="484"/>
      <c r="AB370" s="484"/>
      <c r="AC370" s="484"/>
      <c r="AD370" s="484"/>
      <c r="AE370" s="484"/>
      <c r="AF370" s="484"/>
      <c r="AG370" s="484"/>
      <c r="AH370" s="484"/>
      <c r="AI370" s="484"/>
      <c r="AJ370" s="484"/>
      <c r="AK370" s="484"/>
      <c r="AL370" s="484"/>
      <c r="AM370" s="484"/>
      <c r="AN370" s="484"/>
      <c r="AO370" s="484"/>
      <c r="AP370" s="484"/>
      <c r="AQ370" s="484"/>
      <c r="AR370" s="484"/>
      <c r="AS370" s="484"/>
      <c r="AT370" s="484"/>
      <c r="AU370" s="484"/>
      <c r="AV370" s="484"/>
      <c r="AW370" s="484"/>
      <c r="AX370" s="484"/>
      <c r="AY370" s="484"/>
      <c r="AZ370" s="484"/>
    </row>
    <row r="371" spans="1:52" s="853" customFormat="1" ht="20.100000000000001" customHeight="1" x14ac:dyDescent="0.3">
      <c r="A371" s="573"/>
      <c r="B371" s="836" t="s">
        <v>5040</v>
      </c>
      <c r="C371" s="566" t="s">
        <v>5041</v>
      </c>
      <c r="D371" s="813" t="s">
        <v>1227</v>
      </c>
      <c r="E371" s="572" t="s">
        <v>5042</v>
      </c>
      <c r="F371" s="551">
        <v>1</v>
      </c>
      <c r="G371" s="578" t="s">
        <v>1314</v>
      </c>
      <c r="H371" s="569">
        <v>50</v>
      </c>
      <c r="I371" s="570">
        <v>696377</v>
      </c>
      <c r="J371" s="780">
        <v>744543</v>
      </c>
      <c r="K371" s="462">
        <f t="shared" si="15"/>
        <v>457.7</v>
      </c>
      <c r="L371" s="539">
        <v>398</v>
      </c>
      <c r="M371" s="942">
        <v>1.1499999999999999</v>
      </c>
      <c r="N371" s="664"/>
      <c r="O371" s="463" t="str">
        <f>IF(N371&gt;0,N371*K371,"")</f>
        <v/>
      </c>
      <c r="P371" s="749">
        <v>35</v>
      </c>
      <c r="Q371" s="597">
        <v>4601887214038</v>
      </c>
    </row>
    <row r="372" spans="1:52" ht="20.100000000000001" customHeight="1" x14ac:dyDescent="0.3">
      <c r="B372" s="485" t="s">
        <v>5043</v>
      </c>
      <c r="C372" s="468" t="s">
        <v>5044</v>
      </c>
      <c r="D372" s="813" t="s">
        <v>1227</v>
      </c>
      <c r="E372" s="567" t="s">
        <v>36</v>
      </c>
      <c r="F372" s="551">
        <v>1</v>
      </c>
      <c r="G372" s="578" t="s">
        <v>1314</v>
      </c>
      <c r="H372" s="569">
        <v>50</v>
      </c>
      <c r="I372" s="570">
        <v>370597</v>
      </c>
      <c r="J372" s="780">
        <v>744537</v>
      </c>
      <c r="K372" s="462">
        <f t="shared" si="15"/>
        <v>201.24999999999997</v>
      </c>
      <c r="L372" s="539">
        <v>175</v>
      </c>
      <c r="M372" s="942">
        <v>1.1499999999999999</v>
      </c>
      <c r="N372" s="664"/>
      <c r="O372" s="463" t="str">
        <f>IF(N372&gt;0,N372*K372,"")</f>
        <v/>
      </c>
      <c r="P372" s="749">
        <v>25</v>
      </c>
      <c r="Q372" s="579" t="s">
        <v>5045</v>
      </c>
      <c r="R372" s="467"/>
    </row>
    <row r="373" spans="1:52" ht="24.95" customHeight="1" x14ac:dyDescent="0.3">
      <c r="B373" s="284" t="s">
        <v>5046</v>
      </c>
      <c r="C373" s="600" t="s">
        <v>5047</v>
      </c>
      <c r="D373" s="811" t="s">
        <v>366</v>
      </c>
      <c r="E373" s="601"/>
      <c r="F373" s="476" t="s">
        <v>366</v>
      </c>
      <c r="G373" s="476"/>
      <c r="H373" s="476"/>
      <c r="I373" s="479"/>
      <c r="J373" s="479"/>
      <c r="K373" s="479"/>
      <c r="L373" s="479"/>
      <c r="M373" s="479"/>
      <c r="N373" s="480" t="s">
        <v>366</v>
      </c>
      <c r="O373" s="480" t="s">
        <v>366</v>
      </c>
      <c r="P373" s="812" t="s">
        <v>366</v>
      </c>
      <c r="Q373" s="497" t="s">
        <v>366</v>
      </c>
      <c r="R373" s="484"/>
      <c r="S373" s="484"/>
      <c r="T373" s="484"/>
      <c r="U373" s="484"/>
      <c r="V373" s="484"/>
      <c r="W373" s="484"/>
      <c r="X373" s="484"/>
      <c r="Y373" s="484"/>
      <c r="Z373" s="484"/>
      <c r="AA373" s="484"/>
      <c r="AB373" s="484"/>
      <c r="AC373" s="484"/>
      <c r="AD373" s="484"/>
      <c r="AE373" s="484"/>
      <c r="AF373" s="484"/>
      <c r="AG373" s="484"/>
      <c r="AH373" s="484"/>
      <c r="AI373" s="484"/>
      <c r="AJ373" s="484"/>
      <c r="AK373" s="484"/>
      <c r="AL373" s="484"/>
      <c r="AM373" s="484"/>
      <c r="AN373" s="484"/>
      <c r="AO373" s="484"/>
      <c r="AP373" s="484"/>
      <c r="AQ373" s="484"/>
      <c r="AR373" s="484"/>
      <c r="AS373" s="484"/>
      <c r="AT373" s="484"/>
      <c r="AU373" s="484"/>
      <c r="AV373" s="484"/>
      <c r="AW373" s="484"/>
      <c r="AX373" s="484"/>
      <c r="AY373" s="484"/>
      <c r="AZ373" s="484"/>
    </row>
    <row r="374" spans="1:52" ht="20.100000000000001" customHeight="1" x14ac:dyDescent="0.3">
      <c r="B374" s="485" t="s">
        <v>5048</v>
      </c>
      <c r="C374" s="468" t="s">
        <v>5049</v>
      </c>
      <c r="D374" s="813" t="s">
        <v>1227</v>
      </c>
      <c r="E374" s="567" t="s">
        <v>5050</v>
      </c>
      <c r="F374" s="551">
        <v>1</v>
      </c>
      <c r="G374" s="578" t="s">
        <v>1314</v>
      </c>
      <c r="H374" s="569">
        <v>50</v>
      </c>
      <c r="I374" s="570">
        <v>390363</v>
      </c>
      <c r="J374" s="780">
        <v>744554</v>
      </c>
      <c r="K374" s="462">
        <f t="shared" si="15"/>
        <v>205.85</v>
      </c>
      <c r="L374" s="539">
        <v>179</v>
      </c>
      <c r="M374" s="942">
        <v>1.1499999999999999</v>
      </c>
      <c r="N374" s="664"/>
      <c r="O374" s="463" t="str">
        <f>IF(N374&gt;0,N374*K374,"")</f>
        <v/>
      </c>
      <c r="P374" s="749">
        <v>90</v>
      </c>
      <c r="Q374" s="579" t="s">
        <v>5051</v>
      </c>
      <c r="R374" s="467"/>
    </row>
    <row r="375" spans="1:52" ht="24.95" customHeight="1" x14ac:dyDescent="0.3">
      <c r="B375" s="289" t="s">
        <v>5052</v>
      </c>
      <c r="C375" s="751" t="s">
        <v>5053</v>
      </c>
      <c r="D375" s="811" t="s">
        <v>366</v>
      </c>
      <c r="E375" s="601"/>
      <c r="F375" s="476" t="s">
        <v>366</v>
      </c>
      <c r="G375" s="476"/>
      <c r="H375" s="476"/>
      <c r="I375" s="479"/>
      <c r="J375" s="479"/>
      <c r="K375" s="479"/>
      <c r="L375" s="479"/>
      <c r="M375" s="479"/>
      <c r="N375" s="480" t="s">
        <v>366</v>
      </c>
      <c r="O375" s="480" t="s">
        <v>366</v>
      </c>
      <c r="P375" s="812" t="s">
        <v>366</v>
      </c>
      <c r="Q375" s="497" t="s">
        <v>366</v>
      </c>
      <c r="R375" s="484"/>
      <c r="S375" s="484"/>
      <c r="T375" s="484"/>
      <c r="U375" s="484"/>
      <c r="V375" s="484"/>
      <c r="W375" s="484"/>
      <c r="X375" s="484"/>
      <c r="Y375" s="484"/>
      <c r="Z375" s="484"/>
      <c r="AA375" s="484"/>
      <c r="AB375" s="484"/>
      <c r="AC375" s="484"/>
      <c r="AD375" s="484"/>
      <c r="AE375" s="484"/>
      <c r="AF375" s="484"/>
      <c r="AG375" s="484"/>
      <c r="AH375" s="484"/>
      <c r="AI375" s="484"/>
      <c r="AJ375" s="484"/>
      <c r="AK375" s="484"/>
      <c r="AL375" s="484"/>
      <c r="AM375" s="484"/>
      <c r="AN375" s="484"/>
      <c r="AO375" s="484"/>
      <c r="AP375" s="484"/>
      <c r="AQ375" s="484"/>
      <c r="AR375" s="484"/>
      <c r="AS375" s="484"/>
      <c r="AT375" s="484"/>
      <c r="AU375" s="484"/>
      <c r="AV375" s="484"/>
      <c r="AW375" s="484"/>
      <c r="AX375" s="484"/>
      <c r="AY375" s="484"/>
      <c r="AZ375" s="484"/>
    </row>
    <row r="376" spans="1:52" ht="20.100000000000001" customHeight="1" x14ac:dyDescent="0.3">
      <c r="A376" s="604">
        <v>2021</v>
      </c>
      <c r="B376" s="586" t="s">
        <v>5054</v>
      </c>
      <c r="C376" s="575" t="s">
        <v>5055</v>
      </c>
      <c r="D376" s="813" t="s">
        <v>1227</v>
      </c>
      <c r="E376" s="567" t="s">
        <v>5056</v>
      </c>
      <c r="F376" s="551">
        <v>1</v>
      </c>
      <c r="G376" s="578" t="s">
        <v>1314</v>
      </c>
      <c r="H376" s="569">
        <v>50</v>
      </c>
      <c r="I376" s="570">
        <v>811354</v>
      </c>
      <c r="J376" s="780">
        <v>811212</v>
      </c>
      <c r="K376" s="462">
        <f t="shared" si="15"/>
        <v>373.74999999999994</v>
      </c>
      <c r="L376" s="539">
        <v>325</v>
      </c>
      <c r="M376" s="942">
        <v>1.1499999999999999</v>
      </c>
      <c r="N376" s="664"/>
      <c r="O376" s="463" t="str">
        <f>IF(N376&gt;0,N376*K376,"")</f>
        <v/>
      </c>
      <c r="P376" s="854" t="s">
        <v>5057</v>
      </c>
      <c r="Q376" s="855">
        <v>4601887123583</v>
      </c>
      <c r="R376" s="467"/>
    </row>
    <row r="377" spans="1:52" ht="24.95" customHeight="1" x14ac:dyDescent="0.3">
      <c r="B377" s="562" t="s">
        <v>4018</v>
      </c>
      <c r="C377" s="625" t="s">
        <v>4019</v>
      </c>
      <c r="D377" s="811" t="s">
        <v>366</v>
      </c>
      <c r="E377" s="288"/>
      <c r="F377" s="476" t="s">
        <v>366</v>
      </c>
      <c r="G377" s="476"/>
      <c r="H377" s="476"/>
      <c r="I377" s="479"/>
      <c r="J377" s="479"/>
      <c r="K377" s="479"/>
      <c r="L377" s="479"/>
      <c r="M377" s="479"/>
      <c r="N377" s="480" t="s">
        <v>366</v>
      </c>
      <c r="O377" s="480" t="s">
        <v>366</v>
      </c>
      <c r="P377" s="812" t="s">
        <v>366</v>
      </c>
      <c r="Q377" s="497" t="s">
        <v>366</v>
      </c>
      <c r="R377" s="484"/>
      <c r="S377" s="484"/>
      <c r="T377" s="484"/>
      <c r="U377" s="484"/>
      <c r="V377" s="484"/>
      <c r="W377" s="484"/>
      <c r="X377" s="484"/>
      <c r="Y377" s="484"/>
      <c r="Z377" s="484"/>
      <c r="AA377" s="484"/>
      <c r="AB377" s="484"/>
      <c r="AC377" s="484"/>
      <c r="AD377" s="484"/>
      <c r="AE377" s="484"/>
      <c r="AF377" s="484"/>
      <c r="AG377" s="484"/>
      <c r="AH377" s="484"/>
      <c r="AI377" s="484"/>
      <c r="AJ377" s="484"/>
      <c r="AK377" s="484"/>
      <c r="AL377" s="484"/>
      <c r="AM377" s="484"/>
      <c r="AN377" s="484"/>
      <c r="AO377" s="484"/>
      <c r="AP377" s="484"/>
      <c r="AQ377" s="484"/>
      <c r="AR377" s="484"/>
      <c r="AS377" s="484"/>
      <c r="AT377" s="484"/>
      <c r="AU377" s="484"/>
      <c r="AV377" s="484"/>
      <c r="AW377" s="484"/>
      <c r="AX377" s="484"/>
      <c r="AY377" s="484"/>
      <c r="AZ377" s="484"/>
    </row>
    <row r="378" spans="1:52" ht="18" customHeight="1" x14ac:dyDescent="0.3">
      <c r="B378" s="485" t="s">
        <v>5058</v>
      </c>
      <c r="C378" s="566" t="s">
        <v>5059</v>
      </c>
      <c r="D378" s="813" t="s">
        <v>1227</v>
      </c>
      <c r="E378" s="572" t="s">
        <v>5060</v>
      </c>
      <c r="F378" s="551">
        <v>1</v>
      </c>
      <c r="G378" s="578" t="s">
        <v>1314</v>
      </c>
      <c r="H378" s="569">
        <v>50</v>
      </c>
      <c r="I378" s="570">
        <v>661417</v>
      </c>
      <c r="J378" s="780">
        <v>744587</v>
      </c>
      <c r="K378" s="462">
        <f t="shared" si="15"/>
        <v>185.14999999999998</v>
      </c>
      <c r="L378" s="539">
        <v>161</v>
      </c>
      <c r="M378" s="942">
        <v>1.1499999999999999</v>
      </c>
      <c r="N378" s="664"/>
      <c r="O378" s="463" t="str">
        <f>IF(N378&gt;0,N378*K378,"")</f>
        <v/>
      </c>
      <c r="P378" s="749">
        <v>25</v>
      </c>
      <c r="Q378" s="579" t="s">
        <v>5061</v>
      </c>
      <c r="R378" s="467"/>
    </row>
    <row r="379" spans="1:52" ht="27" customHeight="1" x14ac:dyDescent="0.3">
      <c r="A379" s="576"/>
      <c r="B379" s="485" t="s">
        <v>5062</v>
      </c>
      <c r="C379" s="485" t="s">
        <v>5063</v>
      </c>
      <c r="D379" s="813" t="s">
        <v>1227</v>
      </c>
      <c r="E379" s="572" t="s">
        <v>100</v>
      </c>
      <c r="F379" s="551">
        <v>1</v>
      </c>
      <c r="G379" s="578" t="s">
        <v>1314</v>
      </c>
      <c r="H379" s="569">
        <v>50</v>
      </c>
      <c r="I379" s="570">
        <v>661418</v>
      </c>
      <c r="J379" s="780">
        <v>744588</v>
      </c>
      <c r="K379" s="462">
        <f t="shared" si="15"/>
        <v>185.14999999999998</v>
      </c>
      <c r="L379" s="539">
        <v>161</v>
      </c>
      <c r="M379" s="942">
        <v>1.1499999999999999</v>
      </c>
      <c r="N379" s="664"/>
      <c r="O379" s="463" t="str">
        <f>IF(N379&gt;0,N379*K379,"")</f>
        <v/>
      </c>
      <c r="P379" s="749">
        <v>25</v>
      </c>
      <c r="Q379" s="579" t="s">
        <v>5064</v>
      </c>
      <c r="R379" s="467"/>
    </row>
    <row r="380" spans="1:52" ht="24.95" customHeight="1" x14ac:dyDescent="0.3">
      <c r="B380" s="284" t="s">
        <v>5065</v>
      </c>
      <c r="C380" s="856" t="s">
        <v>5066</v>
      </c>
      <c r="D380" s="811" t="s">
        <v>366</v>
      </c>
      <c r="E380" s="288"/>
      <c r="F380" s="476" t="s">
        <v>366</v>
      </c>
      <c r="G380" s="476"/>
      <c r="H380" s="476"/>
      <c r="I380" s="479"/>
      <c r="J380" s="479"/>
      <c r="K380" s="479"/>
      <c r="L380" s="479"/>
      <c r="M380" s="479"/>
      <c r="N380" s="480" t="s">
        <v>366</v>
      </c>
      <c r="O380" s="480" t="s">
        <v>366</v>
      </c>
      <c r="P380" s="812" t="s">
        <v>366</v>
      </c>
      <c r="Q380" s="497" t="s">
        <v>366</v>
      </c>
      <c r="R380" s="484"/>
      <c r="S380" s="484"/>
      <c r="T380" s="484"/>
      <c r="U380" s="484"/>
      <c r="V380" s="484"/>
      <c r="W380" s="484"/>
      <c r="X380" s="484"/>
      <c r="Y380" s="484"/>
      <c r="Z380" s="484"/>
      <c r="AA380" s="484"/>
      <c r="AB380" s="484"/>
      <c r="AC380" s="484"/>
      <c r="AD380" s="484"/>
      <c r="AE380" s="484"/>
      <c r="AF380" s="484"/>
      <c r="AG380" s="484"/>
      <c r="AH380" s="484"/>
      <c r="AI380" s="484"/>
      <c r="AJ380" s="484"/>
      <c r="AK380" s="484"/>
      <c r="AL380" s="484"/>
      <c r="AM380" s="484"/>
      <c r="AN380" s="484"/>
      <c r="AO380" s="484"/>
      <c r="AP380" s="484"/>
      <c r="AQ380" s="484"/>
      <c r="AR380" s="484"/>
      <c r="AS380" s="484"/>
      <c r="AT380" s="484"/>
      <c r="AU380" s="484"/>
      <c r="AV380" s="484"/>
      <c r="AW380" s="484"/>
      <c r="AX380" s="484"/>
      <c r="AY380" s="484"/>
      <c r="AZ380" s="484"/>
    </row>
    <row r="381" spans="1:52" ht="20.100000000000001" customHeight="1" x14ac:dyDescent="0.3">
      <c r="A381" s="576"/>
      <c r="B381" s="485" t="s">
        <v>5067</v>
      </c>
      <c r="C381" s="575" t="s">
        <v>5068</v>
      </c>
      <c r="D381" s="813" t="s">
        <v>1227</v>
      </c>
      <c r="E381" s="572" t="s">
        <v>5069</v>
      </c>
      <c r="F381" s="551">
        <v>1</v>
      </c>
      <c r="G381" s="578" t="s">
        <v>1314</v>
      </c>
      <c r="H381" s="569">
        <v>50</v>
      </c>
      <c r="I381" s="570">
        <v>677478</v>
      </c>
      <c r="J381" s="780">
        <v>744593</v>
      </c>
      <c r="K381" s="462">
        <f t="shared" si="15"/>
        <v>457.7</v>
      </c>
      <c r="L381" s="539">
        <v>398</v>
      </c>
      <c r="M381" s="942">
        <v>1.1499999999999999</v>
      </c>
      <c r="N381" s="664"/>
      <c r="O381" s="463" t="str">
        <f>IF(N381&gt;0,N381*K381,"")</f>
        <v/>
      </c>
      <c r="P381" s="749">
        <v>120</v>
      </c>
      <c r="Q381" s="579" t="s">
        <v>5070</v>
      </c>
      <c r="R381" s="467"/>
    </row>
    <row r="382" spans="1:52" ht="24.95" customHeight="1" x14ac:dyDescent="0.3">
      <c r="B382" s="284" t="s">
        <v>5071</v>
      </c>
      <c r="C382" s="751" t="s">
        <v>5072</v>
      </c>
      <c r="D382" s="811" t="s">
        <v>366</v>
      </c>
      <c r="E382" s="601"/>
      <c r="F382" s="476" t="s">
        <v>366</v>
      </c>
      <c r="G382" s="476"/>
      <c r="H382" s="476"/>
      <c r="I382" s="479"/>
      <c r="J382" s="479"/>
      <c r="K382" s="479"/>
      <c r="L382" s="479"/>
      <c r="M382" s="479"/>
      <c r="N382" s="480" t="s">
        <v>366</v>
      </c>
      <c r="O382" s="480" t="s">
        <v>366</v>
      </c>
      <c r="P382" s="812" t="s">
        <v>366</v>
      </c>
      <c r="Q382" s="497" t="s">
        <v>366</v>
      </c>
      <c r="R382" s="484"/>
      <c r="S382" s="484"/>
      <c r="T382" s="484"/>
      <c r="U382" s="484"/>
      <c r="V382" s="484"/>
      <c r="W382" s="484"/>
      <c r="X382" s="484"/>
      <c r="Y382" s="484"/>
      <c r="Z382" s="484"/>
      <c r="AA382" s="484"/>
      <c r="AB382" s="484"/>
      <c r="AC382" s="484"/>
      <c r="AD382" s="484"/>
      <c r="AE382" s="484"/>
      <c r="AF382" s="484"/>
      <c r="AG382" s="484"/>
      <c r="AH382" s="484"/>
      <c r="AI382" s="484"/>
      <c r="AJ382" s="484"/>
      <c r="AK382" s="484"/>
      <c r="AL382" s="484"/>
      <c r="AM382" s="484"/>
      <c r="AN382" s="484"/>
      <c r="AO382" s="484"/>
      <c r="AP382" s="484"/>
      <c r="AQ382" s="484"/>
      <c r="AR382" s="484"/>
      <c r="AS382" s="484"/>
      <c r="AT382" s="484"/>
      <c r="AU382" s="484"/>
      <c r="AV382" s="484"/>
      <c r="AW382" s="484"/>
      <c r="AX382" s="484"/>
      <c r="AY382" s="484"/>
      <c r="AZ382" s="484"/>
    </row>
    <row r="383" spans="1:52" ht="20.100000000000001" customHeight="1" x14ac:dyDescent="0.3">
      <c r="A383" s="576"/>
      <c r="B383" s="485" t="s">
        <v>5073</v>
      </c>
      <c r="C383" s="566" t="s">
        <v>5074</v>
      </c>
      <c r="D383" s="813" t="s">
        <v>1227</v>
      </c>
      <c r="E383" s="567" t="s">
        <v>5075</v>
      </c>
      <c r="F383" s="551">
        <v>1</v>
      </c>
      <c r="G383" s="578" t="s">
        <v>1314</v>
      </c>
      <c r="H383" s="569">
        <v>50</v>
      </c>
      <c r="I383" s="570">
        <v>677488</v>
      </c>
      <c r="J383" s="780">
        <v>744610</v>
      </c>
      <c r="K383" s="462">
        <f t="shared" si="15"/>
        <v>228.85</v>
      </c>
      <c r="L383" s="539">
        <v>199</v>
      </c>
      <c r="M383" s="942">
        <v>1.1499999999999999</v>
      </c>
      <c r="N383" s="664"/>
      <c r="O383" s="463" t="str">
        <f>IF(N383&gt;0,N383*K383,"")</f>
        <v/>
      </c>
      <c r="P383" s="749">
        <v>60</v>
      </c>
      <c r="Q383" s="579" t="s">
        <v>5076</v>
      </c>
      <c r="R383" s="467"/>
    </row>
    <row r="384" spans="1:52" ht="24.95" customHeight="1" x14ac:dyDescent="0.3">
      <c r="B384" s="286" t="s">
        <v>4020</v>
      </c>
      <c r="C384" s="290" t="s">
        <v>4021</v>
      </c>
      <c r="D384" s="811" t="s">
        <v>366</v>
      </c>
      <c r="E384" s="601"/>
      <c r="F384" s="476" t="s">
        <v>366</v>
      </c>
      <c r="G384" s="476"/>
      <c r="H384" s="476"/>
      <c r="I384" s="479"/>
      <c r="J384" s="479"/>
      <c r="K384" s="479"/>
      <c r="L384" s="479"/>
      <c r="M384" s="479"/>
      <c r="N384" s="480" t="s">
        <v>366</v>
      </c>
      <c r="O384" s="480" t="s">
        <v>366</v>
      </c>
      <c r="P384" s="812" t="s">
        <v>366</v>
      </c>
      <c r="Q384" s="497" t="s">
        <v>366</v>
      </c>
      <c r="R384" s="484"/>
      <c r="S384" s="484"/>
      <c r="T384" s="484"/>
      <c r="U384" s="484"/>
      <c r="V384" s="484"/>
      <c r="W384" s="484"/>
      <c r="X384" s="484"/>
      <c r="Y384" s="484"/>
      <c r="Z384" s="484"/>
      <c r="AA384" s="484"/>
      <c r="AB384" s="484"/>
      <c r="AC384" s="484"/>
      <c r="AD384" s="484"/>
      <c r="AE384" s="484"/>
      <c r="AF384" s="484"/>
      <c r="AG384" s="484"/>
      <c r="AH384" s="484"/>
      <c r="AI384" s="484"/>
      <c r="AJ384" s="484"/>
      <c r="AK384" s="484"/>
      <c r="AL384" s="484"/>
      <c r="AM384" s="484"/>
      <c r="AN384" s="484"/>
      <c r="AO384" s="484"/>
      <c r="AP384" s="484"/>
      <c r="AQ384" s="484"/>
      <c r="AR384" s="484"/>
      <c r="AS384" s="484"/>
      <c r="AT384" s="484"/>
      <c r="AU384" s="484"/>
      <c r="AV384" s="484"/>
      <c r="AW384" s="484"/>
      <c r="AX384" s="484"/>
      <c r="AY384" s="484"/>
      <c r="AZ384" s="484"/>
    </row>
    <row r="385" spans="1:52" ht="20.100000000000001" customHeight="1" x14ac:dyDescent="0.3">
      <c r="B385" s="582" t="s">
        <v>5077</v>
      </c>
      <c r="C385" s="468" t="s">
        <v>5078</v>
      </c>
      <c r="D385" s="813" t="s">
        <v>1227</v>
      </c>
      <c r="E385" s="583" t="s">
        <v>190</v>
      </c>
      <c r="F385" s="551">
        <v>1</v>
      </c>
      <c r="G385" s="578" t="s">
        <v>1314</v>
      </c>
      <c r="H385" s="569">
        <v>50</v>
      </c>
      <c r="I385" s="570">
        <v>661433</v>
      </c>
      <c r="J385" s="780">
        <v>744611</v>
      </c>
      <c r="K385" s="462">
        <f t="shared" si="15"/>
        <v>212.74999999999997</v>
      </c>
      <c r="L385" s="539">
        <v>185</v>
      </c>
      <c r="M385" s="942">
        <v>1.1499999999999999</v>
      </c>
      <c r="N385" s="664"/>
      <c r="O385" s="463" t="str">
        <f>IF(N385&gt;0,N385*K385,"")</f>
        <v/>
      </c>
      <c r="P385" s="537" t="s">
        <v>3120</v>
      </c>
      <c r="Q385" s="579" t="s">
        <v>5079</v>
      </c>
      <c r="R385" s="467"/>
    </row>
    <row r="386" spans="1:52" ht="24.95" customHeight="1" x14ac:dyDescent="0.3">
      <c r="B386" s="281" t="s">
        <v>5080</v>
      </c>
      <c r="C386" s="600" t="s">
        <v>5081</v>
      </c>
      <c r="D386" s="811" t="s">
        <v>366</v>
      </c>
      <c r="E386" s="601"/>
      <c r="F386" s="476" t="s">
        <v>366</v>
      </c>
      <c r="G386" s="476"/>
      <c r="H386" s="476"/>
      <c r="I386" s="479"/>
      <c r="J386" s="479"/>
      <c r="K386" s="479"/>
      <c r="L386" s="479"/>
      <c r="M386" s="479"/>
      <c r="N386" s="480" t="s">
        <v>366</v>
      </c>
      <c r="O386" s="480" t="s">
        <v>366</v>
      </c>
      <c r="P386" s="812" t="s">
        <v>366</v>
      </c>
      <c r="Q386" s="497" t="s">
        <v>366</v>
      </c>
      <c r="R386" s="484"/>
      <c r="S386" s="484"/>
      <c r="T386" s="484"/>
      <c r="U386" s="484"/>
      <c r="V386" s="484"/>
      <c r="W386" s="484"/>
      <c r="X386" s="484"/>
      <c r="Y386" s="484"/>
      <c r="Z386" s="484"/>
      <c r="AA386" s="484"/>
      <c r="AB386" s="484"/>
      <c r="AC386" s="484"/>
      <c r="AD386" s="484"/>
      <c r="AE386" s="484"/>
      <c r="AF386" s="484"/>
      <c r="AG386" s="484"/>
      <c r="AH386" s="484"/>
      <c r="AI386" s="484"/>
      <c r="AJ386" s="484"/>
      <c r="AK386" s="484"/>
      <c r="AL386" s="484"/>
      <c r="AM386" s="484"/>
      <c r="AN386" s="484"/>
      <c r="AO386" s="484"/>
      <c r="AP386" s="484"/>
      <c r="AQ386" s="484"/>
      <c r="AR386" s="484"/>
      <c r="AS386" s="484"/>
      <c r="AT386" s="484"/>
      <c r="AU386" s="484"/>
      <c r="AV386" s="484"/>
      <c r="AW386" s="484"/>
      <c r="AX386" s="484"/>
      <c r="AY386" s="484"/>
      <c r="AZ386" s="484"/>
    </row>
    <row r="387" spans="1:52" ht="20.100000000000001" customHeight="1" x14ac:dyDescent="0.3">
      <c r="B387" s="485" t="s">
        <v>5082</v>
      </c>
      <c r="C387" s="468" t="s">
        <v>5083</v>
      </c>
      <c r="D387" s="813" t="s">
        <v>1227</v>
      </c>
      <c r="E387" s="567" t="s">
        <v>5084</v>
      </c>
      <c r="F387" s="551">
        <v>1</v>
      </c>
      <c r="G387" s="578" t="s">
        <v>1314</v>
      </c>
      <c r="H387" s="569">
        <v>50</v>
      </c>
      <c r="I387" s="570">
        <v>661445</v>
      </c>
      <c r="J387" s="780">
        <v>744633</v>
      </c>
      <c r="K387" s="462">
        <f t="shared" si="15"/>
        <v>162.14999999999998</v>
      </c>
      <c r="L387" s="539">
        <v>141</v>
      </c>
      <c r="M387" s="942">
        <v>1.1499999999999999</v>
      </c>
      <c r="N387" s="664"/>
      <c r="O387" s="463" t="str">
        <f>IF(N387&gt;0,N387*K387,"")</f>
        <v/>
      </c>
      <c r="P387" s="749">
        <v>30</v>
      </c>
      <c r="Q387" s="579" t="s">
        <v>5085</v>
      </c>
      <c r="R387" s="467"/>
    </row>
    <row r="388" spans="1:52" ht="24.95" customHeight="1" x14ac:dyDescent="0.3">
      <c r="B388" s="289" t="s">
        <v>4022</v>
      </c>
      <c r="C388" s="290" t="s">
        <v>4023</v>
      </c>
      <c r="D388" s="811" t="s">
        <v>366</v>
      </c>
      <c r="E388" s="601"/>
      <c r="F388" s="476" t="s">
        <v>366</v>
      </c>
      <c r="G388" s="476"/>
      <c r="H388" s="476"/>
      <c r="I388" s="479"/>
      <c r="J388" s="479"/>
      <c r="K388" s="479"/>
      <c r="L388" s="479"/>
      <c r="M388" s="479"/>
      <c r="N388" s="480" t="s">
        <v>366</v>
      </c>
      <c r="O388" s="480" t="s">
        <v>366</v>
      </c>
      <c r="P388" s="812" t="s">
        <v>366</v>
      </c>
      <c r="Q388" s="497" t="s">
        <v>366</v>
      </c>
      <c r="R388" s="484"/>
      <c r="S388" s="484"/>
      <c r="T388" s="484"/>
      <c r="U388" s="484"/>
      <c r="V388" s="484"/>
      <c r="W388" s="484"/>
      <c r="X388" s="484"/>
      <c r="Y388" s="484"/>
      <c r="Z388" s="484"/>
      <c r="AA388" s="484"/>
      <c r="AB388" s="484"/>
      <c r="AC388" s="484"/>
      <c r="AD388" s="484"/>
      <c r="AE388" s="484"/>
      <c r="AF388" s="484"/>
      <c r="AG388" s="484"/>
      <c r="AH388" s="484"/>
      <c r="AI388" s="484"/>
      <c r="AJ388" s="484"/>
      <c r="AK388" s="484"/>
      <c r="AL388" s="484"/>
      <c r="AM388" s="484"/>
      <c r="AN388" s="484"/>
      <c r="AO388" s="484"/>
      <c r="AP388" s="484"/>
      <c r="AQ388" s="484"/>
      <c r="AR388" s="484"/>
      <c r="AS388" s="484"/>
      <c r="AT388" s="484"/>
      <c r="AU388" s="484"/>
      <c r="AV388" s="484"/>
      <c r="AW388" s="484"/>
      <c r="AX388" s="484"/>
      <c r="AY388" s="484"/>
      <c r="AZ388" s="484"/>
    </row>
    <row r="389" spans="1:52" ht="22.9" customHeight="1" x14ac:dyDescent="0.3">
      <c r="B389" s="582" t="s">
        <v>5086</v>
      </c>
      <c r="C389" s="468" t="s">
        <v>5087</v>
      </c>
      <c r="D389" s="813" t="s">
        <v>1227</v>
      </c>
      <c r="E389" s="595" t="s">
        <v>5088</v>
      </c>
      <c r="F389" s="551">
        <v>1</v>
      </c>
      <c r="G389" s="578" t="s">
        <v>1314</v>
      </c>
      <c r="H389" s="569">
        <v>50</v>
      </c>
      <c r="I389" s="570">
        <v>661457</v>
      </c>
      <c r="J389" s="461">
        <v>744276</v>
      </c>
      <c r="K389" s="462">
        <f t="shared" si="15"/>
        <v>139.14999999999998</v>
      </c>
      <c r="L389" s="539">
        <v>121</v>
      </c>
      <c r="M389" s="942">
        <v>1.1499999999999999</v>
      </c>
      <c r="N389" s="462"/>
      <c r="O389" s="463" t="str">
        <f t="shared" ref="O389:O412" si="16">IF(N389&gt;0,N389*K389,"")</f>
        <v/>
      </c>
      <c r="P389" s="749">
        <v>80</v>
      </c>
      <c r="Q389" s="503">
        <v>4601887158141</v>
      </c>
      <c r="R389" s="484"/>
      <c r="S389" s="484"/>
      <c r="T389" s="484"/>
      <c r="U389" s="484"/>
      <c r="V389" s="484"/>
      <c r="W389" s="484"/>
      <c r="X389" s="484"/>
      <c r="Y389" s="484"/>
      <c r="Z389" s="484"/>
      <c r="AA389" s="484"/>
      <c r="AB389" s="484"/>
      <c r="AC389" s="484"/>
      <c r="AD389" s="484"/>
      <c r="AE389" s="484"/>
      <c r="AF389" s="484"/>
      <c r="AG389" s="484"/>
      <c r="AH389" s="484"/>
      <c r="AI389" s="484"/>
      <c r="AJ389" s="484"/>
      <c r="AK389" s="484"/>
      <c r="AL389" s="484"/>
      <c r="AM389" s="484"/>
      <c r="AN389" s="484"/>
      <c r="AO389" s="484"/>
      <c r="AP389" s="484"/>
      <c r="AQ389" s="484"/>
      <c r="AR389" s="484"/>
      <c r="AS389" s="484"/>
      <c r="AT389" s="484"/>
      <c r="AU389" s="484"/>
      <c r="AV389" s="484"/>
      <c r="AW389" s="484"/>
      <c r="AX389" s="484"/>
      <c r="AY389" s="484"/>
      <c r="AZ389" s="484"/>
    </row>
    <row r="390" spans="1:52" ht="22.9" customHeight="1" x14ac:dyDescent="0.3">
      <c r="B390" s="485" t="s">
        <v>5089</v>
      </c>
      <c r="C390" s="468" t="s">
        <v>5090</v>
      </c>
      <c r="D390" s="813" t="s">
        <v>1227</v>
      </c>
      <c r="E390" s="567" t="s">
        <v>5091</v>
      </c>
      <c r="F390" s="551">
        <v>1</v>
      </c>
      <c r="G390" s="578" t="s">
        <v>1314</v>
      </c>
      <c r="H390" s="569">
        <v>50</v>
      </c>
      <c r="I390" s="570">
        <v>661462</v>
      </c>
      <c r="J390" s="461">
        <v>744281</v>
      </c>
      <c r="K390" s="462">
        <f t="shared" si="15"/>
        <v>278.29999999999995</v>
      </c>
      <c r="L390" s="539">
        <v>242</v>
      </c>
      <c r="M390" s="942">
        <v>1.1499999999999999</v>
      </c>
      <c r="N390" s="462"/>
      <c r="O390" s="463" t="str">
        <f t="shared" si="16"/>
        <v/>
      </c>
      <c r="P390" s="749">
        <v>75</v>
      </c>
      <c r="Q390" s="503">
        <v>4601887144397</v>
      </c>
      <c r="R390" s="467"/>
    </row>
    <row r="391" spans="1:52" ht="22.9" customHeight="1" x14ac:dyDescent="0.3">
      <c r="B391" s="582" t="s">
        <v>4024</v>
      </c>
      <c r="C391" s="468" t="s">
        <v>4025</v>
      </c>
      <c r="D391" s="813" t="s">
        <v>1227</v>
      </c>
      <c r="E391" s="572" t="s">
        <v>4026</v>
      </c>
      <c r="F391" s="551">
        <v>1</v>
      </c>
      <c r="G391" s="578" t="s">
        <v>1314</v>
      </c>
      <c r="H391" s="569">
        <v>50</v>
      </c>
      <c r="I391" s="570">
        <v>661463</v>
      </c>
      <c r="J391" s="461">
        <v>744282</v>
      </c>
      <c r="K391" s="462">
        <f t="shared" si="15"/>
        <v>218.49999999999997</v>
      </c>
      <c r="L391" s="539">
        <v>190</v>
      </c>
      <c r="M391" s="942">
        <v>1.1499999999999999</v>
      </c>
      <c r="N391" s="462"/>
      <c r="O391" s="463" t="str">
        <f t="shared" si="16"/>
        <v/>
      </c>
      <c r="P391" s="749">
        <v>50</v>
      </c>
      <c r="Q391" s="503">
        <v>4601887158172</v>
      </c>
      <c r="R391" s="467"/>
    </row>
    <row r="392" spans="1:52" ht="22.9" customHeight="1" x14ac:dyDescent="0.3">
      <c r="B392" s="485" t="s">
        <v>5092</v>
      </c>
      <c r="C392" s="485" t="s">
        <v>5093</v>
      </c>
      <c r="D392" s="813" t="s">
        <v>1227</v>
      </c>
      <c r="E392" s="567" t="s">
        <v>5094</v>
      </c>
      <c r="F392" s="551">
        <v>1</v>
      </c>
      <c r="G392" s="578" t="s">
        <v>1314</v>
      </c>
      <c r="H392" s="569">
        <v>50</v>
      </c>
      <c r="I392" s="570">
        <v>661466</v>
      </c>
      <c r="J392" s="461">
        <v>744285</v>
      </c>
      <c r="K392" s="462">
        <f t="shared" si="15"/>
        <v>139.14999999999998</v>
      </c>
      <c r="L392" s="539">
        <v>121</v>
      </c>
      <c r="M392" s="942">
        <v>1.1499999999999999</v>
      </c>
      <c r="N392" s="462"/>
      <c r="O392" s="463" t="str">
        <f t="shared" si="16"/>
        <v/>
      </c>
      <c r="P392" s="749" t="s">
        <v>867</v>
      </c>
      <c r="Q392" s="558">
        <v>4601887078531</v>
      </c>
      <c r="R392" s="467"/>
    </row>
    <row r="393" spans="1:52" ht="22.9" customHeight="1" x14ac:dyDescent="0.3">
      <c r="B393" s="485" t="s">
        <v>5095</v>
      </c>
      <c r="C393" s="468" t="s">
        <v>5096</v>
      </c>
      <c r="D393" s="813" t="s">
        <v>1227</v>
      </c>
      <c r="E393" s="567" t="s">
        <v>5097</v>
      </c>
      <c r="F393" s="551">
        <v>1</v>
      </c>
      <c r="G393" s="578" t="s">
        <v>1314</v>
      </c>
      <c r="H393" s="569">
        <v>50</v>
      </c>
      <c r="I393" s="570">
        <v>661467</v>
      </c>
      <c r="J393" s="461">
        <v>744286</v>
      </c>
      <c r="K393" s="462">
        <f t="shared" si="15"/>
        <v>139.14999999999998</v>
      </c>
      <c r="L393" s="539">
        <v>121</v>
      </c>
      <c r="M393" s="942">
        <v>1.1499999999999999</v>
      </c>
      <c r="N393" s="462"/>
      <c r="O393" s="463" t="str">
        <f t="shared" si="16"/>
        <v/>
      </c>
      <c r="P393" s="749">
        <v>75</v>
      </c>
      <c r="Q393" s="558">
        <v>4601887059967</v>
      </c>
      <c r="R393" s="467"/>
    </row>
    <row r="394" spans="1:52" ht="22.9" customHeight="1" x14ac:dyDescent="0.3">
      <c r="A394" s="576"/>
      <c r="B394" s="485" t="s">
        <v>5098</v>
      </c>
      <c r="C394" s="566" t="s">
        <v>5099</v>
      </c>
      <c r="D394" s="813" t="s">
        <v>1227</v>
      </c>
      <c r="E394" s="567" t="s">
        <v>5100</v>
      </c>
      <c r="F394" s="551">
        <v>1</v>
      </c>
      <c r="G394" s="578" t="s">
        <v>1314</v>
      </c>
      <c r="H394" s="569">
        <v>50</v>
      </c>
      <c r="I394" s="570">
        <v>677515</v>
      </c>
      <c r="J394" s="461">
        <v>744373</v>
      </c>
      <c r="K394" s="462">
        <f t="shared" si="15"/>
        <v>244.95</v>
      </c>
      <c r="L394" s="539">
        <v>213</v>
      </c>
      <c r="M394" s="942">
        <v>1.1499999999999999</v>
      </c>
      <c r="N394" s="462"/>
      <c r="O394" s="463" t="str">
        <f t="shared" si="16"/>
        <v/>
      </c>
      <c r="P394" s="749">
        <v>45</v>
      </c>
      <c r="Q394" s="503">
        <v>4601887193869</v>
      </c>
      <c r="R394" s="467"/>
    </row>
    <row r="395" spans="1:52" ht="22.9" customHeight="1" x14ac:dyDescent="0.3">
      <c r="B395" s="485" t="s">
        <v>5101</v>
      </c>
      <c r="C395" s="485" t="s">
        <v>5102</v>
      </c>
      <c r="D395" s="813" t="s">
        <v>1227</v>
      </c>
      <c r="E395" s="567" t="s">
        <v>5103</v>
      </c>
      <c r="F395" s="551">
        <v>1</v>
      </c>
      <c r="G395" s="578" t="s">
        <v>1314</v>
      </c>
      <c r="H395" s="569">
        <v>50</v>
      </c>
      <c r="I395" s="570">
        <v>661468</v>
      </c>
      <c r="J395" s="461">
        <v>744287</v>
      </c>
      <c r="K395" s="462">
        <f t="shared" si="15"/>
        <v>129.94999999999999</v>
      </c>
      <c r="L395" s="539">
        <v>113</v>
      </c>
      <c r="M395" s="942">
        <v>1.1499999999999999</v>
      </c>
      <c r="N395" s="462"/>
      <c r="O395" s="463" t="str">
        <f t="shared" si="16"/>
        <v/>
      </c>
      <c r="P395" s="749">
        <v>80</v>
      </c>
      <c r="Q395" s="558">
        <v>4601887078548</v>
      </c>
      <c r="R395" s="467"/>
    </row>
    <row r="396" spans="1:52" ht="22.9" customHeight="1" x14ac:dyDescent="0.3">
      <c r="A396" s="581"/>
      <c r="B396" s="427" t="s">
        <v>5104</v>
      </c>
      <c r="C396" s="427" t="s">
        <v>5105</v>
      </c>
      <c r="D396" s="813" t="s">
        <v>1227</v>
      </c>
      <c r="E396" s="567" t="s">
        <v>5106</v>
      </c>
      <c r="F396" s="551">
        <v>1</v>
      </c>
      <c r="G396" s="578" t="s">
        <v>1314</v>
      </c>
      <c r="H396" s="569">
        <v>50</v>
      </c>
      <c r="I396" s="570">
        <v>737562</v>
      </c>
      <c r="J396" s="461">
        <v>744368</v>
      </c>
      <c r="K396" s="462">
        <f t="shared" si="15"/>
        <v>218.49999999999997</v>
      </c>
      <c r="L396" s="539">
        <v>190</v>
      </c>
      <c r="M396" s="942">
        <v>1.1499999999999999</v>
      </c>
      <c r="N396" s="462"/>
      <c r="O396" s="463" t="str">
        <f t="shared" si="16"/>
        <v/>
      </c>
      <c r="P396" s="749">
        <v>65</v>
      </c>
      <c r="Q396" s="597">
        <v>4601887324768</v>
      </c>
      <c r="R396" s="467"/>
    </row>
    <row r="397" spans="1:52" ht="22.9" customHeight="1" x14ac:dyDescent="0.3">
      <c r="A397" s="565"/>
      <c r="B397" s="485" t="s">
        <v>5107</v>
      </c>
      <c r="C397" s="485" t="s">
        <v>5108</v>
      </c>
      <c r="D397" s="813" t="s">
        <v>1227</v>
      </c>
      <c r="E397" s="567" t="s">
        <v>5109</v>
      </c>
      <c r="F397" s="551">
        <v>1</v>
      </c>
      <c r="G397" s="578" t="s">
        <v>1314</v>
      </c>
      <c r="H397" s="569">
        <v>50</v>
      </c>
      <c r="I397" s="570">
        <v>661474</v>
      </c>
      <c r="J397" s="461">
        <v>744293</v>
      </c>
      <c r="K397" s="462">
        <f t="shared" si="15"/>
        <v>139.14999999999998</v>
      </c>
      <c r="L397" s="539">
        <v>121</v>
      </c>
      <c r="M397" s="942">
        <v>1.1499999999999999</v>
      </c>
      <c r="N397" s="462"/>
      <c r="O397" s="463" t="str">
        <f t="shared" si="16"/>
        <v/>
      </c>
      <c r="P397" s="749">
        <v>75</v>
      </c>
      <c r="Q397" s="558">
        <v>4601887078555</v>
      </c>
      <c r="R397" s="467"/>
    </row>
    <row r="398" spans="1:52" ht="22.9" customHeight="1" x14ac:dyDescent="0.3">
      <c r="A398" s="573"/>
      <c r="B398" s="582" t="s">
        <v>5110</v>
      </c>
      <c r="C398" s="575" t="s">
        <v>5111</v>
      </c>
      <c r="D398" s="813" t="s">
        <v>1227</v>
      </c>
      <c r="E398" s="567" t="s">
        <v>5112</v>
      </c>
      <c r="F398" s="551">
        <v>1</v>
      </c>
      <c r="G398" s="578" t="s">
        <v>1314</v>
      </c>
      <c r="H398" s="569">
        <v>50</v>
      </c>
      <c r="I398" s="570">
        <v>677520</v>
      </c>
      <c r="J398" s="461">
        <v>744376</v>
      </c>
      <c r="K398" s="462">
        <f t="shared" si="15"/>
        <v>211.6</v>
      </c>
      <c r="L398" s="539">
        <v>184</v>
      </c>
      <c r="M398" s="942">
        <v>1.1499999999999999</v>
      </c>
      <c r="N398" s="462"/>
      <c r="O398" s="463" t="str">
        <f t="shared" si="16"/>
        <v/>
      </c>
      <c r="P398" s="749">
        <v>90</v>
      </c>
      <c r="Q398" s="503">
        <v>4601887193890</v>
      </c>
      <c r="R398" s="467"/>
    </row>
    <row r="399" spans="1:52" ht="22.9" customHeight="1" x14ac:dyDescent="0.3">
      <c r="A399" s="565"/>
      <c r="B399" s="582" t="s">
        <v>4027</v>
      </c>
      <c r="C399" s="485" t="s">
        <v>4028</v>
      </c>
      <c r="D399" s="813" t="s">
        <v>1227</v>
      </c>
      <c r="E399" s="567" t="s">
        <v>4029</v>
      </c>
      <c r="F399" s="551">
        <v>1</v>
      </c>
      <c r="G399" s="578" t="s">
        <v>1314</v>
      </c>
      <c r="H399" s="569">
        <v>50</v>
      </c>
      <c r="I399" s="570">
        <v>661484</v>
      </c>
      <c r="J399" s="461">
        <v>744302</v>
      </c>
      <c r="K399" s="462">
        <f t="shared" si="15"/>
        <v>156.39999999999998</v>
      </c>
      <c r="L399" s="539">
        <v>136</v>
      </c>
      <c r="M399" s="942">
        <v>1.1499999999999999</v>
      </c>
      <c r="N399" s="462"/>
      <c r="O399" s="463" t="str">
        <f t="shared" si="16"/>
        <v/>
      </c>
      <c r="P399" s="749">
        <v>60</v>
      </c>
      <c r="Q399" s="618">
        <v>4601887158271</v>
      </c>
      <c r="R399" s="467"/>
    </row>
    <row r="400" spans="1:52" ht="22.9" customHeight="1" x14ac:dyDescent="0.3">
      <c r="A400" s="573"/>
      <c r="B400" s="582" t="s">
        <v>5113</v>
      </c>
      <c r="C400" s="485" t="s">
        <v>5114</v>
      </c>
      <c r="D400" s="813" t="s">
        <v>1227</v>
      </c>
      <c r="E400" s="567" t="s">
        <v>5115</v>
      </c>
      <c r="F400" s="551">
        <v>1</v>
      </c>
      <c r="G400" s="578" t="s">
        <v>1314</v>
      </c>
      <c r="H400" s="569">
        <v>50</v>
      </c>
      <c r="I400" s="570">
        <v>718084</v>
      </c>
      <c r="J400" s="461">
        <v>744346</v>
      </c>
      <c r="K400" s="462">
        <f t="shared" si="15"/>
        <v>262.2</v>
      </c>
      <c r="L400" s="539">
        <v>228</v>
      </c>
      <c r="M400" s="942">
        <v>1.1499999999999999</v>
      </c>
      <c r="N400" s="462"/>
      <c r="O400" s="463" t="str">
        <f t="shared" si="16"/>
        <v/>
      </c>
      <c r="P400" s="749">
        <v>55</v>
      </c>
      <c r="Q400" s="597">
        <v>4601887269540</v>
      </c>
      <c r="R400" s="467"/>
    </row>
    <row r="401" spans="1:52" ht="22.9" customHeight="1" x14ac:dyDescent="0.3">
      <c r="A401" s="581"/>
      <c r="B401" s="582"/>
      <c r="C401" s="485" t="s">
        <v>4030</v>
      </c>
      <c r="D401" s="813" t="s">
        <v>1227</v>
      </c>
      <c r="E401" s="567" t="s">
        <v>4031</v>
      </c>
      <c r="F401" s="551">
        <v>1</v>
      </c>
      <c r="G401" s="578" t="s">
        <v>1314</v>
      </c>
      <c r="H401" s="569">
        <v>50</v>
      </c>
      <c r="I401" s="570">
        <v>737731</v>
      </c>
      <c r="J401" s="461">
        <v>744388</v>
      </c>
      <c r="K401" s="462">
        <f t="shared" si="15"/>
        <v>139.14999999999998</v>
      </c>
      <c r="L401" s="539">
        <v>121</v>
      </c>
      <c r="M401" s="942">
        <v>1.1499999999999999</v>
      </c>
      <c r="N401" s="462"/>
      <c r="O401" s="463" t="str">
        <f t="shared" si="16"/>
        <v/>
      </c>
      <c r="P401" s="749">
        <v>80</v>
      </c>
      <c r="Q401" s="618">
        <v>4601887324799</v>
      </c>
      <c r="R401" s="467"/>
    </row>
    <row r="402" spans="1:52" ht="22.9" customHeight="1" x14ac:dyDescent="0.3">
      <c r="A402" s="576"/>
      <c r="B402" s="485" t="s">
        <v>4032</v>
      </c>
      <c r="C402" s="566" t="s">
        <v>4033</v>
      </c>
      <c r="D402" s="813" t="s">
        <v>1227</v>
      </c>
      <c r="E402" s="567" t="s">
        <v>4034</v>
      </c>
      <c r="F402" s="551">
        <v>1</v>
      </c>
      <c r="G402" s="578" t="s">
        <v>1314</v>
      </c>
      <c r="H402" s="569">
        <v>50</v>
      </c>
      <c r="I402" s="570">
        <v>677045</v>
      </c>
      <c r="J402" s="461">
        <v>744342</v>
      </c>
      <c r="K402" s="462">
        <f t="shared" si="15"/>
        <v>205.85</v>
      </c>
      <c r="L402" s="539">
        <v>179</v>
      </c>
      <c r="M402" s="942">
        <v>1.1499999999999999</v>
      </c>
      <c r="N402" s="462"/>
      <c r="O402" s="463" t="str">
        <f t="shared" si="16"/>
        <v/>
      </c>
      <c r="P402" s="749">
        <v>55</v>
      </c>
      <c r="Q402" s="503">
        <v>4601887193906</v>
      </c>
      <c r="R402" s="467"/>
    </row>
    <row r="403" spans="1:52" ht="22.9" customHeight="1" x14ac:dyDescent="0.3">
      <c r="A403" s="581"/>
      <c r="B403" s="427" t="s">
        <v>4035</v>
      </c>
      <c r="C403" s="427" t="s">
        <v>4036</v>
      </c>
      <c r="D403" s="813" t="s">
        <v>1227</v>
      </c>
      <c r="E403" s="567" t="s">
        <v>4037</v>
      </c>
      <c r="F403" s="551">
        <v>1</v>
      </c>
      <c r="G403" s="578" t="s">
        <v>1314</v>
      </c>
      <c r="H403" s="569">
        <v>50</v>
      </c>
      <c r="I403" s="570">
        <v>737559</v>
      </c>
      <c r="J403" s="461">
        <v>744365</v>
      </c>
      <c r="K403" s="462">
        <f t="shared" si="15"/>
        <v>182.85</v>
      </c>
      <c r="L403" s="539">
        <v>159</v>
      </c>
      <c r="M403" s="942">
        <v>1.1499999999999999</v>
      </c>
      <c r="N403" s="462"/>
      <c r="O403" s="463" t="str">
        <f t="shared" si="16"/>
        <v/>
      </c>
      <c r="P403" s="749">
        <v>80</v>
      </c>
      <c r="Q403" s="597">
        <v>4601887324805</v>
      </c>
      <c r="R403" s="467"/>
    </row>
    <row r="404" spans="1:52" ht="22.9" customHeight="1" x14ac:dyDescent="0.3">
      <c r="A404" s="565"/>
      <c r="B404" s="485" t="s">
        <v>5116</v>
      </c>
      <c r="C404" s="485" t="s">
        <v>5117</v>
      </c>
      <c r="D404" s="813" t="s">
        <v>1227</v>
      </c>
      <c r="E404" s="567" t="s">
        <v>5118</v>
      </c>
      <c r="F404" s="551">
        <v>1</v>
      </c>
      <c r="G404" s="578" t="s">
        <v>1314</v>
      </c>
      <c r="H404" s="569">
        <v>50</v>
      </c>
      <c r="I404" s="570">
        <v>661499</v>
      </c>
      <c r="J404" s="461">
        <v>744315</v>
      </c>
      <c r="K404" s="462">
        <f t="shared" si="15"/>
        <v>129.94999999999999</v>
      </c>
      <c r="L404" s="539">
        <v>113</v>
      </c>
      <c r="M404" s="942">
        <v>1.1499999999999999</v>
      </c>
      <c r="N404" s="462"/>
      <c r="O404" s="463" t="str">
        <f t="shared" si="16"/>
        <v/>
      </c>
      <c r="P404" s="749">
        <v>80</v>
      </c>
      <c r="Q404" s="558">
        <v>4601887038252</v>
      </c>
      <c r="R404" s="467"/>
    </row>
    <row r="405" spans="1:52" ht="22.9" customHeight="1" x14ac:dyDescent="0.3">
      <c r="A405" s="565"/>
      <c r="B405" s="485" t="s">
        <v>5119</v>
      </c>
      <c r="C405" s="485" t="s">
        <v>5120</v>
      </c>
      <c r="D405" s="813" t="s">
        <v>1227</v>
      </c>
      <c r="E405" s="567" t="s">
        <v>5121</v>
      </c>
      <c r="F405" s="551">
        <v>1</v>
      </c>
      <c r="G405" s="578" t="s">
        <v>1314</v>
      </c>
      <c r="H405" s="569">
        <v>50</v>
      </c>
      <c r="I405" s="570">
        <v>661501</v>
      </c>
      <c r="J405" s="461">
        <v>744317</v>
      </c>
      <c r="K405" s="462">
        <f t="shared" si="15"/>
        <v>139.14999999999998</v>
      </c>
      <c r="L405" s="539">
        <v>121</v>
      </c>
      <c r="M405" s="942">
        <v>1.1499999999999999</v>
      </c>
      <c r="N405" s="462"/>
      <c r="O405" s="463" t="str">
        <f t="shared" si="16"/>
        <v/>
      </c>
      <c r="P405" s="749">
        <v>60</v>
      </c>
      <c r="Q405" s="503">
        <v>4601887144373</v>
      </c>
      <c r="R405" s="467"/>
    </row>
    <row r="406" spans="1:52" ht="22.9" customHeight="1" x14ac:dyDescent="0.3">
      <c r="A406" s="565"/>
      <c r="B406" s="582" t="s">
        <v>5122</v>
      </c>
      <c r="C406" s="485" t="s">
        <v>5123</v>
      </c>
      <c r="D406" s="813" t="s">
        <v>1227</v>
      </c>
      <c r="E406" s="567" t="s">
        <v>5124</v>
      </c>
      <c r="F406" s="551">
        <v>1</v>
      </c>
      <c r="G406" s="578" t="s">
        <v>1314</v>
      </c>
      <c r="H406" s="569">
        <v>50</v>
      </c>
      <c r="I406" s="570">
        <v>661506</v>
      </c>
      <c r="J406" s="461">
        <v>744319</v>
      </c>
      <c r="K406" s="462">
        <f t="shared" si="15"/>
        <v>182.85</v>
      </c>
      <c r="L406" s="539">
        <v>159</v>
      </c>
      <c r="M406" s="942">
        <v>1.1499999999999999</v>
      </c>
      <c r="N406" s="462"/>
      <c r="O406" s="463" t="str">
        <f t="shared" si="16"/>
        <v/>
      </c>
      <c r="P406" s="749">
        <v>80</v>
      </c>
      <c r="Q406" s="618">
        <v>4601887158363</v>
      </c>
      <c r="R406" s="467"/>
    </row>
    <row r="407" spans="1:52" ht="22.9" customHeight="1" x14ac:dyDescent="0.3">
      <c r="A407" s="565"/>
      <c r="B407" s="582" t="s">
        <v>4038</v>
      </c>
      <c r="C407" s="485" t="s">
        <v>4039</v>
      </c>
      <c r="D407" s="813" t="s">
        <v>1227</v>
      </c>
      <c r="E407" s="567" t="s">
        <v>4040</v>
      </c>
      <c r="F407" s="551">
        <v>1</v>
      </c>
      <c r="G407" s="578" t="s">
        <v>1314</v>
      </c>
      <c r="H407" s="569">
        <v>50</v>
      </c>
      <c r="I407" s="570">
        <v>661512</v>
      </c>
      <c r="J407" s="461">
        <v>744322</v>
      </c>
      <c r="K407" s="462">
        <f t="shared" si="15"/>
        <v>205.85</v>
      </c>
      <c r="L407" s="539">
        <v>179</v>
      </c>
      <c r="M407" s="942">
        <v>1.1499999999999999</v>
      </c>
      <c r="N407" s="462"/>
      <c r="O407" s="463" t="str">
        <f t="shared" si="16"/>
        <v/>
      </c>
      <c r="P407" s="749">
        <v>65</v>
      </c>
      <c r="Q407" s="503">
        <v>4601887158400</v>
      </c>
      <c r="R407" s="467"/>
    </row>
    <row r="408" spans="1:52" ht="22.9" customHeight="1" x14ac:dyDescent="0.3">
      <c r="A408" s="565"/>
      <c r="B408" s="582" t="s">
        <v>5125</v>
      </c>
      <c r="C408" s="485" t="s">
        <v>5126</v>
      </c>
      <c r="D408" s="813" t="s">
        <v>1227</v>
      </c>
      <c r="E408" s="567" t="s">
        <v>5127</v>
      </c>
      <c r="F408" s="551">
        <v>1</v>
      </c>
      <c r="G408" s="578" t="s">
        <v>1314</v>
      </c>
      <c r="H408" s="569">
        <v>50</v>
      </c>
      <c r="I408" s="570">
        <v>661514</v>
      </c>
      <c r="J408" s="461">
        <v>744324</v>
      </c>
      <c r="K408" s="462">
        <f t="shared" si="15"/>
        <v>139.14999999999998</v>
      </c>
      <c r="L408" s="539">
        <v>121</v>
      </c>
      <c r="M408" s="942">
        <v>1.1499999999999999</v>
      </c>
      <c r="N408" s="462"/>
      <c r="O408" s="463" t="str">
        <f t="shared" si="16"/>
        <v/>
      </c>
      <c r="P408" s="749">
        <v>80</v>
      </c>
      <c r="Q408" s="618">
        <v>4601887158417</v>
      </c>
      <c r="R408" s="467"/>
    </row>
    <row r="409" spans="1:52" ht="22.9" customHeight="1" x14ac:dyDescent="0.3">
      <c r="A409" s="573"/>
      <c r="B409" s="582" t="s">
        <v>5128</v>
      </c>
      <c r="C409" s="485" t="s">
        <v>5129</v>
      </c>
      <c r="D409" s="813" t="s">
        <v>1227</v>
      </c>
      <c r="E409" s="567" t="s">
        <v>5130</v>
      </c>
      <c r="F409" s="551">
        <v>1</v>
      </c>
      <c r="G409" s="578" t="s">
        <v>1314</v>
      </c>
      <c r="H409" s="569">
        <v>50</v>
      </c>
      <c r="I409" s="570">
        <v>718087</v>
      </c>
      <c r="J409" s="461">
        <v>744348</v>
      </c>
      <c r="K409" s="462">
        <f t="shared" si="15"/>
        <v>278.29999999999995</v>
      </c>
      <c r="L409" s="539">
        <v>242</v>
      </c>
      <c r="M409" s="942">
        <v>1.1499999999999999</v>
      </c>
      <c r="N409" s="462"/>
      <c r="O409" s="463" t="str">
        <f t="shared" si="16"/>
        <v/>
      </c>
      <c r="P409" s="749">
        <v>50</v>
      </c>
      <c r="Q409" s="597">
        <v>4601887269571</v>
      </c>
      <c r="R409" s="467"/>
    </row>
    <row r="410" spans="1:52" ht="22.9" customHeight="1" x14ac:dyDescent="0.3">
      <c r="A410" s="573"/>
      <c r="B410" s="582" t="s">
        <v>4041</v>
      </c>
      <c r="C410" s="485" t="s">
        <v>4042</v>
      </c>
      <c r="D410" s="813" t="s">
        <v>1227</v>
      </c>
      <c r="E410" s="567" t="s">
        <v>4043</v>
      </c>
      <c r="F410" s="551">
        <v>1</v>
      </c>
      <c r="G410" s="578" t="s">
        <v>1314</v>
      </c>
      <c r="H410" s="569">
        <v>50</v>
      </c>
      <c r="I410" s="570">
        <v>718088</v>
      </c>
      <c r="J410" s="461">
        <v>744349</v>
      </c>
      <c r="K410" s="462">
        <f t="shared" si="15"/>
        <v>218.49999999999997</v>
      </c>
      <c r="L410" s="539">
        <v>190</v>
      </c>
      <c r="M410" s="942">
        <v>1.1499999999999999</v>
      </c>
      <c r="N410" s="462"/>
      <c r="O410" s="463" t="str">
        <f t="shared" si="16"/>
        <v/>
      </c>
      <c r="P410" s="749">
        <v>50</v>
      </c>
      <c r="Q410" s="597">
        <v>4601887269588</v>
      </c>
      <c r="R410" s="467"/>
    </row>
    <row r="411" spans="1:52" ht="22.9" customHeight="1" x14ac:dyDescent="0.3">
      <c r="A411" s="581"/>
      <c r="B411" s="427" t="s">
        <v>5131</v>
      </c>
      <c r="C411" s="427" t="s">
        <v>5132</v>
      </c>
      <c r="D411" s="813" t="s">
        <v>1227</v>
      </c>
      <c r="E411" s="567" t="s">
        <v>5133</v>
      </c>
      <c r="F411" s="551">
        <v>1</v>
      </c>
      <c r="G411" s="578" t="s">
        <v>1314</v>
      </c>
      <c r="H411" s="569">
        <v>50</v>
      </c>
      <c r="I411" s="570">
        <v>737557</v>
      </c>
      <c r="J411" s="461">
        <v>744363</v>
      </c>
      <c r="K411" s="462">
        <f t="shared" si="15"/>
        <v>218.49999999999997</v>
      </c>
      <c r="L411" s="539">
        <v>190</v>
      </c>
      <c r="M411" s="942">
        <v>1.1499999999999999</v>
      </c>
      <c r="N411" s="462"/>
      <c r="O411" s="463" t="str">
        <f t="shared" si="16"/>
        <v/>
      </c>
      <c r="P411" s="749">
        <v>60</v>
      </c>
      <c r="Q411" s="597">
        <v>4601887324836</v>
      </c>
      <c r="R411" s="467"/>
    </row>
    <row r="412" spans="1:52" ht="22.9" customHeight="1" x14ac:dyDescent="0.3">
      <c r="A412" s="576"/>
      <c r="B412" s="582" t="s">
        <v>4044</v>
      </c>
      <c r="C412" s="485" t="s">
        <v>4045</v>
      </c>
      <c r="D412" s="813" t="s">
        <v>1227</v>
      </c>
      <c r="E412" s="567" t="s">
        <v>4046</v>
      </c>
      <c r="F412" s="551">
        <v>1</v>
      </c>
      <c r="G412" s="578" t="s">
        <v>1314</v>
      </c>
      <c r="H412" s="569">
        <v>50</v>
      </c>
      <c r="I412" s="570">
        <v>718092</v>
      </c>
      <c r="J412" s="461">
        <v>744353</v>
      </c>
      <c r="K412" s="462">
        <f t="shared" si="15"/>
        <v>182.85</v>
      </c>
      <c r="L412" s="539">
        <v>159</v>
      </c>
      <c r="M412" s="942">
        <v>1.1499999999999999</v>
      </c>
      <c r="N412" s="462"/>
      <c r="O412" s="463" t="str">
        <f t="shared" si="16"/>
        <v/>
      </c>
      <c r="P412" s="749">
        <v>50</v>
      </c>
      <c r="Q412" s="597">
        <v>4601887269625</v>
      </c>
      <c r="R412" s="467"/>
    </row>
    <row r="413" spans="1:52" ht="22.9" customHeight="1" x14ac:dyDescent="0.3">
      <c r="B413" s="289" t="s">
        <v>5134</v>
      </c>
      <c r="C413" s="290" t="s">
        <v>5135</v>
      </c>
      <c r="D413" s="811" t="s">
        <v>366</v>
      </c>
      <c r="E413" s="601"/>
      <c r="F413" s="476" t="s">
        <v>366</v>
      </c>
      <c r="G413" s="476"/>
      <c r="H413" s="476"/>
      <c r="I413" s="479"/>
      <c r="J413" s="479"/>
      <c r="K413" s="479"/>
      <c r="L413" s="479"/>
      <c r="M413" s="479"/>
      <c r="N413" s="480" t="s">
        <v>366</v>
      </c>
      <c r="O413" s="480" t="s">
        <v>366</v>
      </c>
      <c r="P413" s="812" t="s">
        <v>366</v>
      </c>
      <c r="Q413" s="497" t="s">
        <v>366</v>
      </c>
      <c r="R413" s="484"/>
      <c r="S413" s="484"/>
      <c r="T413" s="484"/>
      <c r="U413" s="484"/>
      <c r="V413" s="484"/>
      <c r="W413" s="484"/>
      <c r="X413" s="484"/>
      <c r="Y413" s="484"/>
      <c r="Z413" s="484"/>
      <c r="AA413" s="484"/>
      <c r="AB413" s="484"/>
      <c r="AC413" s="484"/>
      <c r="AD413" s="484"/>
      <c r="AE413" s="484"/>
      <c r="AF413" s="484"/>
      <c r="AG413" s="484"/>
      <c r="AH413" s="484"/>
      <c r="AI413" s="484"/>
      <c r="AJ413" s="484"/>
      <c r="AK413" s="484"/>
      <c r="AL413" s="484"/>
      <c r="AM413" s="484"/>
      <c r="AN413" s="484"/>
      <c r="AO413" s="484"/>
      <c r="AP413" s="484"/>
      <c r="AQ413" s="484"/>
      <c r="AR413" s="484"/>
      <c r="AS413" s="484"/>
      <c r="AT413" s="484"/>
      <c r="AU413" s="484"/>
      <c r="AV413" s="484"/>
      <c r="AW413" s="484"/>
      <c r="AX413" s="484"/>
      <c r="AY413" s="484"/>
      <c r="AZ413" s="484"/>
    </row>
    <row r="414" spans="1:52" ht="22.9" customHeight="1" x14ac:dyDescent="0.3">
      <c r="A414" s="581"/>
      <c r="B414" s="427" t="s">
        <v>5136</v>
      </c>
      <c r="C414" s="427" t="s">
        <v>5137</v>
      </c>
      <c r="D414" s="813" t="s">
        <v>1227</v>
      </c>
      <c r="E414" s="567" t="s">
        <v>5138</v>
      </c>
      <c r="F414" s="551">
        <v>1</v>
      </c>
      <c r="G414" s="578" t="s">
        <v>1314</v>
      </c>
      <c r="H414" s="569">
        <v>50</v>
      </c>
      <c r="I414" s="570">
        <v>737565</v>
      </c>
      <c r="J414" s="461">
        <v>744370</v>
      </c>
      <c r="K414" s="462">
        <f t="shared" si="15"/>
        <v>213.89999999999998</v>
      </c>
      <c r="L414" s="539">
        <v>186</v>
      </c>
      <c r="M414" s="942">
        <v>1.1499999999999999</v>
      </c>
      <c r="N414" s="462"/>
      <c r="O414" s="463" t="str">
        <f>IF(N414&gt;0,N414*K414,"")</f>
        <v/>
      </c>
      <c r="P414" s="749">
        <v>30</v>
      </c>
      <c r="Q414" s="594">
        <v>4601887324843</v>
      </c>
      <c r="R414" s="467"/>
    </row>
    <row r="415" spans="1:52" ht="22.9" customHeight="1" x14ac:dyDescent="0.3">
      <c r="A415" s="581"/>
      <c r="B415" s="427" t="s">
        <v>5139</v>
      </c>
      <c r="C415" s="427" t="s">
        <v>5140</v>
      </c>
      <c r="D415" s="813" t="s">
        <v>1227</v>
      </c>
      <c r="E415" s="567" t="s">
        <v>5141</v>
      </c>
      <c r="F415" s="551">
        <v>1</v>
      </c>
      <c r="G415" s="578" t="s">
        <v>1314</v>
      </c>
      <c r="H415" s="569">
        <v>50</v>
      </c>
      <c r="I415" s="570">
        <v>737566</v>
      </c>
      <c r="J415" s="461">
        <v>744371</v>
      </c>
      <c r="K415" s="462">
        <f t="shared" si="15"/>
        <v>213.89999999999998</v>
      </c>
      <c r="L415" s="539">
        <v>186</v>
      </c>
      <c r="M415" s="942">
        <v>1.1499999999999999</v>
      </c>
      <c r="N415" s="462"/>
      <c r="O415" s="463" t="str">
        <f>IF(N415&gt;0,N415*K415,"")</f>
        <v/>
      </c>
      <c r="P415" s="749">
        <v>30</v>
      </c>
      <c r="Q415" s="594">
        <v>4601887324850</v>
      </c>
      <c r="R415" s="467"/>
    </row>
    <row r="416" spans="1:52" ht="22.9" customHeight="1" x14ac:dyDescent="0.3">
      <c r="A416" s="581"/>
      <c r="B416" s="427" t="s">
        <v>5142</v>
      </c>
      <c r="C416" s="427" t="s">
        <v>5143</v>
      </c>
      <c r="D416" s="813" t="s">
        <v>1227</v>
      </c>
      <c r="E416" s="567" t="s">
        <v>5144</v>
      </c>
      <c r="F416" s="551">
        <v>1</v>
      </c>
      <c r="G416" s="578" t="s">
        <v>1314</v>
      </c>
      <c r="H416" s="569">
        <v>50</v>
      </c>
      <c r="I416" s="570">
        <v>737564</v>
      </c>
      <c r="J416" s="461">
        <v>744369</v>
      </c>
      <c r="K416" s="462">
        <f t="shared" si="15"/>
        <v>221.95</v>
      </c>
      <c r="L416" s="539">
        <v>193</v>
      </c>
      <c r="M416" s="942">
        <v>1.1499999999999999</v>
      </c>
      <c r="N416" s="462"/>
      <c r="O416" s="463" t="str">
        <f>IF(N416&gt;0,N416*K416,"")</f>
        <v/>
      </c>
      <c r="P416" s="749">
        <v>30</v>
      </c>
      <c r="Q416" s="594">
        <v>4601887324874</v>
      </c>
      <c r="R416" s="467"/>
    </row>
    <row r="417" spans="1:52" ht="22.9" customHeight="1" x14ac:dyDescent="0.3">
      <c r="B417" s="289" t="s">
        <v>5134</v>
      </c>
      <c r="C417" s="1000" t="s">
        <v>5145</v>
      </c>
      <c r="D417" s="1001"/>
      <c r="E417" s="1001"/>
      <c r="F417" s="476" t="s">
        <v>366</v>
      </c>
      <c r="G417" s="476"/>
      <c r="H417" s="476"/>
      <c r="I417" s="479"/>
      <c r="J417" s="479"/>
      <c r="K417" s="479"/>
      <c r="L417" s="479"/>
      <c r="M417" s="479"/>
      <c r="N417" s="480" t="s">
        <v>366</v>
      </c>
      <c r="O417" s="480" t="s">
        <v>366</v>
      </c>
      <c r="P417" s="812" t="s">
        <v>366</v>
      </c>
      <c r="Q417" s="497" t="s">
        <v>366</v>
      </c>
      <c r="R417" s="484"/>
      <c r="S417" s="484"/>
      <c r="T417" s="484"/>
      <c r="U417" s="484"/>
      <c r="V417" s="484"/>
      <c r="W417" s="484"/>
      <c r="X417" s="484"/>
      <c r="Y417" s="484"/>
      <c r="Z417" s="484"/>
      <c r="AA417" s="484"/>
      <c r="AB417" s="484"/>
      <c r="AC417" s="484"/>
      <c r="AD417" s="484"/>
      <c r="AE417" s="484"/>
      <c r="AF417" s="484"/>
      <c r="AG417" s="484"/>
      <c r="AH417" s="484"/>
      <c r="AI417" s="484"/>
      <c r="AJ417" s="484"/>
      <c r="AK417" s="484"/>
      <c r="AL417" s="484"/>
      <c r="AM417" s="484"/>
      <c r="AN417" s="484"/>
      <c r="AO417" s="484"/>
      <c r="AP417" s="484"/>
      <c r="AQ417" s="484"/>
      <c r="AR417" s="484"/>
      <c r="AS417" s="484"/>
      <c r="AT417" s="484"/>
      <c r="AU417" s="484"/>
      <c r="AV417" s="484"/>
      <c r="AW417" s="484"/>
      <c r="AX417" s="484"/>
      <c r="AY417" s="484"/>
      <c r="AZ417" s="484"/>
    </row>
    <row r="418" spans="1:52" ht="22.9" customHeight="1" x14ac:dyDescent="0.3">
      <c r="A418" s="576"/>
      <c r="B418" s="427"/>
      <c r="C418" s="427" t="s">
        <v>5146</v>
      </c>
      <c r="D418" s="813" t="s">
        <v>1227</v>
      </c>
      <c r="E418" s="469" t="s">
        <v>5147</v>
      </c>
      <c r="F418" s="551">
        <v>1</v>
      </c>
      <c r="G418" s="578" t="s">
        <v>1314</v>
      </c>
      <c r="H418" s="569">
        <v>50</v>
      </c>
      <c r="I418" s="570">
        <v>726745</v>
      </c>
      <c r="J418" s="461">
        <v>744449</v>
      </c>
      <c r="K418" s="462">
        <f t="shared" ref="K418:K480" si="17">L418*M418</f>
        <v>146.04999999999998</v>
      </c>
      <c r="L418" s="539">
        <v>127</v>
      </c>
      <c r="M418" s="942">
        <v>1.1499999999999999</v>
      </c>
      <c r="N418" s="462"/>
      <c r="O418" s="463" t="str">
        <f>IF(N418&gt;0,N418*K418,"")</f>
        <v/>
      </c>
      <c r="P418" s="749">
        <v>100</v>
      </c>
      <c r="Q418" s="597"/>
      <c r="R418" s="467"/>
    </row>
    <row r="419" spans="1:52" ht="22.9" customHeight="1" x14ac:dyDescent="0.3">
      <c r="A419" s="576"/>
      <c r="B419" s="427"/>
      <c r="C419" s="427" t="s">
        <v>5148</v>
      </c>
      <c r="D419" s="813" t="s">
        <v>1227</v>
      </c>
      <c r="E419" s="857" t="s">
        <v>5149</v>
      </c>
      <c r="F419" s="551">
        <v>1</v>
      </c>
      <c r="G419" s="578" t="s">
        <v>1314</v>
      </c>
      <c r="H419" s="569">
        <v>50</v>
      </c>
      <c r="I419" s="570">
        <v>726756</v>
      </c>
      <c r="J419" s="776">
        <v>744460</v>
      </c>
      <c r="K419" s="462">
        <f t="shared" si="17"/>
        <v>146.04999999999998</v>
      </c>
      <c r="L419" s="539">
        <v>127</v>
      </c>
      <c r="M419" s="942">
        <v>1.1499999999999999</v>
      </c>
      <c r="N419" s="462"/>
      <c r="O419" s="463" t="str">
        <f>IF(N419&gt;0,N419*K419,"")</f>
        <v/>
      </c>
      <c r="P419" s="749" t="s">
        <v>2648</v>
      </c>
      <c r="Q419" s="597">
        <v>4601887214267</v>
      </c>
      <c r="R419" s="467"/>
    </row>
    <row r="420" spans="1:52" ht="24.95" customHeight="1" x14ac:dyDescent="0.3">
      <c r="B420" s="858" t="s">
        <v>5150</v>
      </c>
      <c r="C420" s="287" t="s">
        <v>5151</v>
      </c>
      <c r="D420" s="811" t="s">
        <v>366</v>
      </c>
      <c r="E420" s="288"/>
      <c r="F420" s="476" t="s">
        <v>366</v>
      </c>
      <c r="G420" s="476"/>
      <c r="H420" s="476"/>
      <c r="I420" s="479"/>
      <c r="J420" s="479"/>
      <c r="K420" s="479"/>
      <c r="L420" s="479"/>
      <c r="M420" s="479"/>
      <c r="N420" s="480" t="s">
        <v>366</v>
      </c>
      <c r="O420" s="480" t="s">
        <v>366</v>
      </c>
      <c r="P420" s="812" t="s">
        <v>366</v>
      </c>
      <c r="Q420" s="497" t="s">
        <v>366</v>
      </c>
      <c r="R420" s="484"/>
      <c r="S420" s="484"/>
      <c r="T420" s="484"/>
      <c r="U420" s="484"/>
      <c r="V420" s="484"/>
      <c r="W420" s="484"/>
      <c r="X420" s="484"/>
      <c r="Y420" s="484"/>
      <c r="Z420" s="484"/>
      <c r="AA420" s="484"/>
      <c r="AB420" s="484"/>
      <c r="AC420" s="484"/>
      <c r="AD420" s="484"/>
      <c r="AE420" s="484"/>
      <c r="AF420" s="484"/>
      <c r="AG420" s="484"/>
      <c r="AH420" s="484"/>
      <c r="AI420" s="484"/>
      <c r="AJ420" s="484"/>
      <c r="AK420" s="484"/>
      <c r="AL420" s="484"/>
      <c r="AM420" s="484"/>
      <c r="AN420" s="484"/>
      <c r="AO420" s="484"/>
      <c r="AP420" s="484"/>
      <c r="AQ420" s="484"/>
      <c r="AR420" s="484"/>
      <c r="AS420" s="484"/>
      <c r="AT420" s="484"/>
      <c r="AU420" s="484"/>
      <c r="AV420" s="484"/>
      <c r="AW420" s="484"/>
      <c r="AX420" s="484"/>
      <c r="AY420" s="484"/>
      <c r="AZ420" s="484"/>
    </row>
    <row r="421" spans="1:52" ht="20.100000000000001" customHeight="1" x14ac:dyDescent="0.3">
      <c r="B421" s="485" t="s">
        <v>5152</v>
      </c>
      <c r="C421" s="485" t="s">
        <v>5153</v>
      </c>
      <c r="D421" s="813" t="s">
        <v>1227</v>
      </c>
      <c r="E421" s="572" t="s">
        <v>194</v>
      </c>
      <c r="F421" s="551">
        <v>1</v>
      </c>
      <c r="G421" s="578" t="s">
        <v>1314</v>
      </c>
      <c r="H421" s="569">
        <v>50</v>
      </c>
      <c r="I421" s="570">
        <v>570698</v>
      </c>
      <c r="J421" s="780">
        <v>744272</v>
      </c>
      <c r="K421" s="462">
        <f t="shared" si="17"/>
        <v>154.1</v>
      </c>
      <c r="L421" s="539">
        <v>134</v>
      </c>
      <c r="M421" s="942">
        <v>1.1499999999999999</v>
      </c>
      <c r="N421" s="462"/>
      <c r="O421" s="463" t="str">
        <f>IF(N421&gt;0,N421*K421,"")</f>
        <v/>
      </c>
      <c r="P421" s="749" t="s">
        <v>869</v>
      </c>
      <c r="Q421" s="579" t="s">
        <v>5154</v>
      </c>
      <c r="R421" s="467"/>
    </row>
    <row r="422" spans="1:52" ht="24.95" customHeight="1" x14ac:dyDescent="0.3">
      <c r="B422" s="286" t="s">
        <v>2485</v>
      </c>
      <c r="C422" s="287" t="s">
        <v>2486</v>
      </c>
      <c r="D422" s="811" t="s">
        <v>366</v>
      </c>
      <c r="E422" s="285"/>
      <c r="F422" s="476" t="s">
        <v>366</v>
      </c>
      <c r="G422" s="476"/>
      <c r="H422" s="476"/>
      <c r="I422" s="479"/>
      <c r="J422" s="479"/>
      <c r="K422" s="479"/>
      <c r="L422" s="479"/>
      <c r="M422" s="479"/>
      <c r="N422" s="480" t="s">
        <v>366</v>
      </c>
      <c r="O422" s="480" t="s">
        <v>366</v>
      </c>
      <c r="P422" s="812" t="s">
        <v>366</v>
      </c>
      <c r="Q422" s="497" t="s">
        <v>366</v>
      </c>
      <c r="R422" s="484"/>
      <c r="S422" s="484"/>
      <c r="T422" s="484"/>
      <c r="U422" s="484"/>
      <c r="V422" s="484"/>
      <c r="W422" s="484"/>
      <c r="X422" s="484"/>
      <c r="Y422" s="484"/>
      <c r="Z422" s="484"/>
      <c r="AA422" s="484"/>
      <c r="AB422" s="484"/>
      <c r="AC422" s="484"/>
      <c r="AD422" s="484"/>
      <c r="AE422" s="484"/>
      <c r="AF422" s="484"/>
      <c r="AG422" s="484"/>
      <c r="AH422" s="484"/>
      <c r="AI422" s="484"/>
      <c r="AJ422" s="484"/>
      <c r="AK422" s="484"/>
      <c r="AL422" s="484"/>
      <c r="AM422" s="484"/>
      <c r="AN422" s="484"/>
      <c r="AO422" s="484"/>
      <c r="AP422" s="484"/>
      <c r="AQ422" s="484"/>
      <c r="AR422" s="484"/>
      <c r="AS422" s="484"/>
      <c r="AT422" s="484"/>
      <c r="AU422" s="484"/>
      <c r="AV422" s="484"/>
      <c r="AW422" s="484"/>
      <c r="AX422" s="484"/>
      <c r="AY422" s="484"/>
      <c r="AZ422" s="484"/>
    </row>
    <row r="423" spans="1:52" ht="46.5" customHeight="1" x14ac:dyDescent="0.3">
      <c r="B423" s="485" t="s">
        <v>2487</v>
      </c>
      <c r="C423" s="485" t="s">
        <v>4047</v>
      </c>
      <c r="D423" s="813" t="s">
        <v>1227</v>
      </c>
      <c r="E423" s="567" t="s">
        <v>2488</v>
      </c>
      <c r="F423" s="551">
        <v>1</v>
      </c>
      <c r="G423" s="578" t="s">
        <v>1314</v>
      </c>
      <c r="H423" s="569">
        <v>50</v>
      </c>
      <c r="I423" s="570">
        <v>661544</v>
      </c>
      <c r="J423" s="780">
        <v>744098</v>
      </c>
      <c r="K423" s="462">
        <f t="shared" si="17"/>
        <v>129.94999999999999</v>
      </c>
      <c r="L423" s="539">
        <v>113</v>
      </c>
      <c r="M423" s="942">
        <v>1.1499999999999999</v>
      </c>
      <c r="N423" s="664"/>
      <c r="O423" s="463" t="str">
        <f>IF(N423&gt;0,N423*K423,"")</f>
        <v/>
      </c>
      <c r="P423" s="749" t="s">
        <v>2489</v>
      </c>
      <c r="Q423" s="618">
        <v>4601887032625</v>
      </c>
      <c r="R423" s="467"/>
    </row>
    <row r="424" spans="1:52" ht="46.5" customHeight="1" x14ac:dyDescent="0.3">
      <c r="B424" s="485" t="s">
        <v>2490</v>
      </c>
      <c r="C424" s="485" t="s">
        <v>4048</v>
      </c>
      <c r="D424" s="813" t="s">
        <v>1227</v>
      </c>
      <c r="E424" s="567" t="s">
        <v>2491</v>
      </c>
      <c r="F424" s="551">
        <v>1</v>
      </c>
      <c r="G424" s="578" t="s">
        <v>1314</v>
      </c>
      <c r="H424" s="569">
        <v>50</v>
      </c>
      <c r="I424" s="570">
        <v>661545</v>
      </c>
      <c r="J424" s="780">
        <v>744099</v>
      </c>
      <c r="K424" s="462">
        <f t="shared" si="17"/>
        <v>146.04999999999998</v>
      </c>
      <c r="L424" s="539">
        <v>127</v>
      </c>
      <c r="M424" s="942">
        <v>1.1499999999999999</v>
      </c>
      <c r="N424" s="664"/>
      <c r="O424" s="463" t="str">
        <f>IF(N424&gt;0,N424*K424,"")</f>
        <v/>
      </c>
      <c r="P424" s="749" t="s">
        <v>2492</v>
      </c>
      <c r="Q424" s="618">
        <v>4601887032632</v>
      </c>
      <c r="R424" s="467"/>
    </row>
    <row r="425" spans="1:52" ht="46.5" customHeight="1" x14ac:dyDescent="0.3">
      <c r="B425" s="485" t="s">
        <v>2493</v>
      </c>
      <c r="C425" s="485" t="s">
        <v>2494</v>
      </c>
      <c r="D425" s="813" t="s">
        <v>1227</v>
      </c>
      <c r="E425" s="567" t="s">
        <v>2495</v>
      </c>
      <c r="F425" s="551">
        <v>1</v>
      </c>
      <c r="G425" s="578" t="s">
        <v>1314</v>
      </c>
      <c r="H425" s="569">
        <v>50</v>
      </c>
      <c r="I425" s="570">
        <v>661546</v>
      </c>
      <c r="J425" s="780">
        <v>744100</v>
      </c>
      <c r="K425" s="462">
        <f t="shared" si="17"/>
        <v>146.04999999999998</v>
      </c>
      <c r="L425" s="539">
        <v>127</v>
      </c>
      <c r="M425" s="942">
        <v>1.1499999999999999</v>
      </c>
      <c r="N425" s="664"/>
      <c r="O425" s="463" t="str">
        <f>IF(N425&gt;0,N425*K425,"")</f>
        <v/>
      </c>
      <c r="P425" s="749" t="s">
        <v>2496</v>
      </c>
      <c r="Q425" s="618">
        <v>4601887077961</v>
      </c>
      <c r="R425" s="467"/>
    </row>
    <row r="426" spans="1:52" ht="24.95" customHeight="1" x14ac:dyDescent="0.3">
      <c r="B426" s="286" t="s">
        <v>2497</v>
      </c>
      <c r="C426" s="287" t="s">
        <v>2498</v>
      </c>
      <c r="D426" s="811" t="s">
        <v>366</v>
      </c>
      <c r="E426" s="288"/>
      <c r="F426" s="476" t="s">
        <v>366</v>
      </c>
      <c r="G426" s="476"/>
      <c r="H426" s="476"/>
      <c r="I426" s="479"/>
      <c r="J426" s="479"/>
      <c r="K426" s="479"/>
      <c r="L426" s="479"/>
      <c r="M426" s="479"/>
      <c r="N426" s="480" t="s">
        <v>366</v>
      </c>
      <c r="O426" s="480" t="s">
        <v>366</v>
      </c>
      <c r="P426" s="812" t="s">
        <v>366</v>
      </c>
      <c r="Q426" s="497" t="s">
        <v>366</v>
      </c>
      <c r="R426" s="484"/>
      <c r="S426" s="484"/>
      <c r="T426" s="484"/>
      <c r="U426" s="484"/>
      <c r="V426" s="484"/>
      <c r="W426" s="484"/>
      <c r="X426" s="484"/>
      <c r="Y426" s="484"/>
      <c r="Z426" s="484"/>
      <c r="AA426" s="484"/>
      <c r="AB426" s="484"/>
      <c r="AC426" s="484"/>
      <c r="AD426" s="484"/>
      <c r="AE426" s="484"/>
      <c r="AF426" s="484"/>
      <c r="AG426" s="484"/>
      <c r="AH426" s="484"/>
      <c r="AI426" s="484"/>
      <c r="AJ426" s="484"/>
      <c r="AK426" s="484"/>
      <c r="AL426" s="484"/>
      <c r="AM426" s="484"/>
      <c r="AN426" s="484"/>
      <c r="AO426" s="484"/>
      <c r="AP426" s="484"/>
      <c r="AQ426" s="484"/>
      <c r="AR426" s="484"/>
      <c r="AS426" s="484"/>
      <c r="AT426" s="484"/>
      <c r="AU426" s="484"/>
      <c r="AV426" s="484"/>
      <c r="AW426" s="484"/>
      <c r="AX426" s="484"/>
      <c r="AY426" s="484"/>
      <c r="AZ426" s="484"/>
    </row>
    <row r="427" spans="1:52" ht="46.5" customHeight="1" x14ac:dyDescent="0.3">
      <c r="B427" s="566" t="s">
        <v>2499</v>
      </c>
      <c r="C427" s="566" t="s">
        <v>4049</v>
      </c>
      <c r="D427" s="813" t="s">
        <v>1227</v>
      </c>
      <c r="E427" s="567" t="s">
        <v>2500</v>
      </c>
      <c r="F427" s="551">
        <v>1</v>
      </c>
      <c r="G427" s="578" t="s">
        <v>1314</v>
      </c>
      <c r="H427" s="569">
        <v>50</v>
      </c>
      <c r="I427" s="570">
        <v>661562</v>
      </c>
      <c r="J427" s="461">
        <v>744109</v>
      </c>
      <c r="K427" s="462">
        <f t="shared" si="17"/>
        <v>151.79999999999998</v>
      </c>
      <c r="L427" s="539">
        <v>132</v>
      </c>
      <c r="M427" s="942">
        <v>1.1499999999999999</v>
      </c>
      <c r="N427" s="462"/>
      <c r="O427" s="463" t="str">
        <f t="shared" ref="O427:O490" si="18">IF(N427&gt;0,N427*K427,"")</f>
        <v/>
      </c>
      <c r="P427" s="712" t="s">
        <v>2501</v>
      </c>
      <c r="Q427" s="618">
        <v>4601887158530</v>
      </c>
      <c r="R427" s="484"/>
      <c r="S427" s="484"/>
      <c r="T427" s="484"/>
      <c r="U427" s="484"/>
      <c r="V427" s="484"/>
      <c r="W427" s="484"/>
      <c r="X427" s="484"/>
      <c r="Y427" s="484"/>
      <c r="Z427" s="484"/>
      <c r="AA427" s="484"/>
      <c r="AB427" s="484"/>
      <c r="AC427" s="484"/>
      <c r="AD427" s="484"/>
      <c r="AE427" s="484"/>
      <c r="AF427" s="484"/>
      <c r="AG427" s="484"/>
      <c r="AH427" s="484"/>
      <c r="AI427" s="484"/>
      <c r="AJ427" s="484"/>
      <c r="AK427" s="484"/>
      <c r="AL427" s="484"/>
      <c r="AM427" s="484"/>
      <c r="AN427" s="484"/>
      <c r="AO427" s="484"/>
      <c r="AP427" s="484"/>
      <c r="AQ427" s="484"/>
      <c r="AR427" s="484"/>
      <c r="AS427" s="484"/>
      <c r="AT427" s="484"/>
      <c r="AU427" s="484"/>
      <c r="AV427" s="484"/>
      <c r="AW427" s="484"/>
      <c r="AX427" s="484"/>
      <c r="AY427" s="484"/>
      <c r="AZ427" s="484"/>
    </row>
    <row r="428" spans="1:52" ht="46.5" customHeight="1" x14ac:dyDescent="0.3">
      <c r="B428" s="566" t="s">
        <v>2502</v>
      </c>
      <c r="C428" s="566" t="s">
        <v>4050</v>
      </c>
      <c r="D428" s="813" t="s">
        <v>1227</v>
      </c>
      <c r="E428" s="567" t="s">
        <v>2503</v>
      </c>
      <c r="F428" s="551">
        <v>1</v>
      </c>
      <c r="G428" s="578" t="s">
        <v>1314</v>
      </c>
      <c r="H428" s="569">
        <v>50</v>
      </c>
      <c r="I428" s="570">
        <v>661563</v>
      </c>
      <c r="J428" s="461">
        <v>744110</v>
      </c>
      <c r="K428" s="462">
        <f t="shared" si="17"/>
        <v>174.79999999999998</v>
      </c>
      <c r="L428" s="539">
        <v>152</v>
      </c>
      <c r="M428" s="942">
        <v>1.1499999999999999</v>
      </c>
      <c r="N428" s="462"/>
      <c r="O428" s="463" t="str">
        <f t="shared" si="18"/>
        <v/>
      </c>
      <c r="P428" s="712" t="s">
        <v>2504</v>
      </c>
      <c r="Q428" s="618">
        <v>4601887145202</v>
      </c>
      <c r="R428" s="484"/>
      <c r="S428" s="484"/>
      <c r="T428" s="484"/>
      <c r="U428" s="484"/>
      <c r="V428" s="484"/>
      <c r="W428" s="484"/>
      <c r="X428" s="484"/>
      <c r="Y428" s="484"/>
      <c r="Z428" s="484"/>
      <c r="AA428" s="484"/>
      <c r="AB428" s="484"/>
      <c r="AC428" s="484"/>
      <c r="AD428" s="484"/>
      <c r="AE428" s="484"/>
      <c r="AF428" s="484"/>
      <c r="AG428" s="484"/>
      <c r="AH428" s="484"/>
      <c r="AI428" s="484"/>
      <c r="AJ428" s="484"/>
      <c r="AK428" s="484"/>
      <c r="AL428" s="484"/>
      <c r="AM428" s="484"/>
      <c r="AN428" s="484"/>
      <c r="AO428" s="484"/>
      <c r="AP428" s="484"/>
      <c r="AQ428" s="484"/>
      <c r="AR428" s="484"/>
      <c r="AS428" s="484"/>
      <c r="AT428" s="484"/>
      <c r="AU428" s="484"/>
      <c r="AV428" s="484"/>
      <c r="AW428" s="484"/>
      <c r="AX428" s="484"/>
      <c r="AY428" s="484"/>
      <c r="AZ428" s="484"/>
    </row>
    <row r="429" spans="1:52" ht="46.5" customHeight="1" x14ac:dyDescent="0.3">
      <c r="A429" s="576"/>
      <c r="B429" s="468" t="s">
        <v>1486</v>
      </c>
      <c r="C429" s="566" t="s">
        <v>1487</v>
      </c>
      <c r="D429" s="813" t="s">
        <v>1227</v>
      </c>
      <c r="E429" s="567" t="s">
        <v>4051</v>
      </c>
      <c r="F429" s="551">
        <v>1</v>
      </c>
      <c r="G429" s="578" t="s">
        <v>1314</v>
      </c>
      <c r="H429" s="569">
        <v>50</v>
      </c>
      <c r="I429" s="570">
        <v>726764</v>
      </c>
      <c r="J429" s="461">
        <v>744245</v>
      </c>
      <c r="K429" s="462">
        <f t="shared" si="17"/>
        <v>195.49999999999997</v>
      </c>
      <c r="L429" s="539">
        <v>170</v>
      </c>
      <c r="M429" s="942">
        <v>1.1499999999999999</v>
      </c>
      <c r="N429" s="462"/>
      <c r="O429" s="463" t="str">
        <f t="shared" si="18"/>
        <v/>
      </c>
      <c r="P429" s="712" t="s">
        <v>2513</v>
      </c>
      <c r="Q429" s="597">
        <v>4601887291398</v>
      </c>
      <c r="R429" s="484"/>
      <c r="S429" s="484"/>
      <c r="T429" s="484"/>
      <c r="U429" s="484"/>
      <c r="V429" s="484"/>
      <c r="W429" s="484"/>
      <c r="X429" s="484"/>
      <c r="Y429" s="484"/>
      <c r="Z429" s="484"/>
      <c r="AA429" s="484"/>
      <c r="AB429" s="484"/>
      <c r="AC429" s="484"/>
      <c r="AD429" s="484"/>
      <c r="AE429" s="484"/>
      <c r="AF429" s="484"/>
      <c r="AG429" s="484"/>
      <c r="AH429" s="484"/>
      <c r="AI429" s="484"/>
      <c r="AJ429" s="484"/>
      <c r="AK429" s="484"/>
      <c r="AL429" s="484"/>
      <c r="AM429" s="484"/>
      <c r="AN429" s="484"/>
      <c r="AO429" s="484"/>
      <c r="AP429" s="484"/>
      <c r="AQ429" s="484"/>
      <c r="AR429" s="484"/>
      <c r="AS429" s="484"/>
      <c r="AT429" s="484"/>
      <c r="AU429" s="484"/>
      <c r="AV429" s="484"/>
      <c r="AW429" s="484"/>
      <c r="AX429" s="484"/>
      <c r="AY429" s="484"/>
      <c r="AZ429" s="484"/>
    </row>
    <row r="430" spans="1:52" ht="51" customHeight="1" x14ac:dyDescent="0.3">
      <c r="A430" s="581"/>
      <c r="B430" s="468" t="s">
        <v>2505</v>
      </c>
      <c r="C430" s="468" t="s">
        <v>2506</v>
      </c>
      <c r="D430" s="813" t="s">
        <v>1227</v>
      </c>
      <c r="E430" s="458" t="s">
        <v>2507</v>
      </c>
      <c r="F430" s="551">
        <v>1</v>
      </c>
      <c r="G430" s="578" t="s">
        <v>1314</v>
      </c>
      <c r="H430" s="569">
        <v>50</v>
      </c>
      <c r="I430" s="570">
        <v>737568</v>
      </c>
      <c r="J430" s="461">
        <v>744210</v>
      </c>
      <c r="K430" s="462">
        <f t="shared" si="17"/>
        <v>195.49999999999997</v>
      </c>
      <c r="L430" s="539">
        <v>170</v>
      </c>
      <c r="M430" s="942">
        <v>1.1499999999999999</v>
      </c>
      <c r="N430" s="462"/>
      <c r="O430" s="463" t="str">
        <f t="shared" si="18"/>
        <v/>
      </c>
      <c r="P430" s="712" t="s">
        <v>2508</v>
      </c>
      <c r="Q430" s="618">
        <v>4601887324973</v>
      </c>
      <c r="R430" s="484"/>
      <c r="S430" s="484"/>
      <c r="T430" s="484"/>
      <c r="U430" s="484"/>
      <c r="V430" s="484"/>
      <c r="W430" s="484"/>
      <c r="X430" s="484"/>
      <c r="Y430" s="484"/>
      <c r="Z430" s="484"/>
      <c r="AA430" s="484"/>
      <c r="AB430" s="484"/>
      <c r="AC430" s="484"/>
      <c r="AD430" s="484"/>
      <c r="AE430" s="484"/>
      <c r="AF430" s="484"/>
      <c r="AG430" s="484"/>
      <c r="AH430" s="484"/>
      <c r="AI430" s="484"/>
      <c r="AJ430" s="484"/>
      <c r="AK430" s="484"/>
      <c r="AL430" s="484"/>
      <c r="AM430" s="484"/>
      <c r="AN430" s="484"/>
      <c r="AO430" s="484"/>
      <c r="AP430" s="484"/>
      <c r="AQ430" s="484"/>
      <c r="AR430" s="484"/>
      <c r="AS430" s="484"/>
      <c r="AT430" s="484"/>
      <c r="AU430" s="484"/>
      <c r="AV430" s="484"/>
      <c r="AW430" s="484"/>
      <c r="AX430" s="484"/>
      <c r="AY430" s="484"/>
      <c r="AZ430" s="484"/>
    </row>
    <row r="431" spans="1:52" ht="46.5" customHeight="1" x14ac:dyDescent="0.3">
      <c r="A431" s="581"/>
      <c r="B431" s="427" t="s">
        <v>5155</v>
      </c>
      <c r="C431" s="427" t="s">
        <v>5156</v>
      </c>
      <c r="D431" s="835" t="s">
        <v>1227</v>
      </c>
      <c r="E431" s="572" t="s">
        <v>5157</v>
      </c>
      <c r="F431" s="551">
        <v>1</v>
      </c>
      <c r="G431" s="578" t="s">
        <v>1314</v>
      </c>
      <c r="H431" s="569">
        <v>50</v>
      </c>
      <c r="I431" s="570">
        <v>779319</v>
      </c>
      <c r="J431" s="461">
        <v>779176</v>
      </c>
      <c r="K431" s="462">
        <f t="shared" si="17"/>
        <v>151.79999999999998</v>
      </c>
      <c r="L431" s="539">
        <v>132</v>
      </c>
      <c r="M431" s="942">
        <v>1.1499999999999999</v>
      </c>
      <c r="N431" s="462"/>
      <c r="O431" s="463" t="str">
        <f t="shared" si="18"/>
        <v/>
      </c>
      <c r="P431" s="778">
        <v>60</v>
      </c>
      <c r="Q431" s="488">
        <v>4601887358237</v>
      </c>
      <c r="R431" s="484"/>
      <c r="S431" s="484"/>
      <c r="T431" s="484"/>
      <c r="U431" s="484"/>
      <c r="V431" s="484"/>
      <c r="W431" s="484"/>
      <c r="X431" s="484"/>
      <c r="Y431" s="484"/>
      <c r="Z431" s="484"/>
      <c r="AA431" s="484"/>
      <c r="AB431" s="484"/>
      <c r="AC431" s="484"/>
      <c r="AD431" s="484"/>
      <c r="AE431" s="484"/>
      <c r="AF431" s="484"/>
      <c r="AG431" s="484"/>
      <c r="AH431" s="484"/>
      <c r="AI431" s="484"/>
      <c r="AJ431" s="484"/>
      <c r="AK431" s="484"/>
      <c r="AL431" s="484"/>
      <c r="AM431" s="484"/>
      <c r="AN431" s="484"/>
      <c r="AO431" s="484"/>
      <c r="AP431" s="484"/>
      <c r="AQ431" s="484"/>
      <c r="AR431" s="484"/>
      <c r="AS431" s="484"/>
      <c r="AT431" s="484"/>
      <c r="AU431" s="484"/>
      <c r="AV431" s="484"/>
      <c r="AW431" s="484"/>
      <c r="AX431" s="484"/>
      <c r="AY431" s="484"/>
      <c r="AZ431" s="484"/>
    </row>
    <row r="432" spans="1:52" ht="84" customHeight="1" x14ac:dyDescent="0.3">
      <c r="A432" s="581"/>
      <c r="B432" s="468" t="s">
        <v>5158</v>
      </c>
      <c r="C432" s="468" t="s">
        <v>5159</v>
      </c>
      <c r="D432" s="813" t="s">
        <v>1227</v>
      </c>
      <c r="E432" s="458" t="s">
        <v>5160</v>
      </c>
      <c r="F432" s="551">
        <v>1</v>
      </c>
      <c r="G432" s="578" t="s">
        <v>1314</v>
      </c>
      <c r="H432" s="569">
        <v>50</v>
      </c>
      <c r="I432" s="570">
        <v>737569</v>
      </c>
      <c r="J432" s="461">
        <v>744211</v>
      </c>
      <c r="K432" s="462">
        <f t="shared" si="17"/>
        <v>317.39999999999998</v>
      </c>
      <c r="L432" s="539">
        <v>276</v>
      </c>
      <c r="M432" s="942">
        <v>1.1499999999999999</v>
      </c>
      <c r="N432" s="462"/>
      <c r="O432" s="463" t="str">
        <f t="shared" si="18"/>
        <v/>
      </c>
      <c r="P432" s="712" t="s">
        <v>2548</v>
      </c>
      <c r="Q432" s="618">
        <v>4601887324980</v>
      </c>
      <c r="R432" s="484"/>
      <c r="S432" s="484"/>
      <c r="T432" s="484"/>
      <c r="U432" s="484"/>
      <c r="V432" s="484"/>
      <c r="W432" s="484"/>
      <c r="X432" s="484"/>
      <c r="Y432" s="484"/>
      <c r="Z432" s="484"/>
      <c r="AA432" s="484"/>
      <c r="AB432" s="484"/>
      <c r="AC432" s="484"/>
      <c r="AD432" s="484"/>
      <c r="AE432" s="484"/>
      <c r="AF432" s="484"/>
      <c r="AG432" s="484"/>
      <c r="AH432" s="484"/>
      <c r="AI432" s="484"/>
      <c r="AJ432" s="484"/>
      <c r="AK432" s="484"/>
      <c r="AL432" s="484"/>
      <c r="AM432" s="484"/>
      <c r="AN432" s="484"/>
      <c r="AO432" s="484"/>
      <c r="AP432" s="484"/>
      <c r="AQ432" s="484"/>
      <c r="AR432" s="484"/>
      <c r="AS432" s="484"/>
      <c r="AT432" s="484"/>
      <c r="AU432" s="484"/>
      <c r="AV432" s="484"/>
      <c r="AW432" s="484"/>
      <c r="AX432" s="484"/>
      <c r="AY432" s="484"/>
      <c r="AZ432" s="484"/>
    </row>
    <row r="433" spans="1:52" ht="46.5" customHeight="1" x14ac:dyDescent="0.3">
      <c r="B433" s="566" t="s">
        <v>5161</v>
      </c>
      <c r="C433" s="566" t="s">
        <v>5162</v>
      </c>
      <c r="D433" s="813" t="s">
        <v>1227</v>
      </c>
      <c r="E433" s="567" t="s">
        <v>5163</v>
      </c>
      <c r="F433" s="551">
        <v>1</v>
      </c>
      <c r="G433" s="578" t="s">
        <v>1314</v>
      </c>
      <c r="H433" s="569">
        <v>50</v>
      </c>
      <c r="I433" s="570">
        <v>661565</v>
      </c>
      <c r="J433" s="461">
        <v>744111</v>
      </c>
      <c r="K433" s="462">
        <f t="shared" si="17"/>
        <v>195.49999999999997</v>
      </c>
      <c r="L433" s="539">
        <v>170</v>
      </c>
      <c r="M433" s="942">
        <v>1.1499999999999999</v>
      </c>
      <c r="N433" s="462"/>
      <c r="O433" s="463" t="str">
        <f t="shared" si="18"/>
        <v/>
      </c>
      <c r="P433" s="712" t="s">
        <v>2489</v>
      </c>
      <c r="Q433" s="503">
        <v>4601887145226</v>
      </c>
      <c r="R433" s="484"/>
      <c r="S433" s="484"/>
      <c r="T433" s="484"/>
      <c r="U433" s="484"/>
      <c r="V433" s="484"/>
      <c r="W433" s="484"/>
      <c r="X433" s="484"/>
      <c r="Y433" s="484"/>
      <c r="Z433" s="484"/>
      <c r="AA433" s="484"/>
      <c r="AB433" s="484"/>
      <c r="AC433" s="484"/>
      <c r="AD433" s="484"/>
      <c r="AE433" s="484"/>
      <c r="AF433" s="484"/>
      <c r="AG433" s="484"/>
      <c r="AH433" s="484"/>
      <c r="AI433" s="484"/>
      <c r="AJ433" s="484"/>
      <c r="AK433" s="484"/>
      <c r="AL433" s="484"/>
      <c r="AM433" s="484"/>
      <c r="AN433" s="484"/>
      <c r="AO433" s="484"/>
      <c r="AP433" s="484"/>
      <c r="AQ433" s="484"/>
      <c r="AR433" s="484"/>
      <c r="AS433" s="484"/>
      <c r="AT433" s="484"/>
      <c r="AU433" s="484"/>
      <c r="AV433" s="484"/>
      <c r="AW433" s="484"/>
      <c r="AX433" s="484"/>
      <c r="AY433" s="484"/>
      <c r="AZ433" s="484"/>
    </row>
    <row r="434" spans="1:52" ht="46.5" customHeight="1" x14ac:dyDescent="0.3">
      <c r="B434" s="566" t="s">
        <v>5164</v>
      </c>
      <c r="C434" s="566" t="s">
        <v>5165</v>
      </c>
      <c r="D434" s="813" t="s">
        <v>1227</v>
      </c>
      <c r="E434" s="567" t="s">
        <v>5166</v>
      </c>
      <c r="F434" s="551">
        <v>1</v>
      </c>
      <c r="G434" s="578" t="s">
        <v>1314</v>
      </c>
      <c r="H434" s="569">
        <v>50</v>
      </c>
      <c r="I434" s="570">
        <v>661567</v>
      </c>
      <c r="J434" s="461">
        <v>744113</v>
      </c>
      <c r="K434" s="462">
        <f t="shared" si="17"/>
        <v>161</v>
      </c>
      <c r="L434" s="539">
        <v>140</v>
      </c>
      <c r="M434" s="942">
        <v>1.1499999999999999</v>
      </c>
      <c r="N434" s="462"/>
      <c r="O434" s="463" t="str">
        <f t="shared" si="18"/>
        <v/>
      </c>
      <c r="P434" s="712" t="s">
        <v>5167</v>
      </c>
      <c r="Q434" s="503">
        <v>4601887032571</v>
      </c>
      <c r="R434" s="467"/>
    </row>
    <row r="435" spans="1:52" ht="46.5" customHeight="1" x14ac:dyDescent="0.3">
      <c r="B435" s="575" t="s">
        <v>166</v>
      </c>
      <c r="C435" s="575" t="s">
        <v>4052</v>
      </c>
      <c r="D435" s="813" t="s">
        <v>1227</v>
      </c>
      <c r="E435" s="567" t="s">
        <v>2509</v>
      </c>
      <c r="F435" s="551">
        <v>1</v>
      </c>
      <c r="G435" s="578" t="s">
        <v>1314</v>
      </c>
      <c r="H435" s="569">
        <v>50</v>
      </c>
      <c r="I435" s="570">
        <v>661569</v>
      </c>
      <c r="J435" s="461">
        <v>744115</v>
      </c>
      <c r="K435" s="462">
        <f t="shared" si="17"/>
        <v>151.79999999999998</v>
      </c>
      <c r="L435" s="539">
        <v>132</v>
      </c>
      <c r="M435" s="942">
        <v>1.1499999999999999</v>
      </c>
      <c r="N435" s="462"/>
      <c r="O435" s="463" t="str">
        <f t="shared" si="18"/>
        <v/>
      </c>
      <c r="P435" s="712" t="s">
        <v>2510</v>
      </c>
      <c r="Q435" s="618">
        <v>4601887158561</v>
      </c>
      <c r="R435" s="467"/>
    </row>
    <row r="436" spans="1:52" ht="46.5" customHeight="1" x14ac:dyDescent="0.3">
      <c r="A436" s="581"/>
      <c r="B436" s="468" t="s">
        <v>3263</v>
      </c>
      <c r="C436" s="468" t="s">
        <v>3264</v>
      </c>
      <c r="D436" s="813" t="s">
        <v>1227</v>
      </c>
      <c r="E436" s="458" t="s">
        <v>3265</v>
      </c>
      <c r="F436" s="551">
        <v>1</v>
      </c>
      <c r="G436" s="578" t="s">
        <v>1314</v>
      </c>
      <c r="H436" s="569">
        <v>50</v>
      </c>
      <c r="I436" s="570">
        <v>737570</v>
      </c>
      <c r="J436" s="461">
        <v>744212</v>
      </c>
      <c r="K436" s="462">
        <f t="shared" si="17"/>
        <v>174.79999999999998</v>
      </c>
      <c r="L436" s="539">
        <v>152</v>
      </c>
      <c r="M436" s="942">
        <v>1.1499999999999999</v>
      </c>
      <c r="N436" s="462"/>
      <c r="O436" s="463" t="str">
        <f t="shared" si="18"/>
        <v/>
      </c>
      <c r="P436" s="712" t="s">
        <v>2547</v>
      </c>
      <c r="Q436" s="618">
        <v>4601887324997</v>
      </c>
      <c r="R436" s="467"/>
    </row>
    <row r="437" spans="1:52" ht="46.5" customHeight="1" x14ac:dyDescent="0.3">
      <c r="B437" s="485" t="s">
        <v>2511</v>
      </c>
      <c r="C437" s="485" t="s">
        <v>4053</v>
      </c>
      <c r="D437" s="813" t="s">
        <v>1227</v>
      </c>
      <c r="E437" s="567" t="s">
        <v>2512</v>
      </c>
      <c r="F437" s="551">
        <v>1</v>
      </c>
      <c r="G437" s="578" t="s">
        <v>1314</v>
      </c>
      <c r="H437" s="569">
        <v>50</v>
      </c>
      <c r="I437" s="570">
        <v>661607</v>
      </c>
      <c r="J437" s="461">
        <v>744116</v>
      </c>
      <c r="K437" s="462">
        <f t="shared" si="17"/>
        <v>161</v>
      </c>
      <c r="L437" s="539">
        <v>140</v>
      </c>
      <c r="M437" s="942">
        <v>1.1499999999999999</v>
      </c>
      <c r="N437" s="462"/>
      <c r="O437" s="463" t="str">
        <f t="shared" si="18"/>
        <v/>
      </c>
      <c r="P437" s="749" t="s">
        <v>2513</v>
      </c>
      <c r="Q437" s="618">
        <v>4601887059479</v>
      </c>
      <c r="R437" s="467"/>
    </row>
    <row r="438" spans="1:52" ht="46.5" customHeight="1" x14ac:dyDescent="0.3">
      <c r="A438" s="581"/>
      <c r="B438" s="468" t="s">
        <v>2514</v>
      </c>
      <c r="C438" s="468" t="s">
        <v>4054</v>
      </c>
      <c r="D438" s="813" t="s">
        <v>1227</v>
      </c>
      <c r="E438" s="458" t="s">
        <v>2515</v>
      </c>
      <c r="F438" s="551">
        <v>1</v>
      </c>
      <c r="G438" s="578" t="s">
        <v>1314</v>
      </c>
      <c r="H438" s="569">
        <v>50</v>
      </c>
      <c r="I438" s="570">
        <v>737571</v>
      </c>
      <c r="J438" s="461">
        <v>744213</v>
      </c>
      <c r="K438" s="462">
        <f t="shared" si="17"/>
        <v>221.95</v>
      </c>
      <c r="L438" s="539">
        <v>193</v>
      </c>
      <c r="M438" s="942">
        <v>1.1499999999999999</v>
      </c>
      <c r="N438" s="462"/>
      <c r="O438" s="463" t="str">
        <f t="shared" si="18"/>
        <v/>
      </c>
      <c r="P438" s="712" t="s">
        <v>2516</v>
      </c>
      <c r="Q438" s="618">
        <v>4601887325024</v>
      </c>
      <c r="R438" s="467"/>
    </row>
    <row r="439" spans="1:52" ht="46.5" customHeight="1" x14ac:dyDescent="0.3">
      <c r="A439" s="581"/>
      <c r="B439" s="468" t="s">
        <v>3266</v>
      </c>
      <c r="C439" s="468" t="s">
        <v>3267</v>
      </c>
      <c r="D439" s="813" t="s">
        <v>1227</v>
      </c>
      <c r="E439" s="458" t="s">
        <v>3268</v>
      </c>
      <c r="F439" s="551">
        <v>1</v>
      </c>
      <c r="G439" s="578" t="s">
        <v>1314</v>
      </c>
      <c r="H439" s="569">
        <v>50</v>
      </c>
      <c r="I439" s="570">
        <v>737574</v>
      </c>
      <c r="J439" s="461">
        <v>744215</v>
      </c>
      <c r="K439" s="462">
        <f t="shared" si="17"/>
        <v>317.39999999999998</v>
      </c>
      <c r="L439" s="539">
        <v>276</v>
      </c>
      <c r="M439" s="942">
        <v>1.1499999999999999</v>
      </c>
      <c r="N439" s="462"/>
      <c r="O439" s="463" t="str">
        <f t="shared" si="18"/>
        <v/>
      </c>
      <c r="P439" s="712" t="s">
        <v>2548</v>
      </c>
      <c r="Q439" s="618">
        <v>4601887325000</v>
      </c>
      <c r="R439" s="467"/>
    </row>
    <row r="440" spans="1:52" ht="46.5" customHeight="1" x14ac:dyDescent="0.3">
      <c r="A440" s="581"/>
      <c r="B440" s="468" t="s">
        <v>5168</v>
      </c>
      <c r="C440" s="468" t="s">
        <v>5169</v>
      </c>
      <c r="D440" s="813" t="s">
        <v>1227</v>
      </c>
      <c r="E440" s="859" t="s">
        <v>5170</v>
      </c>
      <c r="F440" s="551">
        <v>1</v>
      </c>
      <c r="G440" s="578" t="s">
        <v>1314</v>
      </c>
      <c r="H440" s="569">
        <v>50</v>
      </c>
      <c r="I440" s="570">
        <v>737575</v>
      </c>
      <c r="J440" s="461">
        <v>744216</v>
      </c>
      <c r="K440" s="462">
        <f t="shared" si="17"/>
        <v>244.95</v>
      </c>
      <c r="L440" s="539">
        <v>213</v>
      </c>
      <c r="M440" s="942">
        <v>1.1499999999999999</v>
      </c>
      <c r="N440" s="462"/>
      <c r="O440" s="463" t="str">
        <f t="shared" si="18"/>
        <v/>
      </c>
      <c r="P440" s="712" t="s">
        <v>5171</v>
      </c>
      <c r="Q440" s="618">
        <v>4601887325031</v>
      </c>
      <c r="R440" s="467"/>
    </row>
    <row r="441" spans="1:52" ht="46.5" customHeight="1" x14ac:dyDescent="0.3">
      <c r="B441" s="575" t="s">
        <v>2517</v>
      </c>
      <c r="C441" s="575" t="s">
        <v>4055</v>
      </c>
      <c r="D441" s="813" t="s">
        <v>1227</v>
      </c>
      <c r="E441" s="567" t="s">
        <v>2518</v>
      </c>
      <c r="F441" s="551">
        <v>1</v>
      </c>
      <c r="G441" s="578" t="s">
        <v>1314</v>
      </c>
      <c r="H441" s="569">
        <v>50</v>
      </c>
      <c r="I441" s="570">
        <v>661609</v>
      </c>
      <c r="J441" s="461">
        <v>744118</v>
      </c>
      <c r="K441" s="462">
        <f t="shared" si="17"/>
        <v>161</v>
      </c>
      <c r="L441" s="539">
        <v>140</v>
      </c>
      <c r="M441" s="942">
        <v>1.1499999999999999</v>
      </c>
      <c r="N441" s="462"/>
      <c r="O441" s="463" t="str">
        <f t="shared" si="18"/>
        <v/>
      </c>
      <c r="P441" s="712" t="s">
        <v>2519</v>
      </c>
      <c r="Q441" s="618">
        <v>4601887095583</v>
      </c>
      <c r="R441" s="467"/>
    </row>
    <row r="442" spans="1:52" ht="46.5" customHeight="1" x14ac:dyDescent="0.3">
      <c r="B442" s="485" t="s">
        <v>5172</v>
      </c>
      <c r="C442" s="566" t="s">
        <v>5173</v>
      </c>
      <c r="D442" s="813" t="s">
        <v>1227</v>
      </c>
      <c r="E442" s="572" t="s">
        <v>5174</v>
      </c>
      <c r="F442" s="551">
        <v>1</v>
      </c>
      <c r="G442" s="578" t="s">
        <v>1314</v>
      </c>
      <c r="H442" s="569">
        <v>50</v>
      </c>
      <c r="I442" s="570">
        <v>661610</v>
      </c>
      <c r="J442" s="461">
        <v>744119</v>
      </c>
      <c r="K442" s="462">
        <f t="shared" si="17"/>
        <v>161</v>
      </c>
      <c r="L442" s="539">
        <v>140</v>
      </c>
      <c r="M442" s="942">
        <v>1.1499999999999999</v>
      </c>
      <c r="N442" s="462"/>
      <c r="O442" s="463" t="str">
        <f t="shared" si="18"/>
        <v/>
      </c>
      <c r="P442" s="749" t="s">
        <v>5175</v>
      </c>
      <c r="Q442" s="618">
        <v>4601887158585</v>
      </c>
      <c r="R442" s="467"/>
    </row>
    <row r="443" spans="1:52" ht="69.75" customHeight="1" x14ac:dyDescent="0.3">
      <c r="B443" s="485" t="s">
        <v>5176</v>
      </c>
      <c r="C443" s="485" t="s">
        <v>5177</v>
      </c>
      <c r="D443" s="813" t="s">
        <v>1227</v>
      </c>
      <c r="E443" s="567" t="s">
        <v>5178</v>
      </c>
      <c r="F443" s="551">
        <v>1</v>
      </c>
      <c r="G443" s="578" t="s">
        <v>1314</v>
      </c>
      <c r="H443" s="569">
        <v>50</v>
      </c>
      <c r="I443" s="570">
        <v>661611</v>
      </c>
      <c r="J443" s="461">
        <v>744120</v>
      </c>
      <c r="K443" s="462">
        <f t="shared" si="17"/>
        <v>284.04999999999995</v>
      </c>
      <c r="L443" s="539">
        <v>247</v>
      </c>
      <c r="M443" s="942">
        <v>1.1499999999999999</v>
      </c>
      <c r="N443" s="462"/>
      <c r="O443" s="463" t="str">
        <f t="shared" si="18"/>
        <v/>
      </c>
      <c r="P443" s="749" t="s">
        <v>5179</v>
      </c>
      <c r="Q443" s="618">
        <v>4601887145240</v>
      </c>
      <c r="R443" s="467"/>
    </row>
    <row r="444" spans="1:52" ht="46.5" customHeight="1" x14ac:dyDescent="0.3">
      <c r="B444" s="468" t="s">
        <v>2520</v>
      </c>
      <c r="C444" s="468" t="s">
        <v>4056</v>
      </c>
      <c r="D444" s="813" t="s">
        <v>1227</v>
      </c>
      <c r="E444" s="567" t="s">
        <v>2521</v>
      </c>
      <c r="F444" s="551">
        <v>1</v>
      </c>
      <c r="G444" s="578" t="s">
        <v>1314</v>
      </c>
      <c r="H444" s="569">
        <v>50</v>
      </c>
      <c r="I444" s="570">
        <v>661612</v>
      </c>
      <c r="J444" s="461">
        <v>744121</v>
      </c>
      <c r="K444" s="462">
        <f t="shared" si="17"/>
        <v>195.49999999999997</v>
      </c>
      <c r="L444" s="539">
        <v>170</v>
      </c>
      <c r="M444" s="942">
        <v>1.1499999999999999</v>
      </c>
      <c r="N444" s="462"/>
      <c r="O444" s="463" t="str">
        <f t="shared" si="18"/>
        <v/>
      </c>
      <c r="P444" s="749" t="s">
        <v>2510</v>
      </c>
      <c r="Q444" s="618">
        <v>4601887077602</v>
      </c>
      <c r="R444" s="467"/>
    </row>
    <row r="445" spans="1:52" ht="46.5" customHeight="1" x14ac:dyDescent="0.3">
      <c r="A445" s="581"/>
      <c r="B445" s="468" t="s">
        <v>3459</v>
      </c>
      <c r="C445" s="468" t="s">
        <v>5180</v>
      </c>
      <c r="D445" s="813" t="s">
        <v>1227</v>
      </c>
      <c r="E445" s="458" t="s">
        <v>3460</v>
      </c>
      <c r="F445" s="551">
        <v>1</v>
      </c>
      <c r="G445" s="578" t="s">
        <v>1314</v>
      </c>
      <c r="H445" s="569">
        <v>50</v>
      </c>
      <c r="I445" s="570">
        <v>737576</v>
      </c>
      <c r="J445" s="461">
        <v>744217</v>
      </c>
      <c r="K445" s="462">
        <f t="shared" si="17"/>
        <v>221.95</v>
      </c>
      <c r="L445" s="539">
        <v>193</v>
      </c>
      <c r="M445" s="942">
        <v>1.1499999999999999</v>
      </c>
      <c r="N445" s="462"/>
      <c r="O445" s="463" t="str">
        <f t="shared" si="18"/>
        <v/>
      </c>
      <c r="P445" s="712" t="s">
        <v>2504</v>
      </c>
      <c r="Q445" s="618">
        <v>4601887325048</v>
      </c>
      <c r="R445" s="467"/>
    </row>
    <row r="446" spans="1:52" ht="46.5" customHeight="1" x14ac:dyDescent="0.3">
      <c r="B446" s="485" t="s">
        <v>4057</v>
      </c>
      <c r="C446" s="485" t="s">
        <v>4058</v>
      </c>
      <c r="D446" s="813" t="s">
        <v>1227</v>
      </c>
      <c r="E446" s="567" t="s">
        <v>4059</v>
      </c>
      <c r="F446" s="551">
        <v>1</v>
      </c>
      <c r="G446" s="578" t="s">
        <v>1314</v>
      </c>
      <c r="H446" s="569">
        <v>50</v>
      </c>
      <c r="I446" s="570">
        <v>661614</v>
      </c>
      <c r="J446" s="461">
        <v>744123</v>
      </c>
      <c r="K446" s="462">
        <f t="shared" si="17"/>
        <v>161</v>
      </c>
      <c r="L446" s="539">
        <v>140</v>
      </c>
      <c r="M446" s="942">
        <v>1.1499999999999999</v>
      </c>
      <c r="N446" s="462"/>
      <c r="O446" s="463" t="str">
        <f t="shared" si="18"/>
        <v/>
      </c>
      <c r="P446" s="749" t="s">
        <v>4060</v>
      </c>
      <c r="Q446" s="618">
        <v>4601887059486</v>
      </c>
      <c r="R446" s="467"/>
    </row>
    <row r="447" spans="1:52" ht="46.5" customHeight="1" x14ac:dyDescent="0.3">
      <c r="B447" s="485" t="s">
        <v>5181</v>
      </c>
      <c r="C447" s="485" t="s">
        <v>5182</v>
      </c>
      <c r="D447" s="813" t="s">
        <v>1227</v>
      </c>
      <c r="E447" s="572" t="s">
        <v>5183</v>
      </c>
      <c r="F447" s="551">
        <v>1</v>
      </c>
      <c r="G447" s="578" t="s">
        <v>1314</v>
      </c>
      <c r="H447" s="569">
        <v>50</v>
      </c>
      <c r="I447" s="570">
        <v>661615</v>
      </c>
      <c r="J447" s="461">
        <v>744124</v>
      </c>
      <c r="K447" s="462">
        <f t="shared" si="17"/>
        <v>195.49999999999997</v>
      </c>
      <c r="L447" s="539">
        <v>170</v>
      </c>
      <c r="M447" s="942">
        <v>1.1499999999999999</v>
      </c>
      <c r="N447" s="462"/>
      <c r="O447" s="463" t="str">
        <f t="shared" si="18"/>
        <v/>
      </c>
      <c r="P447" s="749" t="s">
        <v>5184</v>
      </c>
      <c r="Q447" s="618">
        <v>4601887158608</v>
      </c>
      <c r="R447" s="467"/>
    </row>
    <row r="448" spans="1:52" ht="46.5" customHeight="1" x14ac:dyDescent="0.3">
      <c r="A448" s="604">
        <v>2021</v>
      </c>
      <c r="B448" s="485" t="s">
        <v>5185</v>
      </c>
      <c r="C448" s="485" t="s">
        <v>5186</v>
      </c>
      <c r="D448" s="813" t="s">
        <v>1227</v>
      </c>
      <c r="E448" s="572" t="s">
        <v>5187</v>
      </c>
      <c r="F448" s="551">
        <v>1</v>
      </c>
      <c r="G448" s="578" t="s">
        <v>1314</v>
      </c>
      <c r="H448" s="569">
        <v>50</v>
      </c>
      <c r="I448" s="570">
        <v>811369</v>
      </c>
      <c r="J448" s="461">
        <v>811227</v>
      </c>
      <c r="K448" s="462">
        <f t="shared" si="17"/>
        <v>317.39999999999998</v>
      </c>
      <c r="L448" s="539">
        <v>276</v>
      </c>
      <c r="M448" s="942">
        <v>1.1499999999999999</v>
      </c>
      <c r="N448" s="462"/>
      <c r="O448" s="463" t="str">
        <f t="shared" si="18"/>
        <v/>
      </c>
      <c r="P448" s="749" t="s">
        <v>5188</v>
      </c>
      <c r="Q448" s="618">
        <v>4601887119579</v>
      </c>
      <c r="R448" s="467"/>
    </row>
    <row r="449" spans="1:18" ht="46.5" customHeight="1" x14ac:dyDescent="0.3">
      <c r="A449" s="581"/>
      <c r="B449" s="427" t="s">
        <v>4061</v>
      </c>
      <c r="C449" s="427" t="s">
        <v>4062</v>
      </c>
      <c r="D449" s="835" t="s">
        <v>1227</v>
      </c>
      <c r="E449" s="572" t="s">
        <v>4063</v>
      </c>
      <c r="F449" s="551">
        <v>1</v>
      </c>
      <c r="G449" s="578" t="s">
        <v>1314</v>
      </c>
      <c r="H449" s="569">
        <v>50</v>
      </c>
      <c r="I449" s="570">
        <v>779321</v>
      </c>
      <c r="J449" s="461">
        <v>779179</v>
      </c>
      <c r="K449" s="462">
        <f t="shared" si="17"/>
        <v>317.39999999999998</v>
      </c>
      <c r="L449" s="539">
        <v>276</v>
      </c>
      <c r="M449" s="942">
        <v>1.1499999999999999</v>
      </c>
      <c r="N449" s="462"/>
      <c r="O449" s="463" t="str">
        <f t="shared" si="18"/>
        <v/>
      </c>
      <c r="P449" s="778">
        <v>90</v>
      </c>
      <c r="Q449" s="488">
        <v>4601887358244</v>
      </c>
      <c r="R449" s="467"/>
    </row>
    <row r="450" spans="1:18" ht="33" customHeight="1" x14ac:dyDescent="0.3">
      <c r="A450" s="581"/>
      <c r="B450" s="468" t="s">
        <v>3269</v>
      </c>
      <c r="C450" s="468" t="s">
        <v>3270</v>
      </c>
      <c r="D450" s="813" t="s">
        <v>1227</v>
      </c>
      <c r="E450" s="610" t="s">
        <v>3271</v>
      </c>
      <c r="F450" s="551">
        <v>1</v>
      </c>
      <c r="G450" s="578" t="s">
        <v>1314</v>
      </c>
      <c r="H450" s="569">
        <v>50</v>
      </c>
      <c r="I450" s="570">
        <v>801531</v>
      </c>
      <c r="J450" s="461">
        <v>800831</v>
      </c>
      <c r="K450" s="462">
        <f t="shared" si="17"/>
        <v>204.7</v>
      </c>
      <c r="L450" s="539">
        <v>178</v>
      </c>
      <c r="M450" s="942">
        <v>1.1499999999999999</v>
      </c>
      <c r="N450" s="462"/>
      <c r="O450" s="463" t="str">
        <f t="shared" si="18"/>
        <v/>
      </c>
      <c r="P450" s="749" t="s">
        <v>2504</v>
      </c>
      <c r="Q450" s="488">
        <v>4601887385769</v>
      </c>
      <c r="R450" s="467"/>
    </row>
    <row r="451" spans="1:18" ht="46.5" customHeight="1" x14ac:dyDescent="0.3">
      <c r="B451" s="485" t="s">
        <v>2522</v>
      </c>
      <c r="C451" s="485" t="s">
        <v>4064</v>
      </c>
      <c r="D451" s="813" t="s">
        <v>1227</v>
      </c>
      <c r="E451" s="567" t="s">
        <v>2523</v>
      </c>
      <c r="F451" s="551">
        <v>1</v>
      </c>
      <c r="G451" s="578" t="s">
        <v>1314</v>
      </c>
      <c r="H451" s="569">
        <v>50</v>
      </c>
      <c r="I451" s="570">
        <v>661616</v>
      </c>
      <c r="J451" s="461">
        <v>744125</v>
      </c>
      <c r="K451" s="462">
        <f t="shared" si="17"/>
        <v>161</v>
      </c>
      <c r="L451" s="539">
        <v>140</v>
      </c>
      <c r="M451" s="942">
        <v>1.1499999999999999</v>
      </c>
      <c r="N451" s="462"/>
      <c r="O451" s="463" t="str">
        <f t="shared" si="18"/>
        <v/>
      </c>
      <c r="P451" s="749" t="s">
        <v>2524</v>
      </c>
      <c r="Q451" s="618">
        <v>4601887032779</v>
      </c>
      <c r="R451" s="467"/>
    </row>
    <row r="452" spans="1:18" ht="46.5" customHeight="1" x14ac:dyDescent="0.3">
      <c r="B452" s="485" t="s">
        <v>5189</v>
      </c>
      <c r="C452" s="485" t="s">
        <v>5190</v>
      </c>
      <c r="D452" s="813" t="s">
        <v>1227</v>
      </c>
      <c r="E452" s="572" t="s">
        <v>5191</v>
      </c>
      <c r="F452" s="551">
        <v>1</v>
      </c>
      <c r="G452" s="578" t="s">
        <v>1314</v>
      </c>
      <c r="H452" s="569">
        <v>50</v>
      </c>
      <c r="I452" s="570">
        <v>661618</v>
      </c>
      <c r="J452" s="461">
        <v>744126</v>
      </c>
      <c r="K452" s="462">
        <f t="shared" si="17"/>
        <v>221.95</v>
      </c>
      <c r="L452" s="539">
        <v>193</v>
      </c>
      <c r="M452" s="942">
        <v>1.1499999999999999</v>
      </c>
      <c r="N452" s="462"/>
      <c r="O452" s="463" t="str">
        <f t="shared" si="18"/>
        <v/>
      </c>
      <c r="P452" s="749" t="s">
        <v>5192</v>
      </c>
      <c r="Q452" s="618">
        <v>4601887158615</v>
      </c>
      <c r="R452" s="467"/>
    </row>
    <row r="453" spans="1:18" ht="73.900000000000006" customHeight="1" x14ac:dyDescent="0.3">
      <c r="A453" s="581"/>
      <c r="B453" s="468" t="s">
        <v>2525</v>
      </c>
      <c r="C453" s="468" t="s">
        <v>4065</v>
      </c>
      <c r="D453" s="813" t="s">
        <v>1227</v>
      </c>
      <c r="E453" s="458" t="s">
        <v>2526</v>
      </c>
      <c r="F453" s="551">
        <v>1</v>
      </c>
      <c r="G453" s="578" t="s">
        <v>1314</v>
      </c>
      <c r="H453" s="569">
        <v>50</v>
      </c>
      <c r="I453" s="570">
        <v>737594</v>
      </c>
      <c r="J453" s="461">
        <v>744234</v>
      </c>
      <c r="K453" s="462">
        <f t="shared" si="17"/>
        <v>174.79999999999998</v>
      </c>
      <c r="L453" s="539">
        <v>152</v>
      </c>
      <c r="M453" s="942">
        <v>1.1499999999999999</v>
      </c>
      <c r="N453" s="462"/>
      <c r="O453" s="463" t="str">
        <f t="shared" si="18"/>
        <v/>
      </c>
      <c r="P453" s="712" t="s">
        <v>2504</v>
      </c>
      <c r="Q453" s="618">
        <v>4601887325055</v>
      </c>
      <c r="R453" s="467"/>
    </row>
    <row r="454" spans="1:18" ht="33" customHeight="1" x14ac:dyDescent="0.3">
      <c r="B454" s="485" t="s">
        <v>5193</v>
      </c>
      <c r="C454" s="485" t="s">
        <v>5194</v>
      </c>
      <c r="D454" s="813" t="s">
        <v>1227</v>
      </c>
      <c r="E454" s="567" t="s">
        <v>5195</v>
      </c>
      <c r="F454" s="551">
        <v>1</v>
      </c>
      <c r="G454" s="578" t="s">
        <v>1314</v>
      </c>
      <c r="H454" s="569">
        <v>50</v>
      </c>
      <c r="I454" s="570">
        <v>661619</v>
      </c>
      <c r="J454" s="461">
        <v>744127</v>
      </c>
      <c r="K454" s="462">
        <f t="shared" si="17"/>
        <v>221.95</v>
      </c>
      <c r="L454" s="539">
        <v>193</v>
      </c>
      <c r="M454" s="942">
        <v>1.1499999999999999</v>
      </c>
      <c r="N454" s="462"/>
      <c r="O454" s="463" t="str">
        <f t="shared" si="18"/>
        <v/>
      </c>
      <c r="P454" s="749" t="s">
        <v>5196</v>
      </c>
      <c r="Q454" s="618">
        <v>4601887032786</v>
      </c>
      <c r="R454" s="467"/>
    </row>
    <row r="455" spans="1:18" ht="104.25" customHeight="1" x14ac:dyDescent="0.3">
      <c r="A455" s="581"/>
      <c r="B455" s="468" t="s">
        <v>4066</v>
      </c>
      <c r="C455" s="468" t="s">
        <v>4067</v>
      </c>
      <c r="D455" s="813" t="s">
        <v>1227</v>
      </c>
      <c r="E455" s="458" t="s">
        <v>4068</v>
      </c>
      <c r="F455" s="551">
        <v>1</v>
      </c>
      <c r="G455" s="578" t="s">
        <v>1314</v>
      </c>
      <c r="H455" s="569">
        <v>50</v>
      </c>
      <c r="I455" s="570">
        <v>737595</v>
      </c>
      <c r="J455" s="461">
        <v>744235</v>
      </c>
      <c r="K455" s="462">
        <f t="shared" si="17"/>
        <v>317.39999999999998</v>
      </c>
      <c r="L455" s="539">
        <v>276</v>
      </c>
      <c r="M455" s="942">
        <v>1.1499999999999999</v>
      </c>
      <c r="N455" s="462"/>
      <c r="O455" s="463" t="str">
        <f t="shared" si="18"/>
        <v/>
      </c>
      <c r="P455" s="712" t="s">
        <v>4069</v>
      </c>
      <c r="Q455" s="618">
        <v>4601887325062</v>
      </c>
      <c r="R455" s="467"/>
    </row>
    <row r="456" spans="1:18" ht="93.75" customHeight="1" x14ac:dyDescent="0.3">
      <c r="A456" s="581"/>
      <c r="B456" s="468" t="s">
        <v>3461</v>
      </c>
      <c r="C456" s="468" t="s">
        <v>3462</v>
      </c>
      <c r="D456" s="813" t="s">
        <v>1227</v>
      </c>
      <c r="E456" s="458" t="s">
        <v>3463</v>
      </c>
      <c r="F456" s="551">
        <v>1</v>
      </c>
      <c r="G456" s="578" t="s">
        <v>1314</v>
      </c>
      <c r="H456" s="569">
        <v>50</v>
      </c>
      <c r="I456" s="570">
        <v>737596</v>
      </c>
      <c r="J456" s="461">
        <v>744236</v>
      </c>
      <c r="K456" s="462">
        <f t="shared" si="17"/>
        <v>284.04999999999995</v>
      </c>
      <c r="L456" s="539">
        <v>247</v>
      </c>
      <c r="M456" s="942">
        <v>1.1499999999999999</v>
      </c>
      <c r="N456" s="462"/>
      <c r="O456" s="463" t="str">
        <f t="shared" si="18"/>
        <v/>
      </c>
      <c r="P456" s="712" t="s">
        <v>3464</v>
      </c>
      <c r="Q456" s="618">
        <v>4601887325079</v>
      </c>
      <c r="R456" s="467"/>
    </row>
    <row r="457" spans="1:18" ht="46.5" customHeight="1" x14ac:dyDescent="0.3">
      <c r="B457" s="468" t="s">
        <v>2527</v>
      </c>
      <c r="C457" s="468" t="s">
        <v>5197</v>
      </c>
      <c r="D457" s="813" t="s">
        <v>1227</v>
      </c>
      <c r="E457" s="567" t="s">
        <v>2528</v>
      </c>
      <c r="F457" s="551">
        <v>1</v>
      </c>
      <c r="G457" s="578" t="s">
        <v>1314</v>
      </c>
      <c r="H457" s="569">
        <v>50</v>
      </c>
      <c r="I457" s="570">
        <v>661621</v>
      </c>
      <c r="J457" s="461">
        <v>744129</v>
      </c>
      <c r="K457" s="462">
        <f t="shared" si="17"/>
        <v>151.79999999999998</v>
      </c>
      <c r="L457" s="539">
        <v>132</v>
      </c>
      <c r="M457" s="942">
        <v>1.1499999999999999</v>
      </c>
      <c r="N457" s="462"/>
      <c r="O457" s="463" t="str">
        <f t="shared" si="18"/>
        <v/>
      </c>
      <c r="P457" s="749" t="s">
        <v>2504</v>
      </c>
      <c r="Q457" s="618">
        <v>4601887144663</v>
      </c>
      <c r="R457" s="467"/>
    </row>
    <row r="458" spans="1:18" ht="39" customHeight="1" x14ac:dyDescent="0.3">
      <c r="B458" s="485" t="s">
        <v>3465</v>
      </c>
      <c r="C458" s="485" t="s">
        <v>3466</v>
      </c>
      <c r="D458" s="813" t="s">
        <v>1227</v>
      </c>
      <c r="E458" s="572" t="s">
        <v>2533</v>
      </c>
      <c r="F458" s="551">
        <v>1</v>
      </c>
      <c r="G458" s="578" t="s">
        <v>1314</v>
      </c>
      <c r="H458" s="569">
        <v>50</v>
      </c>
      <c r="I458" s="570">
        <v>661622</v>
      </c>
      <c r="J458" s="461">
        <v>744130</v>
      </c>
      <c r="K458" s="462">
        <f t="shared" si="17"/>
        <v>317.39999999999998</v>
      </c>
      <c r="L458" s="539">
        <v>276</v>
      </c>
      <c r="M458" s="942">
        <v>1.1499999999999999</v>
      </c>
      <c r="N458" s="462"/>
      <c r="O458" s="463" t="str">
        <f t="shared" si="18"/>
        <v/>
      </c>
      <c r="P458" s="749" t="s">
        <v>2508</v>
      </c>
      <c r="Q458" s="618">
        <v>4601887158639</v>
      </c>
      <c r="R458" s="467"/>
    </row>
    <row r="459" spans="1:18" ht="39" customHeight="1" x14ac:dyDescent="0.3">
      <c r="A459" s="455" t="s">
        <v>3049</v>
      </c>
      <c r="B459" s="485" t="s">
        <v>5198</v>
      </c>
      <c r="C459" s="485" t="s">
        <v>5199</v>
      </c>
      <c r="D459" s="813"/>
      <c r="E459" s="425" t="s">
        <v>5200</v>
      </c>
      <c r="F459" s="551">
        <v>1</v>
      </c>
      <c r="G459" s="578" t="s">
        <v>1314</v>
      </c>
      <c r="H459" s="569">
        <v>50</v>
      </c>
      <c r="I459" s="570">
        <v>821288</v>
      </c>
      <c r="J459" s="461">
        <v>821261</v>
      </c>
      <c r="K459" s="462">
        <f t="shared" si="17"/>
        <v>350.75</v>
      </c>
      <c r="L459" s="539">
        <v>305</v>
      </c>
      <c r="M459" s="942">
        <v>1.1499999999999999</v>
      </c>
      <c r="N459" s="462"/>
      <c r="O459" s="463" t="str">
        <f t="shared" si="18"/>
        <v/>
      </c>
      <c r="P459" s="749" t="s">
        <v>3472</v>
      </c>
      <c r="Q459" s="618"/>
      <c r="R459" s="467"/>
    </row>
    <row r="460" spans="1:18" ht="46.5" customHeight="1" x14ac:dyDescent="0.3">
      <c r="A460" s="576"/>
      <c r="B460" s="566" t="s">
        <v>4070</v>
      </c>
      <c r="C460" s="575" t="s">
        <v>4071</v>
      </c>
      <c r="D460" s="813" t="s">
        <v>1227</v>
      </c>
      <c r="E460" s="567" t="s">
        <v>4072</v>
      </c>
      <c r="F460" s="551">
        <v>1</v>
      </c>
      <c r="G460" s="578" t="s">
        <v>1314</v>
      </c>
      <c r="H460" s="569">
        <v>50</v>
      </c>
      <c r="I460" s="570">
        <v>675917</v>
      </c>
      <c r="J460" s="461">
        <v>744257</v>
      </c>
      <c r="K460" s="462">
        <f t="shared" si="17"/>
        <v>174.79999999999998</v>
      </c>
      <c r="L460" s="539">
        <v>152</v>
      </c>
      <c r="M460" s="942">
        <v>1.1499999999999999</v>
      </c>
      <c r="N460" s="462"/>
      <c r="O460" s="463" t="str">
        <f t="shared" si="18"/>
        <v/>
      </c>
      <c r="P460" s="712" t="s">
        <v>4073</v>
      </c>
      <c r="Q460" s="503">
        <v>4601887195375</v>
      </c>
      <c r="R460" s="467"/>
    </row>
    <row r="461" spans="1:18" ht="46.5" customHeight="1" x14ac:dyDescent="0.3">
      <c r="B461" s="566" t="s">
        <v>3467</v>
      </c>
      <c r="C461" s="566" t="s">
        <v>3468</v>
      </c>
      <c r="D461" s="813" t="s">
        <v>1227</v>
      </c>
      <c r="E461" s="572" t="s">
        <v>3469</v>
      </c>
      <c r="F461" s="551">
        <v>1</v>
      </c>
      <c r="G461" s="578" t="s">
        <v>1314</v>
      </c>
      <c r="H461" s="569">
        <v>50</v>
      </c>
      <c r="I461" s="570">
        <v>661624</v>
      </c>
      <c r="J461" s="461">
        <v>744131</v>
      </c>
      <c r="K461" s="462">
        <f t="shared" si="17"/>
        <v>284.04999999999995</v>
      </c>
      <c r="L461" s="539">
        <v>247</v>
      </c>
      <c r="M461" s="942">
        <v>1.1499999999999999</v>
      </c>
      <c r="N461" s="462"/>
      <c r="O461" s="463" t="str">
        <f t="shared" si="18"/>
        <v/>
      </c>
      <c r="P461" s="712" t="s">
        <v>2513</v>
      </c>
      <c r="Q461" s="618">
        <v>4601887158646</v>
      </c>
      <c r="R461" s="467"/>
    </row>
    <row r="462" spans="1:18" ht="46.5" customHeight="1" x14ac:dyDescent="0.3">
      <c r="B462" s="485" t="s">
        <v>5201</v>
      </c>
      <c r="C462" s="485" t="s">
        <v>5202</v>
      </c>
      <c r="D462" s="813" t="s">
        <v>1227</v>
      </c>
      <c r="E462" s="567" t="s">
        <v>5203</v>
      </c>
      <c r="F462" s="551">
        <v>1</v>
      </c>
      <c r="G462" s="578" t="s">
        <v>1314</v>
      </c>
      <c r="H462" s="569">
        <v>50</v>
      </c>
      <c r="I462" s="570">
        <v>661625</v>
      </c>
      <c r="J462" s="461">
        <v>744132</v>
      </c>
      <c r="K462" s="462">
        <f t="shared" si="17"/>
        <v>151.79999999999998</v>
      </c>
      <c r="L462" s="539">
        <v>132</v>
      </c>
      <c r="M462" s="942">
        <v>1.1499999999999999</v>
      </c>
      <c r="N462" s="462"/>
      <c r="O462" s="463" t="str">
        <f t="shared" si="18"/>
        <v/>
      </c>
      <c r="P462" s="749" t="s">
        <v>2529</v>
      </c>
      <c r="Q462" s="618">
        <v>4601887032564</v>
      </c>
      <c r="R462" s="467"/>
    </row>
    <row r="463" spans="1:18" ht="46.5" customHeight="1" x14ac:dyDescent="0.3">
      <c r="A463" s="581"/>
      <c r="B463" s="468" t="s">
        <v>5204</v>
      </c>
      <c r="C463" s="468" t="s">
        <v>5205</v>
      </c>
      <c r="D463" s="813" t="s">
        <v>1227</v>
      </c>
      <c r="E463" s="458" t="s">
        <v>5206</v>
      </c>
      <c r="F463" s="551">
        <v>1</v>
      </c>
      <c r="G463" s="578" t="s">
        <v>1314</v>
      </c>
      <c r="H463" s="569">
        <v>50</v>
      </c>
      <c r="I463" s="570">
        <v>737578</v>
      </c>
      <c r="J463" s="461">
        <v>744219</v>
      </c>
      <c r="K463" s="462">
        <f t="shared" si="17"/>
        <v>317.39999999999998</v>
      </c>
      <c r="L463" s="539">
        <v>276</v>
      </c>
      <c r="M463" s="942">
        <v>1.1499999999999999</v>
      </c>
      <c r="N463" s="462"/>
      <c r="O463" s="463" t="str">
        <f t="shared" si="18"/>
        <v/>
      </c>
      <c r="P463" s="712" t="s">
        <v>2529</v>
      </c>
      <c r="Q463" s="618">
        <v>4601887325086</v>
      </c>
      <c r="R463" s="467"/>
    </row>
    <row r="464" spans="1:18" ht="37.5" customHeight="1" x14ac:dyDescent="0.3">
      <c r="A464" s="581"/>
      <c r="B464" s="427" t="s">
        <v>3272</v>
      </c>
      <c r="C464" s="427" t="s">
        <v>3273</v>
      </c>
      <c r="D464" s="835" t="s">
        <v>1227</v>
      </c>
      <c r="E464" s="572" t="s">
        <v>3274</v>
      </c>
      <c r="F464" s="551">
        <v>1</v>
      </c>
      <c r="G464" s="578" t="s">
        <v>1314</v>
      </c>
      <c r="H464" s="569">
        <v>50</v>
      </c>
      <c r="I464" s="570">
        <v>661631</v>
      </c>
      <c r="J464" s="461">
        <v>779180</v>
      </c>
      <c r="K464" s="462">
        <f t="shared" si="17"/>
        <v>350.75</v>
      </c>
      <c r="L464" s="539">
        <v>305</v>
      </c>
      <c r="M464" s="942">
        <v>1.1499999999999999</v>
      </c>
      <c r="N464" s="462"/>
      <c r="O464" s="463" t="str">
        <f t="shared" si="18"/>
        <v/>
      </c>
      <c r="P464" s="778">
        <v>80</v>
      </c>
      <c r="Q464" s="488">
        <v>4601887358251</v>
      </c>
      <c r="R464" s="467"/>
    </row>
    <row r="465" spans="1:18" ht="30" customHeight="1" x14ac:dyDescent="0.3">
      <c r="B465" s="566" t="s">
        <v>4074</v>
      </c>
      <c r="C465" s="566" t="s">
        <v>5207</v>
      </c>
      <c r="D465" s="813" t="s">
        <v>1227</v>
      </c>
      <c r="E465" s="572" t="s">
        <v>4075</v>
      </c>
      <c r="F465" s="551">
        <v>1</v>
      </c>
      <c r="G465" s="578" t="s">
        <v>1314</v>
      </c>
      <c r="H465" s="569">
        <v>50</v>
      </c>
      <c r="I465" s="570">
        <v>661635</v>
      </c>
      <c r="J465" s="461">
        <v>744139</v>
      </c>
      <c r="K465" s="462">
        <f t="shared" si="17"/>
        <v>284.04999999999995</v>
      </c>
      <c r="L465" s="539">
        <v>247</v>
      </c>
      <c r="M465" s="942">
        <v>1.1499999999999999</v>
      </c>
      <c r="N465" s="462"/>
      <c r="O465" s="463" t="str">
        <f t="shared" si="18"/>
        <v/>
      </c>
      <c r="P465" s="712" t="s">
        <v>2588</v>
      </c>
      <c r="Q465" s="618">
        <v>4601887158691</v>
      </c>
      <c r="R465" s="467"/>
    </row>
    <row r="466" spans="1:18" ht="46.5" customHeight="1" x14ac:dyDescent="0.3">
      <c r="B466" s="566" t="s">
        <v>2530</v>
      </c>
      <c r="C466" s="566" t="s">
        <v>5208</v>
      </c>
      <c r="D466" s="813" t="s">
        <v>1227</v>
      </c>
      <c r="E466" s="572" t="s">
        <v>2531</v>
      </c>
      <c r="F466" s="551">
        <v>1</v>
      </c>
      <c r="G466" s="578" t="s">
        <v>1314</v>
      </c>
      <c r="H466" s="569">
        <v>50</v>
      </c>
      <c r="I466" s="570">
        <v>661636</v>
      </c>
      <c r="J466" s="461">
        <v>744140</v>
      </c>
      <c r="K466" s="462">
        <f t="shared" si="17"/>
        <v>151.79999999999998</v>
      </c>
      <c r="L466" s="539">
        <v>132</v>
      </c>
      <c r="M466" s="942">
        <v>1.1499999999999999</v>
      </c>
      <c r="N466" s="462"/>
      <c r="O466" s="463" t="str">
        <f t="shared" si="18"/>
        <v/>
      </c>
      <c r="P466" s="712" t="s">
        <v>2532</v>
      </c>
      <c r="Q466" s="618">
        <v>4601887158707</v>
      </c>
      <c r="R466" s="467"/>
    </row>
    <row r="467" spans="1:18" ht="46.5" customHeight="1" x14ac:dyDescent="0.3">
      <c r="A467" s="576"/>
      <c r="B467" s="468" t="s">
        <v>5209</v>
      </c>
      <c r="C467" s="566" t="s">
        <v>5210</v>
      </c>
      <c r="D467" s="813" t="s">
        <v>1227</v>
      </c>
      <c r="E467" s="567" t="s">
        <v>5211</v>
      </c>
      <c r="F467" s="551">
        <v>1</v>
      </c>
      <c r="G467" s="578" t="s">
        <v>1314</v>
      </c>
      <c r="H467" s="569">
        <v>50</v>
      </c>
      <c r="I467" s="570">
        <v>726765</v>
      </c>
      <c r="J467" s="461">
        <v>744246</v>
      </c>
      <c r="K467" s="462">
        <f t="shared" si="17"/>
        <v>161</v>
      </c>
      <c r="L467" s="539">
        <v>140</v>
      </c>
      <c r="M467" s="942">
        <v>1.1499999999999999</v>
      </c>
      <c r="N467" s="462"/>
      <c r="O467" s="463" t="str">
        <f t="shared" si="18"/>
        <v/>
      </c>
      <c r="P467" s="712" t="s">
        <v>2529</v>
      </c>
      <c r="Q467" s="597">
        <v>4601887291404</v>
      </c>
      <c r="R467" s="467"/>
    </row>
    <row r="468" spans="1:18" ht="46.5" customHeight="1" x14ac:dyDescent="0.3">
      <c r="B468" s="575" t="s">
        <v>5212</v>
      </c>
      <c r="C468" s="575" t="s">
        <v>5213</v>
      </c>
      <c r="D468" s="813" t="s">
        <v>1227</v>
      </c>
      <c r="E468" s="567" t="s">
        <v>5214</v>
      </c>
      <c r="F468" s="551">
        <v>1</v>
      </c>
      <c r="G468" s="578" t="s">
        <v>1314</v>
      </c>
      <c r="H468" s="569">
        <v>50</v>
      </c>
      <c r="I468" s="570">
        <v>661639</v>
      </c>
      <c r="J468" s="461">
        <v>744143</v>
      </c>
      <c r="K468" s="462">
        <f t="shared" si="17"/>
        <v>284.04999999999995</v>
      </c>
      <c r="L468" s="539">
        <v>247</v>
      </c>
      <c r="M468" s="942">
        <v>1.1499999999999999</v>
      </c>
      <c r="N468" s="462"/>
      <c r="O468" s="463" t="str">
        <f t="shared" si="18"/>
        <v/>
      </c>
      <c r="P468" s="712" t="s">
        <v>2508</v>
      </c>
      <c r="Q468" s="618">
        <v>4601887145264</v>
      </c>
      <c r="R468" s="467"/>
    </row>
    <row r="469" spans="1:18" ht="46.5" customHeight="1" x14ac:dyDescent="0.3">
      <c r="B469" s="566" t="s">
        <v>5215</v>
      </c>
      <c r="C469" s="566" t="s">
        <v>5216</v>
      </c>
      <c r="D469" s="813" t="s">
        <v>1227</v>
      </c>
      <c r="E469" s="572" t="s">
        <v>2533</v>
      </c>
      <c r="F469" s="551">
        <v>1</v>
      </c>
      <c r="G469" s="578" t="s">
        <v>1314</v>
      </c>
      <c r="H469" s="569">
        <v>50</v>
      </c>
      <c r="I469" s="570">
        <v>661642</v>
      </c>
      <c r="J469" s="461">
        <v>744145</v>
      </c>
      <c r="K469" s="462">
        <f t="shared" si="17"/>
        <v>179.39999999999998</v>
      </c>
      <c r="L469" s="539">
        <v>156</v>
      </c>
      <c r="M469" s="942">
        <v>1.1499999999999999</v>
      </c>
      <c r="N469" s="462"/>
      <c r="O469" s="463" t="str">
        <f t="shared" si="18"/>
        <v/>
      </c>
      <c r="P469" s="712" t="s">
        <v>2501</v>
      </c>
      <c r="Q469" s="618">
        <v>4601887158721</v>
      </c>
      <c r="R469" s="467"/>
    </row>
    <row r="470" spans="1:18" ht="46.5" customHeight="1" x14ac:dyDescent="0.3">
      <c r="B470" s="575" t="s">
        <v>2534</v>
      </c>
      <c r="C470" s="575" t="s">
        <v>2535</v>
      </c>
      <c r="D470" s="813" t="s">
        <v>1227</v>
      </c>
      <c r="E470" s="567" t="s">
        <v>2536</v>
      </c>
      <c r="F470" s="551">
        <v>1</v>
      </c>
      <c r="G470" s="578" t="s">
        <v>1314</v>
      </c>
      <c r="H470" s="569">
        <v>50</v>
      </c>
      <c r="I470" s="570">
        <v>661641</v>
      </c>
      <c r="J470" s="461">
        <v>744144</v>
      </c>
      <c r="K470" s="462">
        <f t="shared" si="17"/>
        <v>161</v>
      </c>
      <c r="L470" s="539">
        <v>140</v>
      </c>
      <c r="M470" s="942">
        <v>1.1499999999999999</v>
      </c>
      <c r="N470" s="462"/>
      <c r="O470" s="463" t="str">
        <f t="shared" si="18"/>
        <v/>
      </c>
      <c r="P470" s="712" t="s">
        <v>2537</v>
      </c>
      <c r="Q470" s="618">
        <v>4601887158714</v>
      </c>
      <c r="R470" s="467"/>
    </row>
    <row r="471" spans="1:18" ht="26.25" customHeight="1" x14ac:dyDescent="0.3">
      <c r="B471" s="566" t="s">
        <v>2538</v>
      </c>
      <c r="C471" s="566" t="s">
        <v>4076</v>
      </c>
      <c r="D471" s="813" t="s">
        <v>1227</v>
      </c>
      <c r="E471" s="572" t="s">
        <v>2539</v>
      </c>
      <c r="F471" s="551">
        <v>1</v>
      </c>
      <c r="G471" s="578" t="s">
        <v>1314</v>
      </c>
      <c r="H471" s="569">
        <v>50</v>
      </c>
      <c r="I471" s="570">
        <v>661644</v>
      </c>
      <c r="J471" s="461">
        <v>744147</v>
      </c>
      <c r="K471" s="462">
        <f t="shared" si="17"/>
        <v>174.79999999999998</v>
      </c>
      <c r="L471" s="539">
        <v>152</v>
      </c>
      <c r="M471" s="942">
        <v>1.1499999999999999</v>
      </c>
      <c r="N471" s="462"/>
      <c r="O471" s="463" t="str">
        <f t="shared" si="18"/>
        <v/>
      </c>
      <c r="P471" s="712" t="s">
        <v>2489</v>
      </c>
      <c r="Q471" s="618">
        <v>4601887158745</v>
      </c>
      <c r="R471" s="467"/>
    </row>
    <row r="472" spans="1:18" ht="46.5" customHeight="1" x14ac:dyDescent="0.3">
      <c r="B472" s="566" t="s">
        <v>5217</v>
      </c>
      <c r="C472" s="566" t="s">
        <v>5218</v>
      </c>
      <c r="D472" s="813" t="s">
        <v>1227</v>
      </c>
      <c r="E472" s="567" t="s">
        <v>5219</v>
      </c>
      <c r="F472" s="551">
        <v>1</v>
      </c>
      <c r="G472" s="578" t="s">
        <v>1314</v>
      </c>
      <c r="H472" s="569">
        <v>50</v>
      </c>
      <c r="I472" s="570">
        <v>661646</v>
      </c>
      <c r="J472" s="461">
        <v>744149</v>
      </c>
      <c r="K472" s="462">
        <f t="shared" si="17"/>
        <v>204.7</v>
      </c>
      <c r="L472" s="539">
        <v>178</v>
      </c>
      <c r="M472" s="942">
        <v>1.1499999999999999</v>
      </c>
      <c r="N472" s="462"/>
      <c r="O472" s="463" t="str">
        <f t="shared" si="18"/>
        <v/>
      </c>
      <c r="P472" s="712" t="s">
        <v>2558</v>
      </c>
      <c r="Q472" s="618">
        <v>4601887145417</v>
      </c>
      <c r="R472" s="467"/>
    </row>
    <row r="473" spans="1:18" ht="46.5" customHeight="1" x14ac:dyDescent="0.3">
      <c r="B473" s="566" t="s">
        <v>1997</v>
      </c>
      <c r="C473" s="566" t="s">
        <v>1998</v>
      </c>
      <c r="D473" s="813" t="s">
        <v>1227</v>
      </c>
      <c r="E473" s="567" t="s">
        <v>4077</v>
      </c>
      <c r="F473" s="551">
        <v>1</v>
      </c>
      <c r="G473" s="578" t="s">
        <v>1314</v>
      </c>
      <c r="H473" s="569">
        <v>50</v>
      </c>
      <c r="I473" s="570">
        <v>661647</v>
      </c>
      <c r="J473" s="461">
        <v>744150</v>
      </c>
      <c r="K473" s="462">
        <f t="shared" si="17"/>
        <v>174.79999999999998</v>
      </c>
      <c r="L473" s="539">
        <v>152</v>
      </c>
      <c r="M473" s="942">
        <v>1.1499999999999999</v>
      </c>
      <c r="N473" s="462"/>
      <c r="O473" s="463" t="str">
        <f t="shared" si="18"/>
        <v/>
      </c>
      <c r="P473" s="712" t="s">
        <v>4078</v>
      </c>
      <c r="Q473" s="618">
        <v>4601887145295</v>
      </c>
      <c r="R473" s="467"/>
    </row>
    <row r="474" spans="1:18" ht="46.5" customHeight="1" x14ac:dyDescent="0.3">
      <c r="B474" s="575" t="s">
        <v>5220</v>
      </c>
      <c r="C474" s="575" t="s">
        <v>5221</v>
      </c>
      <c r="D474" s="813" t="s">
        <v>1227</v>
      </c>
      <c r="E474" s="567" t="s">
        <v>5222</v>
      </c>
      <c r="F474" s="551">
        <v>1</v>
      </c>
      <c r="G474" s="578" t="s">
        <v>1314</v>
      </c>
      <c r="H474" s="569">
        <v>50</v>
      </c>
      <c r="I474" s="570">
        <v>661648</v>
      </c>
      <c r="J474" s="461">
        <v>744151</v>
      </c>
      <c r="K474" s="462">
        <f t="shared" si="17"/>
        <v>192.04999999999998</v>
      </c>
      <c r="L474" s="539">
        <v>167</v>
      </c>
      <c r="M474" s="942">
        <v>1.1499999999999999</v>
      </c>
      <c r="N474" s="462"/>
      <c r="O474" s="463" t="str">
        <f t="shared" si="18"/>
        <v/>
      </c>
      <c r="P474" s="712" t="s">
        <v>2540</v>
      </c>
      <c r="Q474" s="618">
        <v>4601887158752</v>
      </c>
      <c r="R474" s="467"/>
    </row>
    <row r="475" spans="1:18" ht="46.5" customHeight="1" x14ac:dyDescent="0.3">
      <c r="A475" s="576"/>
      <c r="B475" s="468" t="s">
        <v>4079</v>
      </c>
      <c r="C475" s="468" t="s">
        <v>4080</v>
      </c>
      <c r="D475" s="813" t="s">
        <v>1227</v>
      </c>
      <c r="E475" s="567" t="s">
        <v>4081</v>
      </c>
      <c r="F475" s="551">
        <v>1</v>
      </c>
      <c r="G475" s="578" t="s">
        <v>1314</v>
      </c>
      <c r="H475" s="569">
        <v>50</v>
      </c>
      <c r="I475" s="570">
        <v>718101</v>
      </c>
      <c r="J475" s="461">
        <v>744207</v>
      </c>
      <c r="K475" s="462">
        <f t="shared" si="17"/>
        <v>284.04999999999995</v>
      </c>
      <c r="L475" s="539">
        <v>247</v>
      </c>
      <c r="M475" s="942">
        <v>1.1499999999999999</v>
      </c>
      <c r="N475" s="462"/>
      <c r="O475" s="463" t="str">
        <f t="shared" si="18"/>
        <v/>
      </c>
      <c r="P475" s="749" t="s">
        <v>4082</v>
      </c>
      <c r="Q475" s="618">
        <v>4601887272212</v>
      </c>
      <c r="R475" s="467"/>
    </row>
    <row r="476" spans="1:18" ht="46.5" customHeight="1" x14ac:dyDescent="0.3">
      <c r="A476" s="576"/>
      <c r="B476" s="566" t="s">
        <v>4083</v>
      </c>
      <c r="C476" s="566" t="s">
        <v>4084</v>
      </c>
      <c r="D476" s="813" t="s">
        <v>1227</v>
      </c>
      <c r="E476" s="567" t="s">
        <v>4085</v>
      </c>
      <c r="F476" s="551">
        <v>1</v>
      </c>
      <c r="G476" s="578" t="s">
        <v>1314</v>
      </c>
      <c r="H476" s="569">
        <v>50</v>
      </c>
      <c r="I476" s="570">
        <v>675920</v>
      </c>
      <c r="J476" s="461">
        <v>744260</v>
      </c>
      <c r="K476" s="462">
        <f t="shared" si="17"/>
        <v>284.04999999999995</v>
      </c>
      <c r="L476" s="539">
        <v>247</v>
      </c>
      <c r="M476" s="942">
        <v>1.1499999999999999</v>
      </c>
      <c r="N476" s="462"/>
      <c r="O476" s="463" t="str">
        <f t="shared" si="18"/>
        <v/>
      </c>
      <c r="P476" s="712" t="s">
        <v>2529</v>
      </c>
      <c r="Q476" s="503">
        <v>4601887195405</v>
      </c>
      <c r="R476" s="467"/>
    </row>
    <row r="477" spans="1:18" ht="46.5" customHeight="1" x14ac:dyDescent="0.3">
      <c r="A477" s="581"/>
      <c r="B477" s="468" t="s">
        <v>2541</v>
      </c>
      <c r="C477" s="468" t="s">
        <v>4086</v>
      </c>
      <c r="D477" s="813" t="s">
        <v>1227</v>
      </c>
      <c r="E477" s="458" t="s">
        <v>2542</v>
      </c>
      <c r="F477" s="551">
        <v>1</v>
      </c>
      <c r="G477" s="578" t="s">
        <v>1314</v>
      </c>
      <c r="H477" s="569">
        <v>50</v>
      </c>
      <c r="I477" s="570">
        <v>737577</v>
      </c>
      <c r="J477" s="461">
        <v>744218</v>
      </c>
      <c r="K477" s="462">
        <f t="shared" si="17"/>
        <v>151.79999999999998</v>
      </c>
      <c r="L477" s="539">
        <v>132</v>
      </c>
      <c r="M477" s="942">
        <v>1.1499999999999999</v>
      </c>
      <c r="N477" s="462"/>
      <c r="O477" s="463" t="str">
        <f t="shared" si="18"/>
        <v/>
      </c>
      <c r="P477" s="712" t="s">
        <v>2540</v>
      </c>
      <c r="Q477" s="618">
        <v>4601887325109</v>
      </c>
      <c r="R477" s="467"/>
    </row>
    <row r="478" spans="1:18" ht="46.5" customHeight="1" x14ac:dyDescent="0.3">
      <c r="A478" s="576"/>
      <c r="B478" s="468" t="s">
        <v>4087</v>
      </c>
      <c r="C478" s="566" t="s">
        <v>5223</v>
      </c>
      <c r="D478" s="813" t="s">
        <v>1227</v>
      </c>
      <c r="E478" s="567" t="s">
        <v>4088</v>
      </c>
      <c r="F478" s="551">
        <v>1</v>
      </c>
      <c r="G478" s="578" t="s">
        <v>1314</v>
      </c>
      <c r="H478" s="569">
        <v>50</v>
      </c>
      <c r="I478" s="570">
        <v>661652</v>
      </c>
      <c r="J478" s="461">
        <v>744155</v>
      </c>
      <c r="K478" s="462">
        <f t="shared" si="17"/>
        <v>213.89999999999998</v>
      </c>
      <c r="L478" s="539">
        <v>186</v>
      </c>
      <c r="M478" s="942">
        <v>1.1499999999999999</v>
      </c>
      <c r="N478" s="462"/>
      <c r="O478" s="463" t="str">
        <f t="shared" si="18"/>
        <v/>
      </c>
      <c r="P478" s="712" t="s">
        <v>2508</v>
      </c>
      <c r="Q478" s="597">
        <v>4601887291428</v>
      </c>
      <c r="R478" s="467"/>
    </row>
    <row r="479" spans="1:18" ht="46.5" customHeight="1" x14ac:dyDescent="0.3">
      <c r="B479" s="566" t="s">
        <v>2543</v>
      </c>
      <c r="C479" s="566" t="s">
        <v>2544</v>
      </c>
      <c r="D479" s="813" t="s">
        <v>1227</v>
      </c>
      <c r="E479" s="567" t="s">
        <v>2545</v>
      </c>
      <c r="F479" s="551">
        <v>1</v>
      </c>
      <c r="G479" s="578" t="s">
        <v>1314</v>
      </c>
      <c r="H479" s="569">
        <v>50</v>
      </c>
      <c r="I479" s="570">
        <v>661654</v>
      </c>
      <c r="J479" s="461">
        <v>744156</v>
      </c>
      <c r="K479" s="462">
        <f t="shared" si="17"/>
        <v>174.79999999999998</v>
      </c>
      <c r="L479" s="539">
        <v>152</v>
      </c>
      <c r="M479" s="942">
        <v>1.1499999999999999</v>
      </c>
      <c r="N479" s="462"/>
      <c r="O479" s="463" t="str">
        <f t="shared" si="18"/>
        <v/>
      </c>
      <c r="P479" s="712" t="s">
        <v>2546</v>
      </c>
      <c r="Q479" s="618">
        <v>4601887078579</v>
      </c>
      <c r="R479" s="467"/>
    </row>
    <row r="480" spans="1:18" ht="46.5" customHeight="1" x14ac:dyDescent="0.3">
      <c r="A480" s="576"/>
      <c r="B480" s="575" t="s">
        <v>5224</v>
      </c>
      <c r="C480" s="575" t="s">
        <v>5225</v>
      </c>
      <c r="D480" s="813" t="s">
        <v>1227</v>
      </c>
      <c r="E480" s="567" t="s">
        <v>5226</v>
      </c>
      <c r="F480" s="551">
        <v>1</v>
      </c>
      <c r="G480" s="578" t="s">
        <v>1314</v>
      </c>
      <c r="H480" s="569">
        <v>50</v>
      </c>
      <c r="I480" s="570">
        <v>675919</v>
      </c>
      <c r="J480" s="461">
        <v>744259</v>
      </c>
      <c r="K480" s="462">
        <f t="shared" si="17"/>
        <v>213.89999999999998</v>
      </c>
      <c r="L480" s="539">
        <v>186</v>
      </c>
      <c r="M480" s="942">
        <v>1.1499999999999999</v>
      </c>
      <c r="N480" s="462"/>
      <c r="O480" s="463" t="str">
        <f t="shared" si="18"/>
        <v/>
      </c>
      <c r="P480" s="712" t="s">
        <v>2547</v>
      </c>
      <c r="Q480" s="503">
        <v>4601887195399</v>
      </c>
      <c r="R480" s="467"/>
    </row>
    <row r="481" spans="1:18" ht="46.5" customHeight="1" x14ac:dyDescent="0.3">
      <c r="A481" s="576"/>
      <c r="B481" s="566" t="s">
        <v>2549</v>
      </c>
      <c r="C481" s="575" t="s">
        <v>2550</v>
      </c>
      <c r="D481" s="813" t="s">
        <v>1227</v>
      </c>
      <c r="E481" s="567" t="s">
        <v>2551</v>
      </c>
      <c r="F481" s="551">
        <v>1</v>
      </c>
      <c r="G481" s="578" t="s">
        <v>1314</v>
      </c>
      <c r="H481" s="569">
        <v>50</v>
      </c>
      <c r="I481" s="570">
        <v>675921</v>
      </c>
      <c r="J481" s="461">
        <v>744261</v>
      </c>
      <c r="K481" s="462">
        <f t="shared" ref="K481:K544" si="19">L481*M481</f>
        <v>192.04999999999998</v>
      </c>
      <c r="L481" s="539">
        <v>167</v>
      </c>
      <c r="M481" s="942">
        <v>1.1499999999999999</v>
      </c>
      <c r="N481" s="462"/>
      <c r="O481" s="463" t="str">
        <f t="shared" si="18"/>
        <v/>
      </c>
      <c r="P481" s="712" t="s">
        <v>2552</v>
      </c>
      <c r="Q481" s="503">
        <v>4601887195412</v>
      </c>
      <c r="R481" s="467"/>
    </row>
    <row r="482" spans="1:18" ht="46.5" customHeight="1" x14ac:dyDescent="0.3">
      <c r="A482" s="576"/>
      <c r="B482" s="468" t="s">
        <v>2553</v>
      </c>
      <c r="C482" s="566" t="s">
        <v>4089</v>
      </c>
      <c r="D482" s="813" t="s">
        <v>1227</v>
      </c>
      <c r="E482" s="567" t="s">
        <v>2554</v>
      </c>
      <c r="F482" s="551">
        <v>1</v>
      </c>
      <c r="G482" s="578" t="s">
        <v>1314</v>
      </c>
      <c r="H482" s="569">
        <v>50</v>
      </c>
      <c r="I482" s="570">
        <v>726766</v>
      </c>
      <c r="J482" s="461">
        <v>744247</v>
      </c>
      <c r="K482" s="462">
        <f t="shared" si="19"/>
        <v>192.04999999999998</v>
      </c>
      <c r="L482" s="539">
        <v>167</v>
      </c>
      <c r="M482" s="942">
        <v>1.1499999999999999</v>
      </c>
      <c r="N482" s="462"/>
      <c r="O482" s="463" t="str">
        <f t="shared" si="18"/>
        <v/>
      </c>
      <c r="P482" s="712" t="s">
        <v>2547</v>
      </c>
      <c r="Q482" s="597">
        <v>4601887291435</v>
      </c>
      <c r="R482" s="467"/>
    </row>
    <row r="483" spans="1:18" ht="46.5" customHeight="1" x14ac:dyDescent="0.3">
      <c r="B483" s="485" t="s">
        <v>4090</v>
      </c>
      <c r="C483" s="485" t="s">
        <v>4091</v>
      </c>
      <c r="D483" s="813" t="s">
        <v>1227</v>
      </c>
      <c r="E483" s="567" t="s">
        <v>4092</v>
      </c>
      <c r="F483" s="551">
        <v>1</v>
      </c>
      <c r="G483" s="578" t="s">
        <v>1314</v>
      </c>
      <c r="H483" s="569">
        <v>50</v>
      </c>
      <c r="I483" s="570">
        <v>661656</v>
      </c>
      <c r="J483" s="461">
        <v>744158</v>
      </c>
      <c r="K483" s="462">
        <f t="shared" si="19"/>
        <v>244.95</v>
      </c>
      <c r="L483" s="539">
        <v>213</v>
      </c>
      <c r="M483" s="942">
        <v>1.1499999999999999</v>
      </c>
      <c r="N483" s="462"/>
      <c r="O483" s="463" t="str">
        <f t="shared" si="18"/>
        <v/>
      </c>
      <c r="P483" s="749" t="s">
        <v>4093</v>
      </c>
      <c r="Q483" s="618">
        <v>4601887145424</v>
      </c>
      <c r="R483" s="467"/>
    </row>
    <row r="484" spans="1:18" ht="46.5" customHeight="1" x14ac:dyDescent="0.3">
      <c r="A484" s="576"/>
      <c r="B484" s="485" t="s">
        <v>5227</v>
      </c>
      <c r="C484" s="485" t="s">
        <v>5228</v>
      </c>
      <c r="D484" s="813" t="s">
        <v>1227</v>
      </c>
      <c r="E484" s="567" t="s">
        <v>5229</v>
      </c>
      <c r="F484" s="551">
        <v>1</v>
      </c>
      <c r="G484" s="578" t="s">
        <v>1314</v>
      </c>
      <c r="H484" s="569">
        <v>50</v>
      </c>
      <c r="I484" s="570">
        <v>697078</v>
      </c>
      <c r="J484" s="461">
        <v>744255</v>
      </c>
      <c r="K484" s="462">
        <f t="shared" si="19"/>
        <v>317.39999999999998</v>
      </c>
      <c r="L484" s="539">
        <v>276</v>
      </c>
      <c r="M484" s="942">
        <v>1.1499999999999999</v>
      </c>
      <c r="N484" s="462"/>
      <c r="O484" s="463" t="str">
        <f t="shared" si="18"/>
        <v/>
      </c>
      <c r="P484" s="749" t="s">
        <v>5230</v>
      </c>
      <c r="Q484" s="618">
        <v>4601887195429</v>
      </c>
      <c r="R484" s="467"/>
    </row>
    <row r="485" spans="1:18" ht="46.5" customHeight="1" x14ac:dyDescent="0.3">
      <c r="A485" s="581"/>
      <c r="B485" s="427" t="s">
        <v>2555</v>
      </c>
      <c r="C485" s="427" t="s">
        <v>2556</v>
      </c>
      <c r="D485" s="835" t="s">
        <v>1227</v>
      </c>
      <c r="E485" s="572" t="s">
        <v>2557</v>
      </c>
      <c r="F485" s="551">
        <v>1</v>
      </c>
      <c r="G485" s="578" t="s">
        <v>1314</v>
      </c>
      <c r="H485" s="569">
        <v>50</v>
      </c>
      <c r="I485" s="570">
        <v>779326</v>
      </c>
      <c r="J485" s="461">
        <v>779187</v>
      </c>
      <c r="K485" s="462">
        <f t="shared" si="19"/>
        <v>151.79999999999998</v>
      </c>
      <c r="L485" s="539">
        <v>132</v>
      </c>
      <c r="M485" s="942">
        <v>1.1499999999999999</v>
      </c>
      <c r="N485" s="462"/>
      <c r="O485" s="463" t="str">
        <f t="shared" si="18"/>
        <v/>
      </c>
      <c r="P485" s="778">
        <v>46</v>
      </c>
      <c r="Q485" s="488">
        <v>4601887358275</v>
      </c>
      <c r="R485" s="467"/>
    </row>
    <row r="486" spans="1:18" ht="46.5" customHeight="1" x14ac:dyDescent="0.3">
      <c r="B486" s="485" t="s">
        <v>5231</v>
      </c>
      <c r="C486" s="485" t="s">
        <v>5232</v>
      </c>
      <c r="D486" s="813" t="s">
        <v>1227</v>
      </c>
      <c r="E486" s="567" t="s">
        <v>5233</v>
      </c>
      <c r="F486" s="551">
        <v>1</v>
      </c>
      <c r="G486" s="578" t="s">
        <v>1314</v>
      </c>
      <c r="H486" s="569">
        <v>50</v>
      </c>
      <c r="I486" s="570">
        <v>661658</v>
      </c>
      <c r="J486" s="461">
        <v>744160</v>
      </c>
      <c r="K486" s="462">
        <f t="shared" si="19"/>
        <v>204.7</v>
      </c>
      <c r="L486" s="539">
        <v>178</v>
      </c>
      <c r="M486" s="942">
        <v>1.1499999999999999</v>
      </c>
      <c r="N486" s="462"/>
      <c r="O486" s="463" t="str">
        <f t="shared" si="18"/>
        <v/>
      </c>
      <c r="P486" s="749" t="s">
        <v>2558</v>
      </c>
      <c r="Q486" s="618">
        <v>4601887145431</v>
      </c>
      <c r="R486" s="467"/>
    </row>
    <row r="487" spans="1:18" ht="46.5" customHeight="1" x14ac:dyDescent="0.3">
      <c r="A487" s="604">
        <v>2021</v>
      </c>
      <c r="B487" s="468" t="s">
        <v>5234</v>
      </c>
      <c r="C487" s="468" t="s">
        <v>5235</v>
      </c>
      <c r="D487" s="813" t="s">
        <v>1227</v>
      </c>
      <c r="E487" s="458" t="s">
        <v>5236</v>
      </c>
      <c r="F487" s="551">
        <v>1</v>
      </c>
      <c r="G487" s="578" t="s">
        <v>1314</v>
      </c>
      <c r="H487" s="569">
        <v>50</v>
      </c>
      <c r="I487" s="570">
        <v>811371</v>
      </c>
      <c r="J487" s="461">
        <v>811229</v>
      </c>
      <c r="K487" s="462">
        <f t="shared" si="19"/>
        <v>317.39999999999998</v>
      </c>
      <c r="L487" s="539">
        <v>276</v>
      </c>
      <c r="M487" s="942">
        <v>1.1499999999999999</v>
      </c>
      <c r="N487" s="462"/>
      <c r="O487" s="463" t="str">
        <f t="shared" si="18"/>
        <v/>
      </c>
      <c r="P487" s="712" t="s">
        <v>5237</v>
      </c>
      <c r="Q487" s="618">
        <v>4601887119609</v>
      </c>
      <c r="R487" s="467"/>
    </row>
    <row r="488" spans="1:18" ht="46.5" customHeight="1" x14ac:dyDescent="0.3">
      <c r="A488" s="581"/>
      <c r="B488" s="427" t="s">
        <v>5238</v>
      </c>
      <c r="C488" s="427" t="s">
        <v>5239</v>
      </c>
      <c r="D488" s="835" t="s">
        <v>1227</v>
      </c>
      <c r="E488" s="572" t="s">
        <v>5240</v>
      </c>
      <c r="F488" s="551">
        <v>1</v>
      </c>
      <c r="G488" s="578" t="s">
        <v>1314</v>
      </c>
      <c r="H488" s="569">
        <v>50</v>
      </c>
      <c r="I488" s="570">
        <v>779324</v>
      </c>
      <c r="J488" s="461">
        <v>779184</v>
      </c>
      <c r="K488" s="462">
        <f t="shared" si="19"/>
        <v>204.7</v>
      </c>
      <c r="L488" s="539">
        <v>178</v>
      </c>
      <c r="M488" s="942">
        <v>1.1499999999999999</v>
      </c>
      <c r="N488" s="462"/>
      <c r="O488" s="463" t="str">
        <f t="shared" si="18"/>
        <v/>
      </c>
      <c r="P488" s="778">
        <v>55</v>
      </c>
      <c r="Q488" s="488">
        <v>4601887358268</v>
      </c>
      <c r="R488" s="467"/>
    </row>
    <row r="489" spans="1:18" ht="34.5" customHeight="1" x14ac:dyDescent="0.3">
      <c r="B489" s="485" t="s">
        <v>2559</v>
      </c>
      <c r="C489" s="485" t="s">
        <v>2560</v>
      </c>
      <c r="D489" s="813" t="s">
        <v>1227</v>
      </c>
      <c r="E489" s="567" t="s">
        <v>2561</v>
      </c>
      <c r="F489" s="551">
        <v>1</v>
      </c>
      <c r="G489" s="578" t="s">
        <v>1314</v>
      </c>
      <c r="H489" s="569">
        <v>50</v>
      </c>
      <c r="I489" s="570">
        <v>661665</v>
      </c>
      <c r="J489" s="461">
        <v>744164</v>
      </c>
      <c r="K489" s="462">
        <f t="shared" si="19"/>
        <v>204.7</v>
      </c>
      <c r="L489" s="539">
        <v>178</v>
      </c>
      <c r="M489" s="942">
        <v>1.1499999999999999</v>
      </c>
      <c r="N489" s="462"/>
      <c r="O489" s="463" t="str">
        <f t="shared" si="18"/>
        <v/>
      </c>
      <c r="P489" s="749" t="s">
        <v>2562</v>
      </c>
      <c r="Q489" s="618">
        <v>4601887096221</v>
      </c>
      <c r="R489" s="467"/>
    </row>
    <row r="490" spans="1:18" ht="46.5" customHeight="1" x14ac:dyDescent="0.3">
      <c r="B490" s="575" t="s">
        <v>2563</v>
      </c>
      <c r="C490" s="575" t="s">
        <v>2564</v>
      </c>
      <c r="D490" s="813" t="s">
        <v>1227</v>
      </c>
      <c r="E490" s="567" t="s">
        <v>2565</v>
      </c>
      <c r="F490" s="551">
        <v>1</v>
      </c>
      <c r="G490" s="578" t="s">
        <v>1314</v>
      </c>
      <c r="H490" s="569">
        <v>50</v>
      </c>
      <c r="I490" s="570">
        <v>661666</v>
      </c>
      <c r="J490" s="461">
        <v>744165</v>
      </c>
      <c r="K490" s="462">
        <f t="shared" si="19"/>
        <v>161</v>
      </c>
      <c r="L490" s="539">
        <v>140</v>
      </c>
      <c r="M490" s="942">
        <v>1.1499999999999999</v>
      </c>
      <c r="N490" s="462"/>
      <c r="O490" s="463" t="str">
        <f t="shared" si="18"/>
        <v/>
      </c>
      <c r="P490" s="712" t="s">
        <v>2566</v>
      </c>
      <c r="Q490" s="618">
        <v>4601887144441</v>
      </c>
      <c r="R490" s="467"/>
    </row>
    <row r="491" spans="1:18" ht="46.5" customHeight="1" x14ac:dyDescent="0.3">
      <c r="A491" s="581"/>
      <c r="B491" s="468" t="s">
        <v>2567</v>
      </c>
      <c r="C491" s="468" t="s">
        <v>2568</v>
      </c>
      <c r="D491" s="813" t="s">
        <v>1227</v>
      </c>
      <c r="E491" s="458" t="s">
        <v>2569</v>
      </c>
      <c r="F491" s="551">
        <v>1</v>
      </c>
      <c r="G491" s="578" t="s">
        <v>1314</v>
      </c>
      <c r="H491" s="569">
        <v>50</v>
      </c>
      <c r="I491" s="570">
        <v>737586</v>
      </c>
      <c r="J491" s="461">
        <v>744226</v>
      </c>
      <c r="K491" s="462">
        <f t="shared" si="19"/>
        <v>204.7</v>
      </c>
      <c r="L491" s="539">
        <v>178</v>
      </c>
      <c r="M491" s="942">
        <v>1.1499999999999999</v>
      </c>
      <c r="N491" s="462"/>
      <c r="O491" s="463" t="str">
        <f t="shared" ref="O491:O523" si="20">IF(N491&gt;0,N491*K491,"")</f>
        <v/>
      </c>
      <c r="P491" s="712" t="s">
        <v>2570</v>
      </c>
      <c r="Q491" s="618">
        <v>4601887325123</v>
      </c>
      <c r="R491" s="467"/>
    </row>
    <row r="492" spans="1:18" ht="46.5" customHeight="1" x14ac:dyDescent="0.3">
      <c r="A492" s="581"/>
      <c r="B492" s="468" t="s">
        <v>4094</v>
      </c>
      <c r="C492" s="468" t="s">
        <v>4095</v>
      </c>
      <c r="D492" s="813" t="s">
        <v>1227</v>
      </c>
      <c r="E492" s="458" t="s">
        <v>4096</v>
      </c>
      <c r="F492" s="551">
        <v>1</v>
      </c>
      <c r="G492" s="578" t="s">
        <v>1314</v>
      </c>
      <c r="H492" s="569">
        <v>50</v>
      </c>
      <c r="I492" s="570">
        <v>737588</v>
      </c>
      <c r="J492" s="461">
        <v>744228</v>
      </c>
      <c r="K492" s="462">
        <f t="shared" si="19"/>
        <v>204.7</v>
      </c>
      <c r="L492" s="539">
        <v>178</v>
      </c>
      <c r="M492" s="942">
        <v>1.1499999999999999</v>
      </c>
      <c r="N492" s="462"/>
      <c r="O492" s="463" t="str">
        <f t="shared" si="20"/>
        <v/>
      </c>
      <c r="P492" s="712" t="s">
        <v>2547</v>
      </c>
      <c r="Q492" s="594">
        <v>4601887325130</v>
      </c>
      <c r="R492" s="467"/>
    </row>
    <row r="493" spans="1:18" ht="46.5" customHeight="1" x14ac:dyDescent="0.3">
      <c r="A493" s="581"/>
      <c r="B493" s="468" t="s">
        <v>2571</v>
      </c>
      <c r="C493" s="468" t="s">
        <v>2572</v>
      </c>
      <c r="D493" s="813" t="s">
        <v>1227</v>
      </c>
      <c r="E493" s="458" t="s">
        <v>2573</v>
      </c>
      <c r="F493" s="551">
        <v>1</v>
      </c>
      <c r="G493" s="578" t="s">
        <v>1314</v>
      </c>
      <c r="H493" s="569">
        <v>50</v>
      </c>
      <c r="I493" s="570">
        <v>737585</v>
      </c>
      <c r="J493" s="461">
        <v>744225</v>
      </c>
      <c r="K493" s="462">
        <f t="shared" si="19"/>
        <v>161</v>
      </c>
      <c r="L493" s="539">
        <v>140</v>
      </c>
      <c r="M493" s="942">
        <v>1.1499999999999999</v>
      </c>
      <c r="N493" s="462"/>
      <c r="O493" s="463" t="str">
        <f t="shared" si="20"/>
        <v/>
      </c>
      <c r="P493" s="712" t="s">
        <v>2574</v>
      </c>
      <c r="Q493" s="594">
        <v>4601887325147</v>
      </c>
      <c r="R493" s="467"/>
    </row>
    <row r="494" spans="1:18" ht="31.5" customHeight="1" x14ac:dyDescent="0.3">
      <c r="A494" s="576"/>
      <c r="B494" s="566" t="s">
        <v>5241</v>
      </c>
      <c r="C494" s="575" t="s">
        <v>5242</v>
      </c>
      <c r="D494" s="813" t="s">
        <v>1227</v>
      </c>
      <c r="E494" s="567" t="s">
        <v>5243</v>
      </c>
      <c r="F494" s="551">
        <v>1</v>
      </c>
      <c r="G494" s="578" t="s">
        <v>1314</v>
      </c>
      <c r="H494" s="569">
        <v>50</v>
      </c>
      <c r="I494" s="570">
        <v>675923</v>
      </c>
      <c r="J494" s="461">
        <v>744263</v>
      </c>
      <c r="K494" s="462">
        <f t="shared" si="19"/>
        <v>284.04999999999995</v>
      </c>
      <c r="L494" s="539">
        <v>247</v>
      </c>
      <c r="M494" s="942">
        <v>1.1499999999999999</v>
      </c>
      <c r="N494" s="462"/>
      <c r="O494" s="463" t="str">
        <f t="shared" si="20"/>
        <v/>
      </c>
      <c r="P494" s="712" t="s">
        <v>2558</v>
      </c>
      <c r="Q494" s="503">
        <v>4601887195443</v>
      </c>
      <c r="R494" s="467"/>
    </row>
    <row r="495" spans="1:18" ht="46.5" customHeight="1" x14ac:dyDescent="0.3">
      <c r="A495" s="581"/>
      <c r="B495" s="468" t="s">
        <v>2575</v>
      </c>
      <c r="C495" s="468" t="s">
        <v>2576</v>
      </c>
      <c r="D495" s="813" t="s">
        <v>1227</v>
      </c>
      <c r="E495" s="458" t="s">
        <v>2577</v>
      </c>
      <c r="F495" s="551">
        <v>1</v>
      </c>
      <c r="G495" s="578" t="s">
        <v>1314</v>
      </c>
      <c r="H495" s="569">
        <v>50</v>
      </c>
      <c r="I495" s="570">
        <v>737587</v>
      </c>
      <c r="J495" s="461">
        <v>744227</v>
      </c>
      <c r="K495" s="462">
        <f t="shared" si="19"/>
        <v>161</v>
      </c>
      <c r="L495" s="539">
        <v>140</v>
      </c>
      <c r="M495" s="942">
        <v>1.1499999999999999</v>
      </c>
      <c r="N495" s="462"/>
      <c r="O495" s="463" t="str">
        <f t="shared" si="20"/>
        <v/>
      </c>
      <c r="P495" s="712" t="s">
        <v>2578</v>
      </c>
      <c r="Q495" s="618">
        <v>4601887325154</v>
      </c>
      <c r="R495" s="467"/>
    </row>
    <row r="496" spans="1:18" ht="46.5" customHeight="1" x14ac:dyDescent="0.3">
      <c r="B496" s="485" t="s">
        <v>2579</v>
      </c>
      <c r="C496" s="485" t="s">
        <v>5244</v>
      </c>
      <c r="D496" s="813" t="s">
        <v>1227</v>
      </c>
      <c r="E496" s="567" t="s">
        <v>2580</v>
      </c>
      <c r="F496" s="551">
        <v>1</v>
      </c>
      <c r="G496" s="578" t="s">
        <v>1314</v>
      </c>
      <c r="H496" s="569">
        <v>50</v>
      </c>
      <c r="I496" s="570">
        <v>661667</v>
      </c>
      <c r="J496" s="461">
        <v>744166</v>
      </c>
      <c r="K496" s="462">
        <f t="shared" si="19"/>
        <v>204.7</v>
      </c>
      <c r="L496" s="539">
        <v>178</v>
      </c>
      <c r="M496" s="942">
        <v>1.1499999999999999</v>
      </c>
      <c r="N496" s="462"/>
      <c r="O496" s="463" t="str">
        <f t="shared" si="20"/>
        <v/>
      </c>
      <c r="P496" s="749" t="s">
        <v>2581</v>
      </c>
      <c r="Q496" s="618">
        <v>4601887088660</v>
      </c>
      <c r="R496" s="467"/>
    </row>
    <row r="497" spans="1:18" ht="46.5" customHeight="1" x14ac:dyDescent="0.3">
      <c r="A497" s="581"/>
      <c r="B497" s="468" t="s">
        <v>5245</v>
      </c>
      <c r="C497" s="468" t="s">
        <v>5246</v>
      </c>
      <c r="D497" s="813" t="s">
        <v>1227</v>
      </c>
      <c r="E497" s="458" t="s">
        <v>5247</v>
      </c>
      <c r="F497" s="551">
        <v>1</v>
      </c>
      <c r="G497" s="578" t="s">
        <v>1314</v>
      </c>
      <c r="H497" s="569">
        <v>50</v>
      </c>
      <c r="I497" s="570">
        <v>737589</v>
      </c>
      <c r="J497" s="461">
        <v>744229</v>
      </c>
      <c r="K497" s="462">
        <f t="shared" si="19"/>
        <v>244.95</v>
      </c>
      <c r="L497" s="539">
        <v>213</v>
      </c>
      <c r="M497" s="942">
        <v>1.1499999999999999</v>
      </c>
      <c r="N497" s="462"/>
      <c r="O497" s="463" t="str">
        <f t="shared" si="20"/>
        <v/>
      </c>
      <c r="P497" s="712" t="s">
        <v>5248</v>
      </c>
      <c r="Q497" s="618">
        <v>4601887325178</v>
      </c>
      <c r="R497" s="467"/>
    </row>
    <row r="498" spans="1:18" ht="46.5" customHeight="1" x14ac:dyDescent="0.3">
      <c r="B498" s="468" t="s">
        <v>3470</v>
      </c>
      <c r="C498" s="468" t="s">
        <v>5249</v>
      </c>
      <c r="D498" s="813" t="s">
        <v>1227</v>
      </c>
      <c r="E498" s="567" t="s">
        <v>3471</v>
      </c>
      <c r="F498" s="551">
        <v>1</v>
      </c>
      <c r="G498" s="578" t="s">
        <v>1314</v>
      </c>
      <c r="H498" s="569">
        <v>50</v>
      </c>
      <c r="I498" s="570">
        <v>661669</v>
      </c>
      <c r="J498" s="461">
        <v>744168</v>
      </c>
      <c r="K498" s="462">
        <f t="shared" si="19"/>
        <v>317.39999999999998</v>
      </c>
      <c r="L498" s="539">
        <v>276</v>
      </c>
      <c r="M498" s="942">
        <v>1.1499999999999999</v>
      </c>
      <c r="N498" s="462"/>
      <c r="O498" s="463" t="str">
        <f t="shared" si="20"/>
        <v/>
      </c>
      <c r="P498" s="749" t="s">
        <v>3472</v>
      </c>
      <c r="Q498" s="503">
        <v>4601887158844</v>
      </c>
      <c r="R498" s="467"/>
    </row>
    <row r="499" spans="1:18" ht="46.5" customHeight="1" x14ac:dyDescent="0.3">
      <c r="A499" s="576"/>
      <c r="B499" s="468" t="s">
        <v>5250</v>
      </c>
      <c r="C499" s="566" t="s">
        <v>5251</v>
      </c>
      <c r="D499" s="813" t="s">
        <v>1227</v>
      </c>
      <c r="E499" s="567" t="s">
        <v>5252</v>
      </c>
      <c r="F499" s="551">
        <v>1</v>
      </c>
      <c r="G499" s="578" t="s">
        <v>1314</v>
      </c>
      <c r="H499" s="569">
        <v>50</v>
      </c>
      <c r="I499" s="570">
        <v>726767</v>
      </c>
      <c r="J499" s="461">
        <v>744248</v>
      </c>
      <c r="K499" s="462">
        <f t="shared" si="19"/>
        <v>204.7</v>
      </c>
      <c r="L499" s="539">
        <v>178</v>
      </c>
      <c r="M499" s="942">
        <v>1.1499999999999999</v>
      </c>
      <c r="N499" s="462"/>
      <c r="O499" s="463" t="str">
        <f t="shared" si="20"/>
        <v/>
      </c>
      <c r="P499" s="712" t="s">
        <v>2508</v>
      </c>
      <c r="Q499" s="597">
        <v>4601887291442</v>
      </c>
      <c r="R499" s="467"/>
    </row>
    <row r="500" spans="1:18" ht="46.5" customHeight="1" x14ac:dyDescent="0.3">
      <c r="A500" s="576"/>
      <c r="B500" s="566" t="s">
        <v>4097</v>
      </c>
      <c r="C500" s="575" t="s">
        <v>4098</v>
      </c>
      <c r="D500" s="813" t="s">
        <v>1227</v>
      </c>
      <c r="E500" s="567" t="s">
        <v>4099</v>
      </c>
      <c r="F500" s="551">
        <v>1</v>
      </c>
      <c r="G500" s="578" t="s">
        <v>1314</v>
      </c>
      <c r="H500" s="569">
        <v>50</v>
      </c>
      <c r="I500" s="570">
        <v>675925</v>
      </c>
      <c r="J500" s="461">
        <v>744265</v>
      </c>
      <c r="K500" s="462">
        <f t="shared" si="19"/>
        <v>284.04999999999995</v>
      </c>
      <c r="L500" s="539">
        <v>247</v>
      </c>
      <c r="M500" s="942">
        <v>1.1499999999999999</v>
      </c>
      <c r="N500" s="462"/>
      <c r="O500" s="463" t="str">
        <f t="shared" si="20"/>
        <v/>
      </c>
      <c r="P500" s="712" t="s">
        <v>4100</v>
      </c>
      <c r="Q500" s="503">
        <v>4601887195467</v>
      </c>
      <c r="R500" s="467"/>
    </row>
    <row r="501" spans="1:18" ht="81.75" customHeight="1" x14ac:dyDescent="0.3">
      <c r="A501" s="581"/>
      <c r="B501" s="468" t="s">
        <v>2582</v>
      </c>
      <c r="C501" s="468" t="s">
        <v>2583</v>
      </c>
      <c r="D501" s="813" t="s">
        <v>1227</v>
      </c>
      <c r="E501" s="629" t="s">
        <v>5253</v>
      </c>
      <c r="F501" s="551">
        <v>1</v>
      </c>
      <c r="G501" s="578" t="s">
        <v>1314</v>
      </c>
      <c r="H501" s="569">
        <v>50</v>
      </c>
      <c r="I501" s="570">
        <v>737591</v>
      </c>
      <c r="J501" s="461">
        <v>744231</v>
      </c>
      <c r="K501" s="462">
        <f t="shared" si="19"/>
        <v>284.04999999999995</v>
      </c>
      <c r="L501" s="539">
        <v>247</v>
      </c>
      <c r="M501" s="942">
        <v>1.1499999999999999</v>
      </c>
      <c r="N501" s="462"/>
      <c r="O501" s="463" t="str">
        <f t="shared" si="20"/>
        <v/>
      </c>
      <c r="P501" s="712" t="s">
        <v>5254</v>
      </c>
      <c r="Q501" s="618">
        <v>4601887325185</v>
      </c>
      <c r="R501" s="467"/>
    </row>
    <row r="502" spans="1:18" ht="46.5" customHeight="1" x14ac:dyDescent="0.3">
      <c r="B502" s="566" t="s">
        <v>3473</v>
      </c>
      <c r="C502" s="566" t="s">
        <v>3474</v>
      </c>
      <c r="D502" s="813" t="s">
        <v>1227</v>
      </c>
      <c r="E502" s="572" t="s">
        <v>3475</v>
      </c>
      <c r="F502" s="551">
        <v>1</v>
      </c>
      <c r="G502" s="578" t="s">
        <v>1314</v>
      </c>
      <c r="H502" s="569">
        <v>50</v>
      </c>
      <c r="I502" s="570">
        <v>661673</v>
      </c>
      <c r="J502" s="461">
        <v>744171</v>
      </c>
      <c r="K502" s="462">
        <f t="shared" si="19"/>
        <v>151.79999999999998</v>
      </c>
      <c r="L502" s="539">
        <v>132</v>
      </c>
      <c r="M502" s="942">
        <v>1.1499999999999999</v>
      </c>
      <c r="N502" s="462"/>
      <c r="O502" s="463" t="str">
        <f t="shared" si="20"/>
        <v/>
      </c>
      <c r="P502" s="712" t="s">
        <v>2489</v>
      </c>
      <c r="Q502" s="618">
        <v>4601887077756</v>
      </c>
      <c r="R502" s="467"/>
    </row>
    <row r="503" spans="1:18" ht="46.5" customHeight="1" x14ac:dyDescent="0.3">
      <c r="A503" s="576"/>
      <c r="B503" s="468" t="s">
        <v>5255</v>
      </c>
      <c r="C503" s="566" t="s">
        <v>5256</v>
      </c>
      <c r="D503" s="813" t="s">
        <v>1227</v>
      </c>
      <c r="E503" s="567" t="s">
        <v>5257</v>
      </c>
      <c r="F503" s="551">
        <v>1</v>
      </c>
      <c r="G503" s="578" t="s">
        <v>1314</v>
      </c>
      <c r="H503" s="569">
        <v>50</v>
      </c>
      <c r="I503" s="570">
        <v>726768</v>
      </c>
      <c r="J503" s="461">
        <v>744249</v>
      </c>
      <c r="K503" s="462">
        <f t="shared" si="19"/>
        <v>317.39999999999998</v>
      </c>
      <c r="L503" s="539">
        <v>276</v>
      </c>
      <c r="M503" s="942">
        <v>1.1499999999999999</v>
      </c>
      <c r="N503" s="462"/>
      <c r="O503" s="463" t="str">
        <f t="shared" si="20"/>
        <v/>
      </c>
      <c r="P503" s="712" t="s">
        <v>5258</v>
      </c>
      <c r="Q503" s="597">
        <v>4601887291459</v>
      </c>
      <c r="R503" s="467"/>
    </row>
    <row r="504" spans="1:18" ht="46.5" customHeight="1" x14ac:dyDescent="0.3">
      <c r="A504" s="576"/>
      <c r="B504" s="468" t="s">
        <v>2584</v>
      </c>
      <c r="C504" s="468" t="s">
        <v>2585</v>
      </c>
      <c r="D504" s="813" t="s">
        <v>1227</v>
      </c>
      <c r="E504" s="567" t="s">
        <v>2586</v>
      </c>
      <c r="F504" s="551">
        <v>1</v>
      </c>
      <c r="G504" s="578" t="s">
        <v>1314</v>
      </c>
      <c r="H504" s="569">
        <v>50</v>
      </c>
      <c r="I504" s="570">
        <v>718103</v>
      </c>
      <c r="J504" s="461">
        <v>744209</v>
      </c>
      <c r="K504" s="462">
        <f t="shared" si="19"/>
        <v>174.79999999999998</v>
      </c>
      <c r="L504" s="539">
        <v>152</v>
      </c>
      <c r="M504" s="942">
        <v>1.1499999999999999</v>
      </c>
      <c r="N504" s="462"/>
      <c r="O504" s="463" t="str">
        <f t="shared" si="20"/>
        <v/>
      </c>
      <c r="P504" s="749" t="s">
        <v>2587</v>
      </c>
      <c r="Q504" s="618">
        <v>4601887272236</v>
      </c>
      <c r="R504" s="467"/>
    </row>
    <row r="505" spans="1:18" ht="46.5" customHeight="1" x14ac:dyDescent="0.3">
      <c r="B505" s="485" t="s">
        <v>5259</v>
      </c>
      <c r="C505" s="485" t="s">
        <v>5260</v>
      </c>
      <c r="D505" s="813" t="s">
        <v>1227</v>
      </c>
      <c r="E505" s="572" t="s">
        <v>5261</v>
      </c>
      <c r="F505" s="551">
        <v>1</v>
      </c>
      <c r="G505" s="578" t="s">
        <v>1314</v>
      </c>
      <c r="H505" s="569">
        <v>50</v>
      </c>
      <c r="I505" s="570">
        <v>661680</v>
      </c>
      <c r="J505" s="461">
        <v>744177</v>
      </c>
      <c r="K505" s="462">
        <f t="shared" si="19"/>
        <v>317.39999999999998</v>
      </c>
      <c r="L505" s="539">
        <v>276</v>
      </c>
      <c r="M505" s="942">
        <v>1.1499999999999999</v>
      </c>
      <c r="N505" s="462"/>
      <c r="O505" s="463" t="str">
        <f t="shared" si="20"/>
        <v/>
      </c>
      <c r="P505" s="749" t="s">
        <v>2547</v>
      </c>
      <c r="Q505" s="618">
        <v>4601887158905</v>
      </c>
      <c r="R505" s="467"/>
    </row>
    <row r="506" spans="1:18" ht="54" customHeight="1" x14ac:dyDescent="0.3">
      <c r="B506" s="575" t="s">
        <v>3476</v>
      </c>
      <c r="C506" s="575" t="s">
        <v>3477</v>
      </c>
      <c r="D506" s="813" t="s">
        <v>1227</v>
      </c>
      <c r="E506" s="567" t="s">
        <v>3478</v>
      </c>
      <c r="F506" s="551">
        <v>1</v>
      </c>
      <c r="G506" s="578" t="s">
        <v>1314</v>
      </c>
      <c r="H506" s="569">
        <v>50</v>
      </c>
      <c r="I506" s="570">
        <v>661681</v>
      </c>
      <c r="J506" s="461">
        <v>744178</v>
      </c>
      <c r="K506" s="462">
        <f t="shared" si="19"/>
        <v>174.79999999999998</v>
      </c>
      <c r="L506" s="539">
        <v>152</v>
      </c>
      <c r="M506" s="942">
        <v>1.1499999999999999</v>
      </c>
      <c r="N506" s="462"/>
      <c r="O506" s="463" t="str">
        <f t="shared" si="20"/>
        <v/>
      </c>
      <c r="P506" s="712" t="s">
        <v>2513</v>
      </c>
      <c r="Q506" s="618">
        <v>4601887144458</v>
      </c>
      <c r="R506" s="467"/>
    </row>
    <row r="507" spans="1:18" ht="46.5" customHeight="1" x14ac:dyDescent="0.3">
      <c r="B507" s="485" t="s">
        <v>5262</v>
      </c>
      <c r="C507" s="485" t="s">
        <v>5263</v>
      </c>
      <c r="D507" s="813" t="s">
        <v>1227</v>
      </c>
      <c r="E507" s="572" t="s">
        <v>5264</v>
      </c>
      <c r="F507" s="551">
        <v>1</v>
      </c>
      <c r="G507" s="578" t="s">
        <v>1314</v>
      </c>
      <c r="H507" s="569">
        <v>50</v>
      </c>
      <c r="I507" s="570">
        <v>661683</v>
      </c>
      <c r="J507" s="461">
        <v>744179</v>
      </c>
      <c r="K507" s="462">
        <f t="shared" si="19"/>
        <v>231.14999999999998</v>
      </c>
      <c r="L507" s="539">
        <v>201</v>
      </c>
      <c r="M507" s="942">
        <v>1.1499999999999999</v>
      </c>
      <c r="N507" s="462"/>
      <c r="O507" s="463" t="str">
        <f t="shared" si="20"/>
        <v/>
      </c>
      <c r="P507" s="749" t="s">
        <v>2588</v>
      </c>
      <c r="Q507" s="618">
        <v>4601887059516</v>
      </c>
      <c r="R507" s="467"/>
    </row>
    <row r="508" spans="1:18" ht="36" customHeight="1" x14ac:dyDescent="0.3">
      <c r="B508" s="566" t="s">
        <v>5265</v>
      </c>
      <c r="C508" s="566" t="s">
        <v>5266</v>
      </c>
      <c r="D508" s="813" t="s">
        <v>1227</v>
      </c>
      <c r="E508" s="567" t="s">
        <v>5267</v>
      </c>
      <c r="F508" s="551">
        <v>1</v>
      </c>
      <c r="G508" s="578" t="s">
        <v>1314</v>
      </c>
      <c r="H508" s="569">
        <v>50</v>
      </c>
      <c r="I508" s="570">
        <v>661685</v>
      </c>
      <c r="J508" s="461">
        <v>744181</v>
      </c>
      <c r="K508" s="462">
        <f t="shared" si="19"/>
        <v>204.7</v>
      </c>
      <c r="L508" s="539">
        <v>178</v>
      </c>
      <c r="M508" s="942">
        <v>1.1499999999999999</v>
      </c>
      <c r="N508" s="462"/>
      <c r="O508" s="463" t="str">
        <f t="shared" si="20"/>
        <v/>
      </c>
      <c r="P508" s="712" t="s">
        <v>2532</v>
      </c>
      <c r="Q508" s="618">
        <v>4601887077763</v>
      </c>
      <c r="R508" s="467"/>
    </row>
    <row r="509" spans="1:18" ht="46.5" customHeight="1" x14ac:dyDescent="0.3">
      <c r="A509" s="581"/>
      <c r="B509" s="468" t="s">
        <v>4101</v>
      </c>
      <c r="C509" s="468" t="s">
        <v>4102</v>
      </c>
      <c r="D509" s="813" t="s">
        <v>1227</v>
      </c>
      <c r="E509" s="629" t="s">
        <v>4103</v>
      </c>
      <c r="F509" s="551">
        <v>1</v>
      </c>
      <c r="G509" s="578" t="s">
        <v>1314</v>
      </c>
      <c r="H509" s="569">
        <v>50</v>
      </c>
      <c r="I509" s="570">
        <v>737593</v>
      </c>
      <c r="J509" s="461">
        <v>744233</v>
      </c>
      <c r="K509" s="462">
        <f t="shared" si="19"/>
        <v>174.79999999999998</v>
      </c>
      <c r="L509" s="539">
        <v>152</v>
      </c>
      <c r="M509" s="942">
        <v>1.1499999999999999</v>
      </c>
      <c r="N509" s="462"/>
      <c r="O509" s="463" t="str">
        <f t="shared" si="20"/>
        <v/>
      </c>
      <c r="P509" s="712" t="s">
        <v>2547</v>
      </c>
      <c r="Q509" s="618">
        <v>4601887325208</v>
      </c>
      <c r="R509" s="467"/>
    </row>
    <row r="510" spans="1:18" ht="46.5" customHeight="1" x14ac:dyDescent="0.3">
      <c r="B510" s="485" t="s">
        <v>2589</v>
      </c>
      <c r="C510" s="485" t="s">
        <v>4104</v>
      </c>
      <c r="D510" s="813" t="s">
        <v>1227</v>
      </c>
      <c r="E510" s="567" t="s">
        <v>2590</v>
      </c>
      <c r="F510" s="551">
        <v>1</v>
      </c>
      <c r="G510" s="578" t="s">
        <v>1314</v>
      </c>
      <c r="H510" s="569">
        <v>50</v>
      </c>
      <c r="I510" s="570">
        <v>661692</v>
      </c>
      <c r="J510" s="461">
        <v>744185</v>
      </c>
      <c r="K510" s="462">
        <f t="shared" si="19"/>
        <v>161</v>
      </c>
      <c r="L510" s="539">
        <v>140</v>
      </c>
      <c r="M510" s="942">
        <v>1.1499999999999999</v>
      </c>
      <c r="N510" s="462"/>
      <c r="O510" s="463" t="str">
        <f t="shared" si="20"/>
        <v/>
      </c>
      <c r="P510" s="749" t="s">
        <v>2496</v>
      </c>
      <c r="Q510" s="618">
        <v>4601887098515</v>
      </c>
      <c r="R510" s="467"/>
    </row>
    <row r="511" spans="1:18" ht="46.5" customHeight="1" x14ac:dyDescent="0.3">
      <c r="A511" s="604">
        <v>2021</v>
      </c>
      <c r="B511" s="485" t="s">
        <v>433</v>
      </c>
      <c r="C511" s="485" t="s">
        <v>5268</v>
      </c>
      <c r="D511" s="813" t="s">
        <v>1227</v>
      </c>
      <c r="E511" s="567" t="s">
        <v>5269</v>
      </c>
      <c r="F511" s="551">
        <v>1</v>
      </c>
      <c r="G511" s="578" t="s">
        <v>1314</v>
      </c>
      <c r="H511" s="569">
        <v>50</v>
      </c>
      <c r="I511" s="570">
        <v>811372</v>
      </c>
      <c r="J511" s="461">
        <v>811230</v>
      </c>
      <c r="K511" s="462">
        <f t="shared" si="19"/>
        <v>317.39999999999998</v>
      </c>
      <c r="L511" s="539">
        <v>276</v>
      </c>
      <c r="M511" s="942">
        <v>1.1499999999999999</v>
      </c>
      <c r="N511" s="462"/>
      <c r="O511" s="463" t="str">
        <f t="shared" si="20"/>
        <v/>
      </c>
      <c r="P511" s="749" t="s">
        <v>5270</v>
      </c>
      <c r="Q511" s="618">
        <v>4601887119616</v>
      </c>
      <c r="R511" s="467"/>
    </row>
    <row r="512" spans="1:18" ht="46.5" customHeight="1" x14ac:dyDescent="0.3">
      <c r="A512" s="576"/>
      <c r="B512" s="468" t="s">
        <v>3479</v>
      </c>
      <c r="C512" s="566" t="s">
        <v>3480</v>
      </c>
      <c r="D512" s="813" t="s">
        <v>1227</v>
      </c>
      <c r="E512" s="567" t="s">
        <v>3481</v>
      </c>
      <c r="F512" s="551">
        <v>1</v>
      </c>
      <c r="G512" s="578" t="s">
        <v>1314</v>
      </c>
      <c r="H512" s="569">
        <v>50</v>
      </c>
      <c r="I512" s="570">
        <v>726769</v>
      </c>
      <c r="J512" s="461">
        <v>744250</v>
      </c>
      <c r="K512" s="462">
        <f t="shared" si="19"/>
        <v>317.39999999999998</v>
      </c>
      <c r="L512" s="539">
        <v>276</v>
      </c>
      <c r="M512" s="942">
        <v>1.1499999999999999</v>
      </c>
      <c r="N512" s="462"/>
      <c r="O512" s="463" t="str">
        <f t="shared" si="20"/>
        <v/>
      </c>
      <c r="P512" s="712" t="s">
        <v>2504</v>
      </c>
      <c r="Q512" s="597">
        <v>4601887291466</v>
      </c>
      <c r="R512" s="467"/>
    </row>
    <row r="513" spans="1:52" ht="46.5" customHeight="1" x14ac:dyDescent="0.3">
      <c r="B513" s="566" t="s">
        <v>2591</v>
      </c>
      <c r="C513" s="566" t="s">
        <v>5271</v>
      </c>
      <c r="D513" s="813" t="s">
        <v>1227</v>
      </c>
      <c r="E513" s="567" t="s">
        <v>2592</v>
      </c>
      <c r="F513" s="551">
        <v>1</v>
      </c>
      <c r="G513" s="578" t="s">
        <v>1314</v>
      </c>
      <c r="H513" s="569">
        <v>50</v>
      </c>
      <c r="I513" s="570">
        <v>661693</v>
      </c>
      <c r="J513" s="461">
        <v>744186</v>
      </c>
      <c r="K513" s="462">
        <f t="shared" si="19"/>
        <v>185.14999999999998</v>
      </c>
      <c r="L513" s="539">
        <v>161</v>
      </c>
      <c r="M513" s="942">
        <v>1.1499999999999999</v>
      </c>
      <c r="N513" s="462"/>
      <c r="O513" s="463" t="str">
        <f t="shared" si="20"/>
        <v/>
      </c>
      <c r="P513" s="712" t="s">
        <v>2548</v>
      </c>
      <c r="Q513" s="618">
        <v>4601887145448</v>
      </c>
      <c r="R513" s="467"/>
    </row>
    <row r="514" spans="1:52" ht="46.5" customHeight="1" x14ac:dyDescent="0.3">
      <c r="A514" s="576"/>
      <c r="B514" s="468" t="s">
        <v>2593</v>
      </c>
      <c r="C514" s="485" t="s">
        <v>2594</v>
      </c>
      <c r="D514" s="813" t="s">
        <v>1227</v>
      </c>
      <c r="E514" s="567" t="s">
        <v>2595</v>
      </c>
      <c r="F514" s="551">
        <v>1</v>
      </c>
      <c r="G514" s="578" t="s">
        <v>1314</v>
      </c>
      <c r="H514" s="569">
        <v>50</v>
      </c>
      <c r="I514" s="570">
        <v>707263</v>
      </c>
      <c r="J514" s="461">
        <v>744243</v>
      </c>
      <c r="K514" s="462">
        <f t="shared" si="19"/>
        <v>185.14999999999998</v>
      </c>
      <c r="L514" s="539">
        <v>161</v>
      </c>
      <c r="M514" s="942">
        <v>1.1499999999999999</v>
      </c>
      <c r="N514" s="462"/>
      <c r="O514" s="463" t="str">
        <f t="shared" si="20"/>
        <v/>
      </c>
      <c r="P514" s="712" t="s">
        <v>2537</v>
      </c>
      <c r="Q514" s="558">
        <v>4601887237334</v>
      </c>
      <c r="R514" s="467"/>
    </row>
    <row r="515" spans="1:52" ht="39.75" customHeight="1" x14ac:dyDescent="0.3">
      <c r="A515" s="576"/>
      <c r="B515" s="468" t="s">
        <v>2596</v>
      </c>
      <c r="C515" s="566" t="s">
        <v>2597</v>
      </c>
      <c r="D515" s="813" t="s">
        <v>1227</v>
      </c>
      <c r="E515" s="567" t="s">
        <v>2598</v>
      </c>
      <c r="F515" s="551">
        <v>1</v>
      </c>
      <c r="G515" s="578" t="s">
        <v>1314</v>
      </c>
      <c r="H515" s="569">
        <v>50</v>
      </c>
      <c r="I515" s="570">
        <v>726770</v>
      </c>
      <c r="J515" s="461">
        <v>744251</v>
      </c>
      <c r="K515" s="462">
        <f t="shared" si="19"/>
        <v>151.79999999999998</v>
      </c>
      <c r="L515" s="539">
        <v>132</v>
      </c>
      <c r="M515" s="942">
        <v>1.1499999999999999</v>
      </c>
      <c r="N515" s="462"/>
      <c r="O515" s="463" t="str">
        <f t="shared" si="20"/>
        <v/>
      </c>
      <c r="P515" s="712" t="s">
        <v>2548</v>
      </c>
      <c r="Q515" s="597">
        <v>4601887291473</v>
      </c>
      <c r="R515" s="467"/>
    </row>
    <row r="516" spans="1:52" ht="36" customHeight="1" x14ac:dyDescent="0.3">
      <c r="B516" s="485" t="s">
        <v>5272</v>
      </c>
      <c r="C516" s="485" t="s">
        <v>5273</v>
      </c>
      <c r="D516" s="813" t="s">
        <v>1227</v>
      </c>
      <c r="E516" s="572" t="s">
        <v>5274</v>
      </c>
      <c r="F516" s="551">
        <v>1</v>
      </c>
      <c r="G516" s="578" t="s">
        <v>1314</v>
      </c>
      <c r="H516" s="569">
        <v>50</v>
      </c>
      <c r="I516" s="570">
        <v>661697</v>
      </c>
      <c r="J516" s="461">
        <v>744189</v>
      </c>
      <c r="K516" s="462">
        <f t="shared" si="19"/>
        <v>218.49999999999997</v>
      </c>
      <c r="L516" s="539">
        <v>190</v>
      </c>
      <c r="M516" s="942">
        <v>1.1499999999999999</v>
      </c>
      <c r="N516" s="462"/>
      <c r="O516" s="463" t="str">
        <f t="shared" si="20"/>
        <v/>
      </c>
      <c r="P516" s="749" t="s">
        <v>3275</v>
      </c>
      <c r="Q516" s="618">
        <v>4601887097983</v>
      </c>
      <c r="R516" s="467"/>
    </row>
    <row r="517" spans="1:52" ht="46.5" customHeight="1" x14ac:dyDescent="0.3">
      <c r="A517" s="576"/>
      <c r="B517" s="468" t="s">
        <v>3276</v>
      </c>
      <c r="C517" s="566" t="s">
        <v>3277</v>
      </c>
      <c r="D517" s="813" t="s">
        <v>1227</v>
      </c>
      <c r="E517" s="567" t="s">
        <v>3278</v>
      </c>
      <c r="F517" s="551">
        <v>1</v>
      </c>
      <c r="G517" s="578" t="s">
        <v>1314</v>
      </c>
      <c r="H517" s="569">
        <v>50</v>
      </c>
      <c r="I517" s="570">
        <v>726771</v>
      </c>
      <c r="J517" s="461">
        <v>744252</v>
      </c>
      <c r="K517" s="462">
        <f t="shared" si="19"/>
        <v>201.24999999999997</v>
      </c>
      <c r="L517" s="539">
        <v>175</v>
      </c>
      <c r="M517" s="942">
        <v>1.1499999999999999</v>
      </c>
      <c r="N517" s="462"/>
      <c r="O517" s="463" t="str">
        <f t="shared" si="20"/>
        <v/>
      </c>
      <c r="P517" s="712" t="s">
        <v>2588</v>
      </c>
      <c r="Q517" s="597">
        <v>4601887291480</v>
      </c>
      <c r="R517" s="467"/>
    </row>
    <row r="518" spans="1:52" ht="46.5" customHeight="1" x14ac:dyDescent="0.3">
      <c r="B518" s="485" t="s">
        <v>2599</v>
      </c>
      <c r="C518" s="566" t="s">
        <v>2600</v>
      </c>
      <c r="D518" s="813" t="s">
        <v>1227</v>
      </c>
      <c r="E518" s="572" t="s">
        <v>2601</v>
      </c>
      <c r="F518" s="551">
        <v>1</v>
      </c>
      <c r="G518" s="578" t="s">
        <v>1314</v>
      </c>
      <c r="H518" s="569">
        <v>50</v>
      </c>
      <c r="I518" s="570">
        <v>661696</v>
      </c>
      <c r="J518" s="461">
        <v>744188</v>
      </c>
      <c r="K518" s="462">
        <f t="shared" si="19"/>
        <v>161</v>
      </c>
      <c r="L518" s="539">
        <v>140</v>
      </c>
      <c r="M518" s="942">
        <v>1.1499999999999999</v>
      </c>
      <c r="N518" s="462"/>
      <c r="O518" s="463" t="str">
        <f t="shared" si="20"/>
        <v/>
      </c>
      <c r="P518" s="749" t="s">
        <v>2602</v>
      </c>
      <c r="Q518" s="618">
        <v>4601887158967</v>
      </c>
      <c r="R518" s="467"/>
    </row>
    <row r="519" spans="1:52" ht="46.5" customHeight="1" x14ac:dyDescent="0.3">
      <c r="B519" s="485" t="s">
        <v>5275</v>
      </c>
      <c r="C519" s="485" t="s">
        <v>5276</v>
      </c>
      <c r="D519" s="813" t="s">
        <v>1227</v>
      </c>
      <c r="E519" s="572" t="s">
        <v>5277</v>
      </c>
      <c r="F519" s="551">
        <v>1</v>
      </c>
      <c r="G519" s="578" t="s">
        <v>1314</v>
      </c>
      <c r="H519" s="569">
        <v>50</v>
      </c>
      <c r="I519" s="570">
        <v>661700</v>
      </c>
      <c r="J519" s="461">
        <v>744192</v>
      </c>
      <c r="K519" s="462">
        <f t="shared" si="19"/>
        <v>317.39999999999998</v>
      </c>
      <c r="L519" s="539">
        <v>276</v>
      </c>
      <c r="M519" s="942">
        <v>1.1499999999999999</v>
      </c>
      <c r="N519" s="462"/>
      <c r="O519" s="463" t="str">
        <f t="shared" si="20"/>
        <v/>
      </c>
      <c r="P519" s="749" t="s">
        <v>2529</v>
      </c>
      <c r="Q519" s="618">
        <v>4601887032793</v>
      </c>
      <c r="R519" s="467"/>
    </row>
    <row r="520" spans="1:52" ht="54" customHeight="1" x14ac:dyDescent="0.3">
      <c r="A520" s="604">
        <v>2021</v>
      </c>
      <c r="B520" s="485" t="s">
        <v>5278</v>
      </c>
      <c r="C520" s="485" t="s">
        <v>5279</v>
      </c>
      <c r="D520" s="813" t="s">
        <v>1227</v>
      </c>
      <c r="E520" s="572" t="s">
        <v>5280</v>
      </c>
      <c r="F520" s="551">
        <v>1</v>
      </c>
      <c r="G520" s="578" t="s">
        <v>1314</v>
      </c>
      <c r="H520" s="569">
        <v>50</v>
      </c>
      <c r="I520" s="570">
        <v>811373</v>
      </c>
      <c r="J520" s="461">
        <v>811231</v>
      </c>
      <c r="K520" s="462">
        <f t="shared" si="19"/>
        <v>581.9</v>
      </c>
      <c r="L520" s="539">
        <v>506</v>
      </c>
      <c r="M520" s="942">
        <v>1.1499999999999999</v>
      </c>
      <c r="N520" s="462"/>
      <c r="O520" s="463" t="str">
        <f t="shared" si="20"/>
        <v/>
      </c>
      <c r="P520" s="749" t="s">
        <v>5281</v>
      </c>
      <c r="Q520" s="618">
        <v>4601887119623</v>
      </c>
      <c r="R520" s="467"/>
    </row>
    <row r="521" spans="1:52" ht="46.5" customHeight="1" x14ac:dyDescent="0.3">
      <c r="A521" s="576"/>
      <c r="B521" s="566" t="s">
        <v>2603</v>
      </c>
      <c r="C521" s="575" t="s">
        <v>4105</v>
      </c>
      <c r="D521" s="813" t="s">
        <v>1227</v>
      </c>
      <c r="E521" s="567" t="s">
        <v>2604</v>
      </c>
      <c r="F521" s="551">
        <v>1</v>
      </c>
      <c r="G521" s="578" t="s">
        <v>1314</v>
      </c>
      <c r="H521" s="569">
        <v>50</v>
      </c>
      <c r="I521" s="570">
        <v>675932</v>
      </c>
      <c r="J521" s="461">
        <v>744268</v>
      </c>
      <c r="K521" s="462">
        <f t="shared" si="19"/>
        <v>151.79999999999998</v>
      </c>
      <c r="L521" s="539">
        <v>132</v>
      </c>
      <c r="M521" s="942">
        <v>1.1499999999999999</v>
      </c>
      <c r="N521" s="462"/>
      <c r="O521" s="463" t="str">
        <f t="shared" si="20"/>
        <v/>
      </c>
      <c r="P521" s="712" t="s">
        <v>2508</v>
      </c>
      <c r="Q521" s="503">
        <v>4601887195504</v>
      </c>
      <c r="R521" s="467"/>
    </row>
    <row r="522" spans="1:52" ht="46.5" customHeight="1" x14ac:dyDescent="0.3">
      <c r="A522" s="581"/>
      <c r="B522" s="468" t="s">
        <v>2605</v>
      </c>
      <c r="C522" s="468" t="s">
        <v>4106</v>
      </c>
      <c r="D522" s="813" t="s">
        <v>1227</v>
      </c>
      <c r="E522" s="458" t="s">
        <v>2606</v>
      </c>
      <c r="F522" s="551">
        <v>1</v>
      </c>
      <c r="G522" s="578" t="s">
        <v>1314</v>
      </c>
      <c r="H522" s="569">
        <v>50</v>
      </c>
      <c r="I522" s="570">
        <v>737581</v>
      </c>
      <c r="J522" s="461">
        <v>744222</v>
      </c>
      <c r="K522" s="462">
        <f t="shared" si="19"/>
        <v>201.24999999999997</v>
      </c>
      <c r="L522" s="539">
        <v>175</v>
      </c>
      <c r="M522" s="942">
        <v>1.1499999999999999</v>
      </c>
      <c r="N522" s="462"/>
      <c r="O522" s="463" t="str">
        <f t="shared" si="20"/>
        <v/>
      </c>
      <c r="P522" s="712" t="s">
        <v>2607</v>
      </c>
      <c r="Q522" s="618">
        <v>4601887325222</v>
      </c>
      <c r="R522" s="467"/>
    </row>
    <row r="523" spans="1:52" ht="46.5" customHeight="1" x14ac:dyDescent="0.3">
      <c r="B523" s="485" t="s">
        <v>2608</v>
      </c>
      <c r="C523" s="485" t="s">
        <v>2609</v>
      </c>
      <c r="D523" s="813" t="s">
        <v>1227</v>
      </c>
      <c r="E523" s="567" t="s">
        <v>2610</v>
      </c>
      <c r="F523" s="551">
        <v>1</v>
      </c>
      <c r="G523" s="578" t="s">
        <v>1314</v>
      </c>
      <c r="H523" s="569">
        <v>50</v>
      </c>
      <c r="I523" s="570">
        <v>661705</v>
      </c>
      <c r="J523" s="461">
        <v>744196</v>
      </c>
      <c r="K523" s="462">
        <f t="shared" si="19"/>
        <v>161</v>
      </c>
      <c r="L523" s="539">
        <v>140</v>
      </c>
      <c r="M523" s="942">
        <v>1.1499999999999999</v>
      </c>
      <c r="N523" s="462"/>
      <c r="O523" s="463" t="str">
        <f t="shared" si="20"/>
        <v/>
      </c>
      <c r="P523" s="749" t="s">
        <v>2566</v>
      </c>
      <c r="Q523" s="618">
        <v>4601887089070</v>
      </c>
      <c r="R523" s="467"/>
    </row>
    <row r="524" spans="1:52" ht="37.5" customHeight="1" x14ac:dyDescent="0.3">
      <c r="A524" s="576"/>
      <c r="B524" s="566" t="s">
        <v>2611</v>
      </c>
      <c r="C524" s="575" t="s">
        <v>2612</v>
      </c>
      <c r="D524" s="813" t="s">
        <v>1227</v>
      </c>
      <c r="E524" s="567" t="s">
        <v>2613</v>
      </c>
      <c r="F524" s="551">
        <v>1</v>
      </c>
      <c r="G524" s="578" t="s">
        <v>1314</v>
      </c>
      <c r="H524" s="569">
        <v>50</v>
      </c>
      <c r="I524" s="570">
        <v>675935</v>
      </c>
      <c r="J524" s="461">
        <v>744270</v>
      </c>
      <c r="K524" s="462">
        <f t="shared" si="19"/>
        <v>201.24999999999997</v>
      </c>
      <c r="L524" s="539">
        <v>175</v>
      </c>
      <c r="M524" s="942">
        <v>1.1499999999999999</v>
      </c>
      <c r="N524" s="462"/>
      <c r="O524" s="463" t="str">
        <f>IF(N524&gt;0,N524*K524,"")</f>
        <v/>
      </c>
      <c r="P524" s="712" t="s">
        <v>2508</v>
      </c>
      <c r="Q524" s="503">
        <v>4601887195528</v>
      </c>
      <c r="R524" s="467"/>
    </row>
    <row r="525" spans="1:52" ht="46.5" customHeight="1" x14ac:dyDescent="0.3">
      <c r="B525" s="468" t="s">
        <v>3279</v>
      </c>
      <c r="C525" s="468" t="s">
        <v>3280</v>
      </c>
      <c r="D525" s="813" t="s">
        <v>1227</v>
      </c>
      <c r="E525" s="567" t="s">
        <v>3281</v>
      </c>
      <c r="F525" s="551">
        <v>1</v>
      </c>
      <c r="G525" s="578" t="s">
        <v>1314</v>
      </c>
      <c r="H525" s="569">
        <v>50</v>
      </c>
      <c r="I525" s="570">
        <v>661712</v>
      </c>
      <c r="J525" s="461">
        <v>744203</v>
      </c>
      <c r="K525" s="462">
        <f t="shared" si="19"/>
        <v>174.79999999999998</v>
      </c>
      <c r="L525" s="539">
        <v>152</v>
      </c>
      <c r="M525" s="942">
        <v>1.1499999999999999</v>
      </c>
      <c r="N525" s="462"/>
      <c r="O525" s="463" t="str">
        <f>IF(N525&gt;0,N525*K525,"")</f>
        <v/>
      </c>
      <c r="P525" s="749" t="s">
        <v>2492</v>
      </c>
      <c r="Q525" s="618">
        <v>4601887145219</v>
      </c>
      <c r="R525" s="467"/>
    </row>
    <row r="526" spans="1:52" ht="33" customHeight="1" x14ac:dyDescent="0.3">
      <c r="B526" s="468" t="s">
        <v>5282</v>
      </c>
      <c r="C526" s="468" t="s">
        <v>5283</v>
      </c>
      <c r="D526" s="813" t="s">
        <v>1227</v>
      </c>
      <c r="E526" s="567" t="s">
        <v>5284</v>
      </c>
      <c r="F526" s="551">
        <v>1</v>
      </c>
      <c r="G526" s="578" t="s">
        <v>1314</v>
      </c>
      <c r="H526" s="569">
        <v>50</v>
      </c>
      <c r="I526" s="570">
        <v>661713</v>
      </c>
      <c r="J526" s="461">
        <v>744204</v>
      </c>
      <c r="K526" s="462">
        <f t="shared" si="19"/>
        <v>317.39999999999998</v>
      </c>
      <c r="L526" s="539">
        <v>276</v>
      </c>
      <c r="M526" s="942">
        <v>1.1499999999999999</v>
      </c>
      <c r="N526" s="462"/>
      <c r="O526" s="463" t="str">
        <f>IF(N526&gt;0,N526*K526,"")</f>
        <v/>
      </c>
      <c r="P526" s="749" t="s">
        <v>5184</v>
      </c>
      <c r="Q526" s="618">
        <v>4601887159063</v>
      </c>
      <c r="R526" s="467"/>
    </row>
    <row r="527" spans="1:52" ht="24.95" customHeight="1" x14ac:dyDescent="0.3">
      <c r="B527" s="289" t="s">
        <v>2614</v>
      </c>
      <c r="C527" s="751" t="s">
        <v>2615</v>
      </c>
      <c r="D527" s="860" t="s">
        <v>366</v>
      </c>
      <c r="E527" s="480" t="s">
        <v>366</v>
      </c>
      <c r="F527" s="480" t="s">
        <v>366</v>
      </c>
      <c r="G527" s="480" t="s">
        <v>366</v>
      </c>
      <c r="H527" s="480" t="s">
        <v>366</v>
      </c>
      <c r="I527" s="480" t="s">
        <v>366</v>
      </c>
      <c r="J527" s="480" t="s">
        <v>366</v>
      </c>
      <c r="K527" s="462" t="e">
        <f t="shared" si="19"/>
        <v>#VALUE!</v>
      </c>
      <c r="L527" s="663" t="s">
        <v>366</v>
      </c>
      <c r="M527" s="942">
        <v>1.1499999999999999</v>
      </c>
      <c r="N527" s="480" t="s">
        <v>366</v>
      </c>
      <c r="O527" s="480" t="s">
        <v>366</v>
      </c>
      <c r="P527" s="812" t="s">
        <v>366</v>
      </c>
      <c r="Q527" s="497" t="s">
        <v>366</v>
      </c>
      <c r="R527" s="484"/>
      <c r="S527" s="484"/>
      <c r="T527" s="484"/>
      <c r="U527" s="484"/>
      <c r="V527" s="484"/>
      <c r="W527" s="484"/>
      <c r="X527" s="484"/>
      <c r="Y527" s="484"/>
      <c r="Z527" s="484"/>
      <c r="AA527" s="484"/>
      <c r="AB527" s="484"/>
      <c r="AC527" s="484"/>
      <c r="AD527" s="484"/>
      <c r="AE527" s="484"/>
      <c r="AF527" s="484"/>
      <c r="AG527" s="484"/>
      <c r="AH527" s="484"/>
      <c r="AI527" s="484"/>
      <c r="AJ527" s="484"/>
      <c r="AK527" s="484"/>
      <c r="AL527" s="484"/>
      <c r="AM527" s="484"/>
      <c r="AN527" s="484"/>
      <c r="AO527" s="484"/>
      <c r="AP527" s="484"/>
      <c r="AQ527" s="484"/>
      <c r="AR527" s="484"/>
      <c r="AS527" s="484"/>
      <c r="AT527" s="484"/>
      <c r="AU527" s="484"/>
      <c r="AV527" s="484"/>
      <c r="AW527" s="484"/>
      <c r="AX527" s="484"/>
      <c r="AY527" s="484"/>
      <c r="AZ527" s="484"/>
    </row>
    <row r="528" spans="1:52" ht="36.75" customHeight="1" x14ac:dyDescent="0.3">
      <c r="B528" s="485" t="s">
        <v>2616</v>
      </c>
      <c r="C528" s="485" t="s">
        <v>4107</v>
      </c>
      <c r="D528" s="813" t="s">
        <v>1227</v>
      </c>
      <c r="E528" s="567" t="s">
        <v>2617</v>
      </c>
      <c r="F528" s="551">
        <v>1</v>
      </c>
      <c r="G528" s="578" t="s">
        <v>1314</v>
      </c>
      <c r="H528" s="569">
        <v>50</v>
      </c>
      <c r="I528" s="570">
        <v>661549</v>
      </c>
      <c r="J528" s="780">
        <v>744101</v>
      </c>
      <c r="K528" s="462">
        <f t="shared" si="19"/>
        <v>151.79999999999998</v>
      </c>
      <c r="L528" s="539">
        <v>132</v>
      </c>
      <c r="M528" s="942">
        <v>1.1499999999999999</v>
      </c>
      <c r="N528" s="462"/>
      <c r="O528" s="463" t="str">
        <f>IF(N528&gt;0,N528*K528,"")</f>
        <v/>
      </c>
      <c r="P528" s="749" t="s">
        <v>2618</v>
      </c>
      <c r="Q528" s="618">
        <v>4601887125259</v>
      </c>
      <c r="R528" s="467"/>
    </row>
    <row r="529" spans="1:88" ht="20.100000000000001" customHeight="1" x14ac:dyDescent="0.3">
      <c r="B529" s="485" t="s">
        <v>2619</v>
      </c>
      <c r="C529" s="485" t="s">
        <v>2620</v>
      </c>
      <c r="D529" s="813" t="s">
        <v>1227</v>
      </c>
      <c r="E529" s="567" t="s">
        <v>2621</v>
      </c>
      <c r="F529" s="551">
        <v>1</v>
      </c>
      <c r="G529" s="578" t="s">
        <v>1314</v>
      </c>
      <c r="H529" s="569">
        <v>50</v>
      </c>
      <c r="I529" s="570">
        <v>661550</v>
      </c>
      <c r="J529" s="780">
        <v>744102</v>
      </c>
      <c r="K529" s="462">
        <f t="shared" si="19"/>
        <v>151.79999999999998</v>
      </c>
      <c r="L529" s="539">
        <v>132</v>
      </c>
      <c r="M529" s="942">
        <v>1.1499999999999999</v>
      </c>
      <c r="N529" s="462"/>
      <c r="O529" s="463" t="str">
        <f>IF(N529&gt;0,N529*K529,"")</f>
        <v/>
      </c>
      <c r="P529" s="749" t="s">
        <v>2513</v>
      </c>
      <c r="Q529" s="618">
        <v>4601887059493</v>
      </c>
      <c r="R529" s="467"/>
    </row>
    <row r="530" spans="1:88" ht="24.95" customHeight="1" x14ac:dyDescent="0.3">
      <c r="B530" s="286" t="s">
        <v>2622</v>
      </c>
      <c r="C530" s="290" t="s">
        <v>2623</v>
      </c>
      <c r="D530" s="860" t="s">
        <v>366</v>
      </c>
      <c r="E530" s="480" t="s">
        <v>366</v>
      </c>
      <c r="F530" s="480" t="s">
        <v>366</v>
      </c>
      <c r="G530" s="480" t="s">
        <v>366</v>
      </c>
      <c r="H530" s="480" t="s">
        <v>366</v>
      </c>
      <c r="I530" s="480" t="s">
        <v>366</v>
      </c>
      <c r="J530" s="480" t="s">
        <v>366</v>
      </c>
      <c r="K530" s="462" t="e">
        <f t="shared" si="19"/>
        <v>#VALUE!</v>
      </c>
      <c r="L530" s="663" t="s">
        <v>366</v>
      </c>
      <c r="M530" s="942">
        <v>1.1499999999999999</v>
      </c>
      <c r="N530" s="480" t="s">
        <v>366</v>
      </c>
      <c r="O530" s="480" t="s">
        <v>366</v>
      </c>
      <c r="P530" s="812" t="s">
        <v>366</v>
      </c>
      <c r="Q530" s="497" t="s">
        <v>366</v>
      </c>
      <c r="R530" s="484"/>
      <c r="S530" s="484"/>
      <c r="T530" s="484"/>
      <c r="U530" s="484"/>
      <c r="V530" s="484"/>
      <c r="W530" s="484"/>
      <c r="X530" s="484"/>
      <c r="Y530" s="484"/>
      <c r="Z530" s="484"/>
      <c r="AA530" s="484"/>
      <c r="AB530" s="484"/>
      <c r="AC530" s="484"/>
      <c r="AD530" s="484"/>
      <c r="AE530" s="484"/>
      <c r="AF530" s="484"/>
      <c r="AG530" s="484"/>
      <c r="AH530" s="484"/>
      <c r="AI530" s="484"/>
      <c r="AJ530" s="484"/>
      <c r="AK530" s="484"/>
      <c r="AL530" s="484"/>
      <c r="AM530" s="484"/>
      <c r="AN530" s="484"/>
      <c r="AO530" s="484"/>
      <c r="AP530" s="484"/>
      <c r="AQ530" s="484"/>
      <c r="AR530" s="484"/>
      <c r="AS530" s="484"/>
      <c r="AT530" s="484"/>
      <c r="AU530" s="484"/>
      <c r="AV530" s="484"/>
      <c r="AW530" s="484"/>
      <c r="AX530" s="484"/>
      <c r="AY530" s="484"/>
      <c r="AZ530" s="484"/>
    </row>
    <row r="531" spans="1:88" ht="20.100000000000001" customHeight="1" x14ac:dyDescent="0.3">
      <c r="A531" s="581"/>
      <c r="B531" s="575" t="s">
        <v>5285</v>
      </c>
      <c r="C531" s="485" t="s">
        <v>5286</v>
      </c>
      <c r="D531" s="813" t="s">
        <v>1227</v>
      </c>
      <c r="E531" s="572" t="s">
        <v>5287</v>
      </c>
      <c r="F531" s="551">
        <v>1</v>
      </c>
      <c r="G531" s="578" t="s">
        <v>1314</v>
      </c>
      <c r="H531" s="569">
        <v>50</v>
      </c>
      <c r="I531" s="570">
        <v>801532</v>
      </c>
      <c r="J531" s="780">
        <v>800832</v>
      </c>
      <c r="K531" s="462">
        <f t="shared" si="19"/>
        <v>317.39999999999998</v>
      </c>
      <c r="L531" s="539">
        <v>276</v>
      </c>
      <c r="M531" s="942">
        <v>1.1499999999999999</v>
      </c>
      <c r="N531" s="462"/>
      <c r="O531" s="463" t="str">
        <f>IF(N531&gt;0,N531*K531,"")</f>
        <v/>
      </c>
      <c r="P531" s="861" t="s">
        <v>2547</v>
      </c>
      <c r="Q531" s="618">
        <v>4601887385776</v>
      </c>
      <c r="R531" s="467"/>
    </row>
    <row r="532" spans="1:88" ht="20.100000000000001" customHeight="1" x14ac:dyDescent="0.3">
      <c r="B532" s="575" t="s">
        <v>2624</v>
      </c>
      <c r="C532" s="485" t="s">
        <v>2625</v>
      </c>
      <c r="D532" s="813" t="s">
        <v>1227</v>
      </c>
      <c r="E532" s="567" t="s">
        <v>2626</v>
      </c>
      <c r="F532" s="551">
        <v>1</v>
      </c>
      <c r="G532" s="578" t="s">
        <v>1314</v>
      </c>
      <c r="H532" s="569">
        <v>50</v>
      </c>
      <c r="I532" s="570">
        <v>661554</v>
      </c>
      <c r="J532" s="780">
        <v>744103</v>
      </c>
      <c r="K532" s="462">
        <f t="shared" si="19"/>
        <v>151.79999999999998</v>
      </c>
      <c r="L532" s="539">
        <v>132</v>
      </c>
      <c r="M532" s="942">
        <v>1.1499999999999999</v>
      </c>
      <c r="N532" s="462"/>
      <c r="O532" s="463" t="str">
        <f>IF(N532&gt;0,N532*K532,"")</f>
        <v/>
      </c>
      <c r="P532" s="749" t="s">
        <v>2547</v>
      </c>
      <c r="Q532" s="618">
        <v>4601887032861</v>
      </c>
      <c r="R532" s="467"/>
    </row>
    <row r="533" spans="1:88" ht="24.95" customHeight="1" x14ac:dyDescent="0.3">
      <c r="B533" s="562" t="s">
        <v>2627</v>
      </c>
      <c r="C533" s="751" t="s">
        <v>2628</v>
      </c>
      <c r="D533" s="860" t="s">
        <v>366</v>
      </c>
      <c r="E533" s="480" t="s">
        <v>366</v>
      </c>
      <c r="F533" s="480" t="s">
        <v>366</v>
      </c>
      <c r="G533" s="480" t="s">
        <v>366</v>
      </c>
      <c r="H533" s="480" t="s">
        <v>366</v>
      </c>
      <c r="I533" s="480" t="s">
        <v>366</v>
      </c>
      <c r="J533" s="480" t="s">
        <v>366</v>
      </c>
      <c r="K533" s="462" t="e">
        <f t="shared" si="19"/>
        <v>#VALUE!</v>
      </c>
      <c r="L533" s="663" t="s">
        <v>366</v>
      </c>
      <c r="M533" s="942">
        <v>1.1499999999999999</v>
      </c>
      <c r="N533" s="480" t="s">
        <v>366</v>
      </c>
      <c r="O533" s="480" t="s">
        <v>366</v>
      </c>
      <c r="P533" s="812" t="s">
        <v>366</v>
      </c>
      <c r="Q533" s="497" t="s">
        <v>366</v>
      </c>
      <c r="R533" s="484"/>
      <c r="S533" s="484"/>
      <c r="T533" s="484"/>
      <c r="U533" s="484"/>
      <c r="V533" s="484"/>
      <c r="W533" s="484"/>
      <c r="X533" s="484"/>
      <c r="Y533" s="484"/>
      <c r="Z533" s="484"/>
      <c r="AA533" s="484"/>
      <c r="AB533" s="484"/>
      <c r="AC533" s="484"/>
      <c r="AD533" s="484"/>
      <c r="AE533" s="484"/>
      <c r="AF533" s="484"/>
      <c r="AG533" s="484"/>
      <c r="AH533" s="484"/>
      <c r="AI533" s="484"/>
      <c r="AJ533" s="484"/>
      <c r="AK533" s="484"/>
      <c r="AL533" s="484"/>
      <c r="AM533" s="484"/>
      <c r="AN533" s="484"/>
      <c r="AO533" s="484"/>
      <c r="AP533" s="484"/>
      <c r="AQ533" s="484"/>
      <c r="AR533" s="484"/>
      <c r="AS533" s="484"/>
      <c r="AT533" s="484"/>
      <c r="AU533" s="484"/>
      <c r="AV533" s="484"/>
      <c r="AW533" s="484"/>
      <c r="AX533" s="484"/>
      <c r="AY533" s="484"/>
      <c r="AZ533" s="484"/>
    </row>
    <row r="534" spans="1:88" ht="56.25" customHeight="1" x14ac:dyDescent="0.3">
      <c r="B534" s="485" t="s">
        <v>2629</v>
      </c>
      <c r="C534" s="485" t="s">
        <v>4108</v>
      </c>
      <c r="D534" s="813" t="s">
        <v>1227</v>
      </c>
      <c r="E534" s="567" t="s">
        <v>2630</v>
      </c>
      <c r="F534" s="551">
        <v>1</v>
      </c>
      <c r="G534" s="578" t="s">
        <v>1314</v>
      </c>
      <c r="H534" s="569">
        <v>50</v>
      </c>
      <c r="I534" s="570">
        <v>661556</v>
      </c>
      <c r="J534" s="780">
        <v>744104</v>
      </c>
      <c r="K534" s="462">
        <f t="shared" si="19"/>
        <v>151.79999999999998</v>
      </c>
      <c r="L534" s="539">
        <v>132</v>
      </c>
      <c r="M534" s="942">
        <v>1.1499999999999999</v>
      </c>
      <c r="N534" s="462"/>
      <c r="O534" s="463" t="str">
        <f>IF(N534&gt;0,N534*K534,"")</f>
        <v/>
      </c>
      <c r="P534" s="749" t="s">
        <v>2631</v>
      </c>
      <c r="Q534" s="618">
        <v>4601887140047</v>
      </c>
      <c r="R534" s="467"/>
    </row>
    <row r="535" spans="1:88" ht="57.75" customHeight="1" x14ac:dyDescent="0.3">
      <c r="B535" s="485" t="s">
        <v>2632</v>
      </c>
      <c r="C535" s="485" t="s">
        <v>4109</v>
      </c>
      <c r="D535" s="813" t="s">
        <v>1227</v>
      </c>
      <c r="E535" s="567" t="s">
        <v>2633</v>
      </c>
      <c r="F535" s="551">
        <v>1</v>
      </c>
      <c r="G535" s="578" t="s">
        <v>1314</v>
      </c>
      <c r="H535" s="569">
        <v>50</v>
      </c>
      <c r="I535" s="570">
        <v>661558</v>
      </c>
      <c r="J535" s="780">
        <v>744106</v>
      </c>
      <c r="K535" s="462">
        <f t="shared" si="19"/>
        <v>161</v>
      </c>
      <c r="L535" s="539">
        <v>140</v>
      </c>
      <c r="M535" s="942">
        <v>1.1499999999999999</v>
      </c>
      <c r="N535" s="462"/>
      <c r="O535" s="463" t="str">
        <f>IF(N535&gt;0,N535*K535,"")</f>
        <v/>
      </c>
      <c r="P535" s="749" t="s">
        <v>2508</v>
      </c>
      <c r="Q535" s="618">
        <v>4601887032601</v>
      </c>
      <c r="R535" s="467"/>
    </row>
    <row r="536" spans="1:88" ht="70.5" customHeight="1" x14ac:dyDescent="0.3">
      <c r="B536" s="485" t="s">
        <v>3282</v>
      </c>
      <c r="C536" s="485" t="s">
        <v>3283</v>
      </c>
      <c r="D536" s="813" t="s">
        <v>1227</v>
      </c>
      <c r="E536" s="572" t="s">
        <v>3284</v>
      </c>
      <c r="F536" s="551">
        <v>1</v>
      </c>
      <c r="G536" s="578" t="s">
        <v>1314</v>
      </c>
      <c r="H536" s="569">
        <v>50</v>
      </c>
      <c r="I536" s="570">
        <v>661559</v>
      </c>
      <c r="J536" s="780">
        <v>744107</v>
      </c>
      <c r="K536" s="462">
        <f t="shared" si="19"/>
        <v>209.29999999999998</v>
      </c>
      <c r="L536" s="539">
        <v>182</v>
      </c>
      <c r="M536" s="942">
        <v>1.1499999999999999</v>
      </c>
      <c r="N536" s="462"/>
      <c r="O536" s="463" t="str">
        <f>IF(N536&gt;0,N536*K536,"")</f>
        <v/>
      </c>
      <c r="P536" s="749" t="s">
        <v>2558</v>
      </c>
      <c r="Q536" s="618">
        <v>4601887159087</v>
      </c>
      <c r="R536" s="467"/>
    </row>
    <row r="537" spans="1:88" ht="56.25" customHeight="1" x14ac:dyDescent="0.3">
      <c r="B537" s="485" t="s">
        <v>3285</v>
      </c>
      <c r="C537" s="485" t="s">
        <v>3286</v>
      </c>
      <c r="D537" s="813" t="s">
        <v>1227</v>
      </c>
      <c r="E537" s="567" t="s">
        <v>3287</v>
      </c>
      <c r="F537" s="551">
        <v>1</v>
      </c>
      <c r="G537" s="578" t="s">
        <v>1314</v>
      </c>
      <c r="H537" s="569">
        <v>50</v>
      </c>
      <c r="I537" s="570">
        <v>661560</v>
      </c>
      <c r="J537" s="780">
        <v>744108</v>
      </c>
      <c r="K537" s="462">
        <f t="shared" si="19"/>
        <v>151.79999999999998</v>
      </c>
      <c r="L537" s="539">
        <v>132</v>
      </c>
      <c r="M537" s="942">
        <v>1.1499999999999999</v>
      </c>
      <c r="N537" s="462"/>
      <c r="O537" s="463" t="str">
        <f>IF(N537&gt;0,N537*K537,"")</f>
        <v/>
      </c>
      <c r="P537" s="749" t="s">
        <v>3275</v>
      </c>
      <c r="Q537" s="618">
        <v>4601887032595</v>
      </c>
      <c r="R537" s="467"/>
    </row>
    <row r="538" spans="1:88" ht="24.95" customHeight="1" x14ac:dyDescent="0.3">
      <c r="B538" s="284" t="s">
        <v>5288</v>
      </c>
      <c r="C538" s="600" t="s">
        <v>5289</v>
      </c>
      <c r="D538" s="811" t="s">
        <v>366</v>
      </c>
      <c r="E538" s="601"/>
      <c r="F538" s="476" t="s">
        <v>366</v>
      </c>
      <c r="G538" s="476"/>
      <c r="H538" s="476"/>
      <c r="I538" s="479"/>
      <c r="J538" s="479"/>
      <c r="K538" s="479"/>
      <c r="L538" s="479"/>
      <c r="M538" s="479"/>
      <c r="N538" s="480" t="s">
        <v>366</v>
      </c>
      <c r="O538" s="480" t="s">
        <v>366</v>
      </c>
      <c r="P538" s="812" t="s">
        <v>366</v>
      </c>
      <c r="Q538" s="497" t="s">
        <v>366</v>
      </c>
      <c r="R538" s="484"/>
      <c r="S538" s="484"/>
      <c r="T538" s="484"/>
      <c r="U538" s="484"/>
      <c r="V538" s="484"/>
      <c r="W538" s="484"/>
      <c r="X538" s="484"/>
      <c r="Y538" s="484"/>
      <c r="Z538" s="484"/>
      <c r="AA538" s="484"/>
      <c r="AB538" s="484"/>
      <c r="AC538" s="484"/>
      <c r="AD538" s="484"/>
      <c r="AE538" s="484"/>
      <c r="AF538" s="484"/>
      <c r="AG538" s="484"/>
      <c r="AH538" s="484"/>
      <c r="AI538" s="484"/>
      <c r="AJ538" s="484"/>
      <c r="AK538" s="484"/>
      <c r="AL538" s="484"/>
      <c r="AM538" s="484"/>
      <c r="AN538" s="484"/>
      <c r="AO538" s="484"/>
      <c r="AP538" s="484"/>
      <c r="AQ538" s="484"/>
      <c r="AR538" s="484"/>
      <c r="AS538" s="484"/>
      <c r="AT538" s="484"/>
      <c r="AU538" s="484"/>
      <c r="AV538" s="484"/>
      <c r="AW538" s="484"/>
      <c r="AX538" s="484"/>
      <c r="AY538" s="484"/>
      <c r="AZ538" s="484"/>
    </row>
    <row r="539" spans="1:88" ht="47.25" customHeight="1" x14ac:dyDescent="0.3">
      <c r="B539" s="485" t="s">
        <v>5290</v>
      </c>
      <c r="C539" s="468" t="s">
        <v>5291</v>
      </c>
      <c r="D539" s="813" t="s">
        <v>1227</v>
      </c>
      <c r="E539" s="572" t="s">
        <v>5292</v>
      </c>
      <c r="F539" s="551">
        <v>1</v>
      </c>
      <c r="G539" s="578" t="s">
        <v>1314</v>
      </c>
      <c r="H539" s="569">
        <v>50</v>
      </c>
      <c r="I539" s="570">
        <v>600054</v>
      </c>
      <c r="J539" s="780">
        <v>743692</v>
      </c>
      <c r="K539" s="462">
        <f t="shared" si="19"/>
        <v>178.25</v>
      </c>
      <c r="L539" s="539">
        <v>155</v>
      </c>
      <c r="M539" s="942">
        <v>1.1499999999999999</v>
      </c>
      <c r="N539" s="462"/>
      <c r="O539" s="463" t="str">
        <f>IF(N539&gt;0,N539*K539,"")</f>
        <v/>
      </c>
      <c r="P539" s="749">
        <v>80</v>
      </c>
      <c r="Q539" s="579" t="s">
        <v>5293</v>
      </c>
      <c r="R539" s="467"/>
    </row>
    <row r="540" spans="1:88" ht="39" customHeight="1" x14ac:dyDescent="0.3">
      <c r="B540" s="485" t="s">
        <v>5294</v>
      </c>
      <c r="C540" s="566" t="s">
        <v>5295</v>
      </c>
      <c r="D540" s="813" t="s">
        <v>1227</v>
      </c>
      <c r="E540" s="572" t="s">
        <v>5296</v>
      </c>
      <c r="F540" s="551">
        <v>1</v>
      </c>
      <c r="G540" s="578" t="s">
        <v>1314</v>
      </c>
      <c r="H540" s="569">
        <v>50</v>
      </c>
      <c r="I540" s="570">
        <v>600063</v>
      </c>
      <c r="J540" s="780">
        <v>743690</v>
      </c>
      <c r="K540" s="462">
        <f t="shared" si="19"/>
        <v>509.45</v>
      </c>
      <c r="L540" s="539">
        <v>443</v>
      </c>
      <c r="M540" s="942">
        <v>1.1499999999999999</v>
      </c>
      <c r="N540" s="462"/>
      <c r="O540" s="463" t="str">
        <f>IF(N540&gt;0,N540*K540,"")</f>
        <v/>
      </c>
      <c r="P540" s="749">
        <v>75</v>
      </c>
      <c r="Q540" s="579" t="s">
        <v>5297</v>
      </c>
      <c r="R540" s="467"/>
    </row>
    <row r="541" spans="1:88" ht="24" customHeight="1" x14ac:dyDescent="0.3">
      <c r="A541" s="576"/>
      <c r="B541" s="485" t="s">
        <v>5298</v>
      </c>
      <c r="C541" s="566" t="s">
        <v>5299</v>
      </c>
      <c r="D541" s="813" t="s">
        <v>1227</v>
      </c>
      <c r="E541" s="572" t="s">
        <v>5300</v>
      </c>
      <c r="F541" s="551">
        <v>1</v>
      </c>
      <c r="G541" s="578" t="s">
        <v>1314</v>
      </c>
      <c r="H541" s="569">
        <v>50</v>
      </c>
      <c r="I541" s="570">
        <v>677547</v>
      </c>
      <c r="J541" s="780">
        <v>743670</v>
      </c>
      <c r="K541" s="462">
        <f t="shared" si="19"/>
        <v>509.45</v>
      </c>
      <c r="L541" s="539">
        <v>443</v>
      </c>
      <c r="M541" s="942">
        <v>1.1499999999999999</v>
      </c>
      <c r="N541" s="462"/>
      <c r="O541" s="463" t="str">
        <f>IF(N541&gt;0,N541*K541,"")</f>
        <v/>
      </c>
      <c r="P541" s="749">
        <v>80</v>
      </c>
      <c r="Q541" s="579" t="s">
        <v>5301</v>
      </c>
      <c r="R541" s="467"/>
    </row>
    <row r="542" spans="1:88" ht="25.5" customHeight="1" x14ac:dyDescent="0.3">
      <c r="A542" s="576"/>
      <c r="B542" s="485" t="s">
        <v>5302</v>
      </c>
      <c r="C542" s="566" t="s">
        <v>5303</v>
      </c>
      <c r="D542" s="813" t="s">
        <v>1227</v>
      </c>
      <c r="E542" s="572" t="s">
        <v>533</v>
      </c>
      <c r="F542" s="551">
        <v>1</v>
      </c>
      <c r="G542" s="578" t="s">
        <v>1314</v>
      </c>
      <c r="H542" s="569">
        <v>50</v>
      </c>
      <c r="I542" s="570">
        <v>677558</v>
      </c>
      <c r="J542" s="780">
        <v>743677</v>
      </c>
      <c r="K542" s="462">
        <f t="shared" si="19"/>
        <v>218.49999999999997</v>
      </c>
      <c r="L542" s="539">
        <v>190</v>
      </c>
      <c r="M542" s="942">
        <v>1.1499999999999999</v>
      </c>
      <c r="N542" s="462"/>
      <c r="O542" s="463" t="str">
        <f>IF(N542&gt;0,N542*K542,"")</f>
        <v/>
      </c>
      <c r="P542" s="749">
        <v>60</v>
      </c>
      <c r="Q542" s="579" t="s">
        <v>5304</v>
      </c>
      <c r="R542" s="467"/>
    </row>
    <row r="543" spans="1:88" ht="24.95" customHeight="1" x14ac:dyDescent="0.3">
      <c r="B543" s="289" t="s">
        <v>2634</v>
      </c>
      <c r="C543" s="290" t="s">
        <v>2635</v>
      </c>
      <c r="D543" s="811" t="s">
        <v>366</v>
      </c>
      <c r="E543" s="627" t="s">
        <v>225</v>
      </c>
      <c r="F543" s="476" t="s">
        <v>366</v>
      </c>
      <c r="G543" s="476"/>
      <c r="H543" s="476"/>
      <c r="I543" s="479"/>
      <c r="J543" s="479"/>
      <c r="K543" s="479"/>
      <c r="L543" s="479"/>
      <c r="M543" s="479"/>
      <c r="N543" s="480" t="s">
        <v>366</v>
      </c>
      <c r="O543" s="480" t="s">
        <v>366</v>
      </c>
      <c r="P543" s="812" t="s">
        <v>366</v>
      </c>
      <c r="Q543" s="497" t="s">
        <v>366</v>
      </c>
      <c r="R543" s="484"/>
      <c r="S543" s="484"/>
      <c r="T543" s="484"/>
      <c r="U543" s="484"/>
      <c r="V543" s="484"/>
      <c r="W543" s="484"/>
      <c r="X543" s="484"/>
      <c r="Y543" s="484"/>
      <c r="Z543" s="484"/>
      <c r="AA543" s="484"/>
      <c r="AB543" s="484"/>
      <c r="AC543" s="484"/>
      <c r="AD543" s="484"/>
      <c r="AE543" s="484"/>
      <c r="AF543" s="484"/>
      <c r="AG543" s="484"/>
      <c r="AH543" s="484"/>
      <c r="AI543" s="484"/>
      <c r="AJ543" s="484"/>
      <c r="AK543" s="484"/>
      <c r="AL543" s="484"/>
      <c r="AM543" s="484"/>
      <c r="AN543" s="484"/>
      <c r="AO543" s="484"/>
      <c r="AP543" s="484"/>
      <c r="AQ543" s="484"/>
      <c r="AR543" s="484"/>
      <c r="AS543" s="484"/>
      <c r="AT543" s="484"/>
      <c r="AU543" s="484"/>
      <c r="AV543" s="484"/>
      <c r="AW543" s="484"/>
      <c r="AX543" s="484"/>
      <c r="AY543" s="484"/>
      <c r="AZ543" s="484"/>
      <c r="BA543" s="605"/>
      <c r="BB543" s="605"/>
      <c r="BC543" s="605"/>
      <c r="BD543" s="605"/>
      <c r="BE543" s="605"/>
      <c r="BF543" s="605"/>
      <c r="BG543" s="605"/>
      <c r="BH543" s="605"/>
      <c r="BI543" s="605"/>
      <c r="BJ543" s="605"/>
      <c r="BK543" s="605"/>
      <c r="BL543" s="605"/>
      <c r="BM543" s="605"/>
      <c r="BN543" s="605"/>
      <c r="BO543" s="605"/>
      <c r="BP543" s="605"/>
      <c r="BQ543" s="605"/>
      <c r="BR543" s="605"/>
      <c r="BS543" s="605"/>
      <c r="BT543" s="605"/>
      <c r="BU543" s="605"/>
      <c r="BV543" s="605"/>
      <c r="BW543" s="605"/>
      <c r="BX543" s="605"/>
      <c r="BY543" s="605"/>
      <c r="BZ543" s="605"/>
      <c r="CA543" s="605"/>
      <c r="CB543" s="605"/>
      <c r="CC543" s="605"/>
      <c r="CD543" s="605"/>
      <c r="CE543" s="605"/>
      <c r="CF543" s="605"/>
      <c r="CG543" s="605"/>
      <c r="CH543" s="605"/>
      <c r="CI543" s="605"/>
      <c r="CJ543" s="605"/>
    </row>
    <row r="544" spans="1:88" ht="54.75" customHeight="1" x14ac:dyDescent="0.3">
      <c r="A544" s="581"/>
      <c r="B544" s="582" t="s">
        <v>3288</v>
      </c>
      <c r="C544" s="582" t="s">
        <v>3289</v>
      </c>
      <c r="D544" s="813" t="s">
        <v>1227</v>
      </c>
      <c r="E544" s="567" t="s">
        <v>4110</v>
      </c>
      <c r="F544" s="750">
        <v>1</v>
      </c>
      <c r="G544" s="569" t="s">
        <v>2641</v>
      </c>
      <c r="H544" s="750">
        <v>30</v>
      </c>
      <c r="I544" s="570">
        <v>736950</v>
      </c>
      <c r="J544" s="780">
        <v>741193</v>
      </c>
      <c r="K544" s="462">
        <f t="shared" si="19"/>
        <v>403.65</v>
      </c>
      <c r="L544" s="665">
        <v>351</v>
      </c>
      <c r="M544" s="942">
        <v>1.1499999999999999</v>
      </c>
      <c r="N544" s="462"/>
      <c r="O544" s="463" t="str">
        <f t="shared" ref="O544:O607" si="21">IF(N544&gt;0,N544*K544,"")</f>
        <v/>
      </c>
      <c r="P544" s="749">
        <v>75</v>
      </c>
      <c r="Q544" s="632">
        <v>4601887327554</v>
      </c>
      <c r="R544" s="484"/>
      <c r="S544" s="484"/>
      <c r="T544" s="484"/>
      <c r="U544" s="484"/>
      <c r="V544" s="484"/>
      <c r="W544" s="484"/>
      <c r="X544" s="484"/>
      <c r="Y544" s="484"/>
      <c r="Z544" s="484"/>
      <c r="AA544" s="484"/>
      <c r="AB544" s="484"/>
      <c r="AC544" s="484"/>
      <c r="AD544" s="484"/>
      <c r="AE544" s="484"/>
      <c r="AF544" s="484"/>
      <c r="AG544" s="484"/>
      <c r="AH544" s="484"/>
      <c r="AI544" s="484"/>
      <c r="AJ544" s="484"/>
      <c r="AK544" s="484"/>
      <c r="AL544" s="484"/>
      <c r="AM544" s="484"/>
      <c r="AN544" s="484"/>
      <c r="AO544" s="484"/>
      <c r="AP544" s="484"/>
      <c r="AQ544" s="484"/>
      <c r="AR544" s="484"/>
      <c r="AS544" s="484"/>
      <c r="AT544" s="484"/>
      <c r="AU544" s="484"/>
      <c r="AV544" s="484"/>
      <c r="AW544" s="484"/>
      <c r="AX544" s="484"/>
      <c r="AY544" s="484"/>
      <c r="AZ544" s="484"/>
      <c r="BA544" s="605"/>
      <c r="BB544" s="605"/>
      <c r="BC544" s="605"/>
      <c r="BD544" s="605"/>
      <c r="BE544" s="605"/>
      <c r="BF544" s="605"/>
      <c r="BG544" s="605"/>
      <c r="BH544" s="605"/>
      <c r="BI544" s="605"/>
      <c r="BJ544" s="605"/>
      <c r="BK544" s="605"/>
      <c r="BL544" s="605"/>
      <c r="BM544" s="605"/>
      <c r="BN544" s="605"/>
      <c r="BO544" s="605"/>
      <c r="BP544" s="605"/>
      <c r="BQ544" s="605"/>
      <c r="BR544" s="605"/>
      <c r="BS544" s="605"/>
      <c r="BT544" s="605"/>
      <c r="BU544" s="605"/>
      <c r="BV544" s="605"/>
      <c r="BW544" s="605"/>
      <c r="BX544" s="605"/>
      <c r="BY544" s="605"/>
      <c r="BZ544" s="605"/>
      <c r="CA544" s="605"/>
      <c r="CB544" s="605"/>
      <c r="CC544" s="605"/>
      <c r="CD544" s="605"/>
      <c r="CE544" s="605"/>
      <c r="CF544" s="605"/>
      <c r="CG544" s="605"/>
      <c r="CH544" s="605"/>
      <c r="CI544" s="605"/>
      <c r="CJ544" s="605"/>
    </row>
    <row r="545" spans="1:88" ht="71.25" customHeight="1" x14ac:dyDescent="0.3">
      <c r="A545" s="576"/>
      <c r="B545" s="485" t="s">
        <v>3290</v>
      </c>
      <c r="C545" s="468" t="s">
        <v>3291</v>
      </c>
      <c r="D545" s="813" t="s">
        <v>1227</v>
      </c>
      <c r="E545" s="567" t="s">
        <v>4111</v>
      </c>
      <c r="F545" s="750">
        <v>1</v>
      </c>
      <c r="G545" s="569" t="s">
        <v>2638</v>
      </c>
      <c r="H545" s="750">
        <v>30</v>
      </c>
      <c r="I545" s="570">
        <v>712274</v>
      </c>
      <c r="J545" s="780">
        <v>741170</v>
      </c>
      <c r="K545" s="462">
        <f t="shared" ref="K545:K608" si="22">L545*M545</f>
        <v>350.75</v>
      </c>
      <c r="L545" s="665">
        <v>305</v>
      </c>
      <c r="M545" s="942">
        <v>1.1499999999999999</v>
      </c>
      <c r="N545" s="462"/>
      <c r="O545" s="463" t="str">
        <f t="shared" si="21"/>
        <v/>
      </c>
      <c r="P545" s="749">
        <v>100</v>
      </c>
      <c r="Q545" s="503">
        <v>4601887194521</v>
      </c>
      <c r="R545" s="484"/>
      <c r="S545" s="484"/>
      <c r="T545" s="484"/>
      <c r="U545" s="484"/>
      <c r="V545" s="484"/>
      <c r="W545" s="484"/>
      <c r="X545" s="484"/>
      <c r="Y545" s="484"/>
      <c r="Z545" s="484"/>
      <c r="AA545" s="484"/>
      <c r="AB545" s="484"/>
      <c r="AC545" s="484"/>
      <c r="AD545" s="484"/>
      <c r="AE545" s="484"/>
      <c r="AF545" s="484"/>
      <c r="AG545" s="484"/>
      <c r="AH545" s="484"/>
      <c r="AI545" s="484"/>
      <c r="AJ545" s="484"/>
      <c r="AK545" s="484"/>
      <c r="AL545" s="484"/>
      <c r="AM545" s="484"/>
      <c r="AN545" s="484"/>
      <c r="AO545" s="484"/>
      <c r="AP545" s="484"/>
      <c r="AQ545" s="484"/>
      <c r="AR545" s="484"/>
      <c r="AS545" s="484"/>
      <c r="AT545" s="484"/>
      <c r="AU545" s="484"/>
      <c r="AV545" s="484"/>
      <c r="AW545" s="484"/>
      <c r="AX545" s="484"/>
      <c r="AY545" s="484"/>
      <c r="AZ545" s="484"/>
      <c r="BA545" s="605"/>
      <c r="BB545" s="605"/>
      <c r="BC545" s="605"/>
      <c r="BD545" s="605"/>
      <c r="BE545" s="605"/>
      <c r="BF545" s="605"/>
      <c r="BG545" s="605"/>
      <c r="BH545" s="605"/>
      <c r="BI545" s="605"/>
      <c r="BJ545" s="605"/>
      <c r="BK545" s="605"/>
      <c r="BL545" s="605"/>
      <c r="BM545" s="605"/>
      <c r="BN545" s="605"/>
      <c r="BO545" s="605"/>
      <c r="BP545" s="605"/>
      <c r="BQ545" s="605"/>
      <c r="BR545" s="605"/>
      <c r="BS545" s="605"/>
      <c r="BT545" s="605"/>
      <c r="BU545" s="605"/>
      <c r="BV545" s="605"/>
      <c r="BW545" s="605"/>
      <c r="BX545" s="605"/>
      <c r="BY545" s="605"/>
      <c r="BZ545" s="605"/>
      <c r="CA545" s="605"/>
      <c r="CB545" s="605"/>
      <c r="CC545" s="605"/>
      <c r="CD545" s="605"/>
      <c r="CE545" s="605"/>
      <c r="CF545" s="605"/>
      <c r="CG545" s="605"/>
      <c r="CH545" s="605"/>
      <c r="CI545" s="605"/>
      <c r="CJ545" s="605"/>
    </row>
    <row r="546" spans="1:88" ht="41.25" customHeight="1" x14ac:dyDescent="0.3">
      <c r="B546" s="468" t="s">
        <v>2636</v>
      </c>
      <c r="C546" s="468" t="s">
        <v>2637</v>
      </c>
      <c r="D546" s="813" t="s">
        <v>1227</v>
      </c>
      <c r="E546" s="567" t="s">
        <v>4112</v>
      </c>
      <c r="F546" s="750">
        <v>1</v>
      </c>
      <c r="G546" s="569" t="s">
        <v>2638</v>
      </c>
      <c r="H546" s="750">
        <v>30</v>
      </c>
      <c r="I546" s="570">
        <v>712275</v>
      </c>
      <c r="J546" s="780">
        <v>741171</v>
      </c>
      <c r="K546" s="462">
        <f t="shared" si="22"/>
        <v>350.75</v>
      </c>
      <c r="L546" s="665">
        <v>305</v>
      </c>
      <c r="M546" s="942">
        <v>1.1499999999999999</v>
      </c>
      <c r="N546" s="462"/>
      <c r="O546" s="463" t="str">
        <f t="shared" si="21"/>
        <v/>
      </c>
      <c r="P546" s="749">
        <v>85</v>
      </c>
      <c r="Q546" s="503">
        <v>4601887081272</v>
      </c>
      <c r="R546" s="484"/>
      <c r="S546" s="484"/>
      <c r="T546" s="484"/>
      <c r="U546" s="484"/>
      <c r="V546" s="484"/>
      <c r="W546" s="484"/>
      <c r="X546" s="484"/>
      <c r="Y546" s="484"/>
      <c r="Z546" s="484"/>
      <c r="AA546" s="484"/>
      <c r="AB546" s="484"/>
      <c r="AC546" s="484"/>
      <c r="AD546" s="484"/>
      <c r="AE546" s="484"/>
      <c r="AF546" s="484"/>
      <c r="AG546" s="484"/>
      <c r="AH546" s="484"/>
      <c r="AI546" s="484"/>
      <c r="AJ546" s="484"/>
      <c r="AK546" s="484"/>
      <c r="AL546" s="484"/>
      <c r="AM546" s="484"/>
      <c r="AN546" s="484"/>
      <c r="AO546" s="484"/>
      <c r="AP546" s="484"/>
      <c r="AQ546" s="484"/>
      <c r="AR546" s="484"/>
      <c r="AS546" s="484"/>
      <c r="AT546" s="484"/>
      <c r="AU546" s="484"/>
      <c r="AV546" s="484"/>
      <c r="AW546" s="484"/>
      <c r="AX546" s="484"/>
      <c r="AY546" s="484"/>
      <c r="AZ546" s="484"/>
      <c r="BA546" s="605"/>
      <c r="BB546" s="605"/>
      <c r="BC546" s="605"/>
      <c r="BD546" s="605"/>
      <c r="BE546" s="605"/>
      <c r="BF546" s="605"/>
      <c r="BG546" s="605"/>
      <c r="BH546" s="605"/>
      <c r="BI546" s="605"/>
      <c r="BJ546" s="605"/>
      <c r="BK546" s="605"/>
      <c r="BL546" s="605"/>
      <c r="BM546" s="605"/>
      <c r="BN546" s="605"/>
      <c r="BO546" s="605"/>
      <c r="BP546" s="605"/>
      <c r="BQ546" s="605"/>
      <c r="BR546" s="605"/>
      <c r="BS546" s="605"/>
      <c r="BT546" s="605"/>
      <c r="BU546" s="605"/>
      <c r="BV546" s="605"/>
      <c r="BW546" s="605"/>
      <c r="BX546" s="605"/>
      <c r="BY546" s="605"/>
      <c r="BZ546" s="605"/>
      <c r="CA546" s="605"/>
      <c r="CB546" s="605"/>
      <c r="CC546" s="605"/>
      <c r="CD546" s="605"/>
      <c r="CE546" s="605"/>
      <c r="CF546" s="605"/>
      <c r="CG546" s="605"/>
      <c r="CH546" s="605"/>
      <c r="CI546" s="605"/>
      <c r="CJ546" s="605"/>
    </row>
    <row r="547" spans="1:88" ht="59.25" customHeight="1" x14ac:dyDescent="0.3">
      <c r="A547" s="581"/>
      <c r="B547" s="582" t="s">
        <v>2639</v>
      </c>
      <c r="C547" s="582" t="s">
        <v>2640</v>
      </c>
      <c r="D547" s="813" t="s">
        <v>1227</v>
      </c>
      <c r="E547" s="567" t="s">
        <v>4113</v>
      </c>
      <c r="F547" s="750">
        <v>1</v>
      </c>
      <c r="G547" s="569" t="s">
        <v>2641</v>
      </c>
      <c r="H547" s="750">
        <v>30</v>
      </c>
      <c r="I547" s="570">
        <v>736949</v>
      </c>
      <c r="J547" s="780">
        <v>741219</v>
      </c>
      <c r="K547" s="462">
        <f t="shared" si="22"/>
        <v>436.99999999999994</v>
      </c>
      <c r="L547" s="665">
        <v>380</v>
      </c>
      <c r="M547" s="942">
        <v>1.1499999999999999</v>
      </c>
      <c r="N547" s="462"/>
      <c r="O547" s="463" t="str">
        <f t="shared" si="21"/>
        <v/>
      </c>
      <c r="P547" s="749">
        <v>80</v>
      </c>
      <c r="Q547" s="632">
        <v>4601887327561</v>
      </c>
      <c r="R547" s="484"/>
      <c r="S547" s="484"/>
      <c r="T547" s="484"/>
      <c r="U547" s="484"/>
      <c r="V547" s="484"/>
      <c r="W547" s="484"/>
      <c r="X547" s="484"/>
      <c r="Y547" s="484"/>
      <c r="Z547" s="484"/>
      <c r="AA547" s="484"/>
      <c r="AB547" s="484"/>
      <c r="AC547" s="484"/>
      <c r="AD547" s="484"/>
      <c r="AE547" s="484"/>
      <c r="AF547" s="484"/>
      <c r="AG547" s="484"/>
      <c r="AH547" s="484"/>
      <c r="AI547" s="484"/>
      <c r="AJ547" s="484"/>
      <c r="AK547" s="484"/>
      <c r="AL547" s="484"/>
      <c r="AM547" s="484"/>
      <c r="AN547" s="484"/>
      <c r="AO547" s="484"/>
      <c r="AP547" s="484"/>
      <c r="AQ547" s="484"/>
      <c r="AR547" s="484"/>
      <c r="AS547" s="484"/>
      <c r="AT547" s="484"/>
      <c r="AU547" s="484"/>
      <c r="AV547" s="484"/>
      <c r="AW547" s="484"/>
      <c r="AX547" s="484"/>
      <c r="AY547" s="484"/>
      <c r="AZ547" s="484"/>
      <c r="BA547" s="605"/>
      <c r="BB547" s="605"/>
      <c r="BC547" s="605"/>
      <c r="BD547" s="605"/>
      <c r="BE547" s="605"/>
      <c r="BF547" s="605"/>
      <c r="BG547" s="605"/>
      <c r="BH547" s="605"/>
      <c r="BI547" s="605"/>
      <c r="BJ547" s="605"/>
      <c r="BK547" s="605"/>
      <c r="BL547" s="605"/>
      <c r="BM547" s="605"/>
      <c r="BN547" s="605"/>
      <c r="BO547" s="605"/>
      <c r="BP547" s="605"/>
      <c r="BQ547" s="605"/>
      <c r="BR547" s="605"/>
      <c r="BS547" s="605"/>
      <c r="BT547" s="605"/>
      <c r="BU547" s="605"/>
      <c r="BV547" s="605"/>
      <c r="BW547" s="605"/>
      <c r="BX547" s="605"/>
      <c r="BY547" s="605"/>
      <c r="BZ547" s="605"/>
      <c r="CA547" s="605"/>
      <c r="CB547" s="605"/>
      <c r="CC547" s="605"/>
      <c r="CD547" s="605"/>
      <c r="CE547" s="605"/>
      <c r="CF547" s="605"/>
      <c r="CG547" s="605"/>
      <c r="CH547" s="605"/>
      <c r="CI547" s="605"/>
      <c r="CJ547" s="605"/>
    </row>
    <row r="548" spans="1:88" ht="29.25" customHeight="1" x14ac:dyDescent="0.3">
      <c r="A548" s="576"/>
      <c r="B548" s="633" t="s">
        <v>2642</v>
      </c>
      <c r="C548" s="634" t="s">
        <v>2643</v>
      </c>
      <c r="D548" s="813" t="s">
        <v>1227</v>
      </c>
      <c r="E548" s="567" t="s">
        <v>4114</v>
      </c>
      <c r="F548" s="750">
        <v>1</v>
      </c>
      <c r="G548" s="569" t="s">
        <v>2638</v>
      </c>
      <c r="H548" s="750">
        <v>30</v>
      </c>
      <c r="I548" s="570">
        <v>708239</v>
      </c>
      <c r="J548" s="780">
        <v>741173</v>
      </c>
      <c r="K548" s="462">
        <f t="shared" si="22"/>
        <v>627.9</v>
      </c>
      <c r="L548" s="665">
        <v>546</v>
      </c>
      <c r="M548" s="942">
        <v>1.1499999999999999</v>
      </c>
      <c r="N548" s="462"/>
      <c r="O548" s="463" t="str">
        <f t="shared" si="21"/>
        <v/>
      </c>
      <c r="P548" s="749">
        <v>80</v>
      </c>
      <c r="Q548" s="503">
        <v>4601887237488</v>
      </c>
      <c r="R548" s="484"/>
      <c r="S548" s="484"/>
      <c r="T548" s="484"/>
      <c r="U548" s="484"/>
      <c r="V548" s="484"/>
      <c r="W548" s="484"/>
      <c r="X548" s="484"/>
      <c r="Y548" s="484"/>
      <c r="Z548" s="484"/>
      <c r="AA548" s="484"/>
      <c r="AB548" s="484"/>
      <c r="AC548" s="484"/>
      <c r="AD548" s="484"/>
      <c r="AE548" s="484"/>
      <c r="AF548" s="484"/>
      <c r="AG548" s="484"/>
      <c r="AH548" s="484"/>
      <c r="AI548" s="484"/>
      <c r="AJ548" s="484"/>
      <c r="AK548" s="484"/>
      <c r="AL548" s="484"/>
      <c r="AM548" s="484"/>
      <c r="AN548" s="484"/>
      <c r="AO548" s="484"/>
      <c r="AP548" s="484"/>
      <c r="AQ548" s="484"/>
      <c r="AR548" s="484"/>
      <c r="AS548" s="484"/>
      <c r="AT548" s="484"/>
      <c r="AU548" s="484"/>
      <c r="AV548" s="484"/>
      <c r="AW548" s="484"/>
      <c r="AX548" s="484"/>
      <c r="AY548" s="484"/>
      <c r="AZ548" s="484"/>
      <c r="BA548" s="605"/>
      <c r="BB548" s="605"/>
      <c r="BC548" s="605"/>
      <c r="BD548" s="605"/>
      <c r="BE548" s="605"/>
      <c r="BF548" s="605"/>
      <c r="BG548" s="605"/>
      <c r="BH548" s="605"/>
      <c r="BI548" s="605"/>
      <c r="BJ548" s="605"/>
      <c r="BK548" s="605"/>
      <c r="BL548" s="605"/>
      <c r="BM548" s="605"/>
      <c r="BN548" s="605"/>
      <c r="BO548" s="605"/>
      <c r="BP548" s="605"/>
      <c r="BQ548" s="605"/>
      <c r="BR548" s="605"/>
      <c r="BS548" s="605"/>
      <c r="BT548" s="605"/>
      <c r="BU548" s="605"/>
      <c r="BV548" s="605"/>
      <c r="BW548" s="605"/>
      <c r="BX548" s="605"/>
      <c r="BY548" s="605"/>
      <c r="BZ548" s="605"/>
      <c r="CA548" s="605"/>
      <c r="CB548" s="605"/>
      <c r="CC548" s="605"/>
      <c r="CD548" s="605"/>
      <c r="CE548" s="605"/>
      <c r="CF548" s="605"/>
      <c r="CG548" s="605"/>
      <c r="CH548" s="605"/>
      <c r="CI548" s="605"/>
      <c r="CJ548" s="605"/>
    </row>
    <row r="549" spans="1:88" ht="71.25" customHeight="1" x14ac:dyDescent="0.3">
      <c r="A549" s="576"/>
      <c r="B549" s="582" t="s">
        <v>2644</v>
      </c>
      <c r="C549" s="468" t="s">
        <v>2645</v>
      </c>
      <c r="D549" s="813" t="s">
        <v>1227</v>
      </c>
      <c r="E549" s="567" t="s">
        <v>4115</v>
      </c>
      <c r="F549" s="750">
        <v>1</v>
      </c>
      <c r="G549" s="569" t="s">
        <v>2638</v>
      </c>
      <c r="H549" s="750">
        <v>30</v>
      </c>
      <c r="I549" s="570">
        <v>679440</v>
      </c>
      <c r="J549" s="780">
        <v>741176</v>
      </c>
      <c r="K549" s="462">
        <f t="shared" si="22"/>
        <v>522.09999999999991</v>
      </c>
      <c r="L549" s="665">
        <v>454</v>
      </c>
      <c r="M549" s="942">
        <v>1.1499999999999999</v>
      </c>
      <c r="N549" s="462"/>
      <c r="O549" s="463" t="str">
        <f t="shared" si="21"/>
        <v/>
      </c>
      <c r="P549" s="749">
        <v>70</v>
      </c>
      <c r="Q549" s="503">
        <v>4601887195108</v>
      </c>
      <c r="R549" s="484"/>
      <c r="S549" s="484"/>
      <c r="T549" s="484"/>
      <c r="U549" s="484"/>
      <c r="V549" s="484"/>
      <c r="W549" s="484"/>
      <c r="X549" s="484"/>
      <c r="Y549" s="484"/>
      <c r="Z549" s="484"/>
      <c r="AA549" s="484"/>
      <c r="AB549" s="484"/>
      <c r="AC549" s="484"/>
      <c r="AD549" s="484"/>
      <c r="AE549" s="484"/>
      <c r="AF549" s="484"/>
      <c r="AG549" s="484"/>
      <c r="AH549" s="484"/>
      <c r="AI549" s="484"/>
      <c r="AJ549" s="484"/>
      <c r="AK549" s="484"/>
      <c r="AL549" s="484"/>
      <c r="AM549" s="484"/>
      <c r="AN549" s="484"/>
      <c r="AO549" s="484"/>
      <c r="AP549" s="484"/>
      <c r="AQ549" s="484"/>
      <c r="AR549" s="484"/>
      <c r="AS549" s="484"/>
      <c r="AT549" s="484"/>
      <c r="AU549" s="484"/>
      <c r="AV549" s="484"/>
      <c r="AW549" s="484"/>
      <c r="AX549" s="484"/>
      <c r="AY549" s="484"/>
      <c r="AZ549" s="484"/>
      <c r="BA549" s="605"/>
      <c r="BB549" s="605"/>
      <c r="BC549" s="605"/>
      <c r="BD549" s="605"/>
      <c r="BE549" s="605"/>
      <c r="BF549" s="605"/>
      <c r="BG549" s="605"/>
      <c r="BH549" s="605"/>
      <c r="BI549" s="605"/>
      <c r="BJ549" s="605"/>
      <c r="BK549" s="605"/>
      <c r="BL549" s="605"/>
      <c r="BM549" s="605"/>
      <c r="BN549" s="605"/>
      <c r="BO549" s="605"/>
      <c r="BP549" s="605"/>
      <c r="BQ549" s="605"/>
      <c r="BR549" s="605"/>
      <c r="BS549" s="605"/>
      <c r="BT549" s="605"/>
      <c r="BU549" s="605"/>
      <c r="BV549" s="605"/>
      <c r="BW549" s="605"/>
      <c r="BX549" s="605"/>
      <c r="BY549" s="605"/>
      <c r="BZ549" s="605"/>
      <c r="CA549" s="605"/>
      <c r="CB549" s="605"/>
      <c r="CC549" s="605"/>
      <c r="CD549" s="605"/>
      <c r="CE549" s="605"/>
      <c r="CF549" s="605"/>
      <c r="CG549" s="605"/>
      <c r="CH549" s="605"/>
      <c r="CI549" s="605"/>
      <c r="CJ549" s="605"/>
    </row>
    <row r="550" spans="1:88" ht="60" customHeight="1" x14ac:dyDescent="0.3">
      <c r="A550" s="576"/>
      <c r="B550" s="582" t="s">
        <v>2646</v>
      </c>
      <c r="C550" s="468" t="s">
        <v>2647</v>
      </c>
      <c r="D550" s="813" t="s">
        <v>1227</v>
      </c>
      <c r="E550" s="567" t="s">
        <v>4116</v>
      </c>
      <c r="F550" s="750">
        <v>1</v>
      </c>
      <c r="G550" s="569" t="s">
        <v>2638</v>
      </c>
      <c r="H550" s="750">
        <v>30</v>
      </c>
      <c r="I550" s="570">
        <v>680582</v>
      </c>
      <c r="J550" s="780">
        <v>741177</v>
      </c>
      <c r="K550" s="462">
        <f t="shared" si="22"/>
        <v>377.2</v>
      </c>
      <c r="L550" s="665">
        <v>328</v>
      </c>
      <c r="M550" s="942">
        <v>1.1499999999999999</v>
      </c>
      <c r="N550" s="462"/>
      <c r="O550" s="463" t="str">
        <f t="shared" si="21"/>
        <v/>
      </c>
      <c r="P550" s="749" t="s">
        <v>2648</v>
      </c>
      <c r="Q550" s="503">
        <v>4601887195115</v>
      </c>
      <c r="R550" s="484"/>
      <c r="S550" s="484"/>
      <c r="T550" s="484"/>
      <c r="U550" s="484"/>
      <c r="V550" s="484"/>
      <c r="W550" s="484"/>
      <c r="X550" s="484"/>
      <c r="Y550" s="484"/>
      <c r="Z550" s="484"/>
      <c r="AA550" s="484"/>
      <c r="AB550" s="484"/>
      <c r="AC550" s="484"/>
      <c r="AD550" s="484"/>
      <c r="AE550" s="484"/>
      <c r="AF550" s="484"/>
      <c r="AG550" s="484"/>
      <c r="AH550" s="484"/>
      <c r="AI550" s="484"/>
      <c r="AJ550" s="484"/>
      <c r="AK550" s="484"/>
      <c r="AL550" s="484"/>
      <c r="AM550" s="484"/>
      <c r="AN550" s="484"/>
      <c r="AO550" s="484"/>
      <c r="AP550" s="484"/>
      <c r="AQ550" s="484"/>
      <c r="AR550" s="484"/>
      <c r="AS550" s="484"/>
      <c r="AT550" s="484"/>
      <c r="AU550" s="484"/>
      <c r="AV550" s="484"/>
      <c r="AW550" s="484"/>
      <c r="AX550" s="484"/>
      <c r="AY550" s="484"/>
      <c r="AZ550" s="484"/>
      <c r="BA550" s="605"/>
      <c r="BB550" s="605"/>
      <c r="BC550" s="605"/>
      <c r="BD550" s="605"/>
      <c r="BE550" s="605"/>
      <c r="BF550" s="605"/>
      <c r="BG550" s="605"/>
      <c r="BH550" s="605"/>
      <c r="BI550" s="605"/>
      <c r="BJ550" s="605"/>
      <c r="BK550" s="605"/>
      <c r="BL550" s="605"/>
      <c r="BM550" s="605"/>
      <c r="BN550" s="605"/>
      <c r="BO550" s="605"/>
      <c r="BP550" s="605"/>
      <c r="BQ550" s="605"/>
      <c r="BR550" s="605"/>
      <c r="BS550" s="605"/>
      <c r="BT550" s="605"/>
      <c r="BU550" s="605"/>
      <c r="BV550" s="605"/>
      <c r="BW550" s="605"/>
      <c r="BX550" s="605"/>
      <c r="BY550" s="605"/>
      <c r="BZ550" s="605"/>
      <c r="CA550" s="605"/>
      <c r="CB550" s="605"/>
      <c r="CC550" s="605"/>
      <c r="CD550" s="605"/>
      <c r="CE550" s="605"/>
      <c r="CF550" s="605"/>
      <c r="CG550" s="605"/>
      <c r="CH550" s="605"/>
      <c r="CI550" s="605"/>
      <c r="CJ550" s="605"/>
    </row>
    <row r="551" spans="1:88" ht="51.75" customHeight="1" x14ac:dyDescent="0.3">
      <c r="A551" s="576"/>
      <c r="B551" s="582" t="s">
        <v>4117</v>
      </c>
      <c r="C551" s="468" t="s">
        <v>4118</v>
      </c>
      <c r="D551" s="813" t="s">
        <v>1227</v>
      </c>
      <c r="E551" s="567" t="s">
        <v>4119</v>
      </c>
      <c r="F551" s="750">
        <v>1</v>
      </c>
      <c r="G551" s="569" t="s">
        <v>2638</v>
      </c>
      <c r="H551" s="750">
        <v>30</v>
      </c>
      <c r="I551" s="570">
        <v>680585</v>
      </c>
      <c r="J551" s="780">
        <v>741178</v>
      </c>
      <c r="K551" s="462">
        <f t="shared" si="22"/>
        <v>350.75</v>
      </c>
      <c r="L551" s="665">
        <v>305</v>
      </c>
      <c r="M551" s="942">
        <v>1.1499999999999999</v>
      </c>
      <c r="N551" s="462"/>
      <c r="O551" s="463" t="str">
        <f t="shared" si="21"/>
        <v/>
      </c>
      <c r="P551" s="749" t="s">
        <v>2649</v>
      </c>
      <c r="Q551" s="503">
        <v>4601887195122</v>
      </c>
      <c r="R551" s="484"/>
      <c r="S551" s="484"/>
      <c r="T551" s="484"/>
      <c r="U551" s="484"/>
      <c r="V551" s="484"/>
      <c r="W551" s="484"/>
      <c r="X551" s="484"/>
      <c r="Y551" s="484"/>
      <c r="Z551" s="484"/>
      <c r="AA551" s="484"/>
      <c r="AB551" s="484"/>
      <c r="AC551" s="484"/>
      <c r="AD551" s="484"/>
      <c r="AE551" s="484"/>
      <c r="AF551" s="484"/>
      <c r="AG551" s="484"/>
      <c r="AH551" s="484"/>
      <c r="AI551" s="484"/>
      <c r="AJ551" s="484"/>
      <c r="AK551" s="484"/>
      <c r="AL551" s="484"/>
      <c r="AM551" s="484"/>
      <c r="AN551" s="484"/>
      <c r="AO551" s="484"/>
      <c r="AP551" s="484"/>
      <c r="AQ551" s="484"/>
      <c r="AR551" s="484"/>
      <c r="AS551" s="484"/>
      <c r="AT551" s="484"/>
      <c r="AU551" s="484"/>
      <c r="AV551" s="484"/>
      <c r="AW551" s="484"/>
      <c r="AX551" s="484"/>
      <c r="AY551" s="484"/>
      <c r="AZ551" s="484"/>
      <c r="BA551" s="605"/>
      <c r="BB551" s="605"/>
      <c r="BC551" s="605"/>
      <c r="BD551" s="605"/>
      <c r="BE551" s="605"/>
      <c r="BF551" s="605"/>
      <c r="BG551" s="605"/>
      <c r="BH551" s="605"/>
      <c r="BI551" s="605"/>
      <c r="BJ551" s="605"/>
      <c r="BK551" s="605"/>
      <c r="BL551" s="605"/>
      <c r="BM551" s="605"/>
      <c r="BN551" s="605"/>
      <c r="BO551" s="605"/>
      <c r="BP551" s="605"/>
      <c r="BQ551" s="605"/>
      <c r="BR551" s="605"/>
      <c r="BS551" s="605"/>
      <c r="BT551" s="605"/>
      <c r="BU551" s="605"/>
      <c r="BV551" s="605"/>
      <c r="BW551" s="605"/>
      <c r="BX551" s="605"/>
      <c r="BY551" s="605"/>
      <c r="BZ551" s="605"/>
      <c r="CA551" s="605"/>
      <c r="CB551" s="605"/>
      <c r="CC551" s="605"/>
      <c r="CD551" s="605"/>
      <c r="CE551" s="605"/>
      <c r="CF551" s="605"/>
      <c r="CG551" s="605"/>
      <c r="CH551" s="605"/>
      <c r="CI551" s="605"/>
      <c r="CJ551" s="605"/>
    </row>
    <row r="552" spans="1:88" ht="78.75" customHeight="1" x14ac:dyDescent="0.3">
      <c r="B552" s="582" t="s">
        <v>2651</v>
      </c>
      <c r="C552" s="582" t="s">
        <v>2652</v>
      </c>
      <c r="D552" s="813" t="s">
        <v>1227</v>
      </c>
      <c r="E552" s="572" t="s">
        <v>4120</v>
      </c>
      <c r="F552" s="750">
        <v>1</v>
      </c>
      <c r="G552" s="569" t="s">
        <v>2638</v>
      </c>
      <c r="H552" s="750">
        <v>30</v>
      </c>
      <c r="I552" s="570">
        <v>663365</v>
      </c>
      <c r="J552" s="780">
        <v>741179</v>
      </c>
      <c r="K552" s="462">
        <f t="shared" si="22"/>
        <v>899.3</v>
      </c>
      <c r="L552" s="665">
        <v>782</v>
      </c>
      <c r="M552" s="942">
        <v>1.1499999999999999</v>
      </c>
      <c r="N552" s="462"/>
      <c r="O552" s="463" t="str">
        <f t="shared" si="21"/>
        <v/>
      </c>
      <c r="P552" s="749">
        <v>90</v>
      </c>
      <c r="Q552" s="503">
        <v>4601887160151</v>
      </c>
      <c r="R552" s="467"/>
    </row>
    <row r="553" spans="1:88" ht="63.6" customHeight="1" x14ac:dyDescent="0.3">
      <c r="A553" s="581"/>
      <c r="B553" s="582" t="s">
        <v>2653</v>
      </c>
      <c r="C553" s="582" t="s">
        <v>2654</v>
      </c>
      <c r="D553" s="813" t="s">
        <v>1227</v>
      </c>
      <c r="E553" s="567" t="s">
        <v>4121</v>
      </c>
      <c r="F553" s="750">
        <v>1</v>
      </c>
      <c r="G553" s="569" t="s">
        <v>2641</v>
      </c>
      <c r="H553" s="750">
        <v>30</v>
      </c>
      <c r="I553" s="570">
        <v>736959</v>
      </c>
      <c r="J553" s="780">
        <v>741241</v>
      </c>
      <c r="K553" s="462">
        <f t="shared" si="22"/>
        <v>389.84999999999997</v>
      </c>
      <c r="L553" s="665">
        <v>339</v>
      </c>
      <c r="M553" s="942">
        <v>1.1499999999999999</v>
      </c>
      <c r="N553" s="462"/>
      <c r="O553" s="463" t="str">
        <f t="shared" si="21"/>
        <v/>
      </c>
      <c r="P553" s="749">
        <v>80</v>
      </c>
      <c r="Q553" s="632">
        <v>4601887327585</v>
      </c>
      <c r="R553" s="467"/>
    </row>
    <row r="554" spans="1:88" ht="71.25" customHeight="1" x14ac:dyDescent="0.3">
      <c r="A554" s="581"/>
      <c r="B554" s="582" t="s">
        <v>1945</v>
      </c>
      <c r="C554" s="582" t="s">
        <v>2655</v>
      </c>
      <c r="D554" s="813" t="s">
        <v>1227</v>
      </c>
      <c r="E554" s="567" t="s">
        <v>4122</v>
      </c>
      <c r="F554" s="750">
        <v>1</v>
      </c>
      <c r="G554" s="569" t="s">
        <v>2641</v>
      </c>
      <c r="H554" s="750">
        <v>30</v>
      </c>
      <c r="I554" s="570">
        <v>736951</v>
      </c>
      <c r="J554" s="780">
        <v>741232</v>
      </c>
      <c r="K554" s="462">
        <f t="shared" si="22"/>
        <v>648.59999999999991</v>
      </c>
      <c r="L554" s="665">
        <v>564</v>
      </c>
      <c r="M554" s="942">
        <v>1.1499999999999999</v>
      </c>
      <c r="N554" s="462"/>
      <c r="O554" s="463" t="str">
        <f t="shared" si="21"/>
        <v/>
      </c>
      <c r="P554" s="749">
        <v>80</v>
      </c>
      <c r="Q554" s="632">
        <v>4601887327592</v>
      </c>
      <c r="R554" s="467"/>
    </row>
    <row r="555" spans="1:88" ht="71.25" customHeight="1" x14ac:dyDescent="0.3">
      <c r="B555" s="468" t="s">
        <v>2656</v>
      </c>
      <c r="C555" s="468" t="s">
        <v>1554</v>
      </c>
      <c r="D555" s="813" t="s">
        <v>1227</v>
      </c>
      <c r="E555" s="567" t="s">
        <v>4123</v>
      </c>
      <c r="F555" s="750">
        <v>1</v>
      </c>
      <c r="G555" s="569" t="s">
        <v>2638</v>
      </c>
      <c r="H555" s="750">
        <v>30</v>
      </c>
      <c r="I555" s="570">
        <v>663366</v>
      </c>
      <c r="J555" s="780">
        <v>741180</v>
      </c>
      <c r="K555" s="462">
        <f t="shared" si="22"/>
        <v>350.75</v>
      </c>
      <c r="L555" s="665">
        <v>305</v>
      </c>
      <c r="M555" s="942">
        <v>1.1499999999999999</v>
      </c>
      <c r="N555" s="462"/>
      <c r="O555" s="463" t="str">
        <f t="shared" si="21"/>
        <v/>
      </c>
      <c r="P555" s="749" t="s">
        <v>867</v>
      </c>
      <c r="Q555" s="503">
        <v>4601887096108</v>
      </c>
      <c r="R555" s="467"/>
    </row>
    <row r="556" spans="1:88" ht="104.25" customHeight="1" x14ac:dyDescent="0.3">
      <c r="A556" s="581"/>
      <c r="B556" s="582" t="s">
        <v>2657</v>
      </c>
      <c r="C556" s="582" t="s">
        <v>2658</v>
      </c>
      <c r="D556" s="813" t="s">
        <v>1227</v>
      </c>
      <c r="E556" s="567" t="s">
        <v>4124</v>
      </c>
      <c r="F556" s="750">
        <v>1</v>
      </c>
      <c r="G556" s="569" t="s">
        <v>2641</v>
      </c>
      <c r="H556" s="750">
        <v>30</v>
      </c>
      <c r="I556" s="570">
        <v>736960</v>
      </c>
      <c r="J556" s="780">
        <v>741242</v>
      </c>
      <c r="K556" s="462">
        <f t="shared" si="22"/>
        <v>985.55</v>
      </c>
      <c r="L556" s="665">
        <v>857</v>
      </c>
      <c r="M556" s="942">
        <v>1.1499999999999999</v>
      </c>
      <c r="N556" s="462"/>
      <c r="O556" s="463" t="str">
        <f t="shared" si="21"/>
        <v/>
      </c>
      <c r="P556" s="749" t="s">
        <v>699</v>
      </c>
      <c r="Q556" s="632">
        <v>4601887327608</v>
      </c>
      <c r="R556" s="467"/>
    </row>
    <row r="557" spans="1:88" ht="71.25" customHeight="1" x14ac:dyDescent="0.3">
      <c r="A557" s="576"/>
      <c r="B557" s="582" t="s">
        <v>5305</v>
      </c>
      <c r="C557" s="468" t="s">
        <v>5306</v>
      </c>
      <c r="D557" s="813" t="s">
        <v>1227</v>
      </c>
      <c r="E557" s="567" t="s">
        <v>5307</v>
      </c>
      <c r="F557" s="750">
        <v>1</v>
      </c>
      <c r="G557" s="569" t="s">
        <v>2638</v>
      </c>
      <c r="H557" s="750">
        <v>30</v>
      </c>
      <c r="I557" s="570">
        <v>679439</v>
      </c>
      <c r="J557" s="780">
        <v>741182</v>
      </c>
      <c r="K557" s="462">
        <f t="shared" si="22"/>
        <v>377.2</v>
      </c>
      <c r="L557" s="665">
        <v>328</v>
      </c>
      <c r="M557" s="942">
        <v>1.1499999999999999</v>
      </c>
      <c r="N557" s="462"/>
      <c r="O557" s="463" t="str">
        <f t="shared" si="21"/>
        <v/>
      </c>
      <c r="P557" s="749">
        <v>90</v>
      </c>
      <c r="Q557" s="503">
        <v>4601887194538</v>
      </c>
      <c r="R557" s="467"/>
    </row>
    <row r="558" spans="1:88" ht="98.25" customHeight="1" x14ac:dyDescent="0.3">
      <c r="A558" s="576"/>
      <c r="B558" s="485" t="s">
        <v>2659</v>
      </c>
      <c r="C558" s="582" t="s">
        <v>2660</v>
      </c>
      <c r="D558" s="813" t="s">
        <v>1227</v>
      </c>
      <c r="E558" s="567" t="s">
        <v>4125</v>
      </c>
      <c r="F558" s="750">
        <v>1</v>
      </c>
      <c r="G558" s="569" t="s">
        <v>2638</v>
      </c>
      <c r="H558" s="750">
        <v>30</v>
      </c>
      <c r="I558" s="570">
        <v>679453</v>
      </c>
      <c r="J558" s="780">
        <v>741183</v>
      </c>
      <c r="K558" s="462">
        <f t="shared" si="22"/>
        <v>826.84999999999991</v>
      </c>
      <c r="L558" s="665">
        <v>719</v>
      </c>
      <c r="M558" s="942">
        <v>1.1499999999999999</v>
      </c>
      <c r="N558" s="462"/>
      <c r="O558" s="463" t="str">
        <f t="shared" si="21"/>
        <v/>
      </c>
      <c r="P558" s="749" t="s">
        <v>867</v>
      </c>
      <c r="Q558" s="558">
        <v>4601887195139</v>
      </c>
      <c r="R558" s="467"/>
    </row>
    <row r="559" spans="1:88" ht="122.25" customHeight="1" x14ac:dyDescent="0.3">
      <c r="B559" s="485" t="s">
        <v>2661</v>
      </c>
      <c r="C559" s="485" t="s">
        <v>2662</v>
      </c>
      <c r="D559" s="813" t="s">
        <v>1227</v>
      </c>
      <c r="E559" s="567" t="s">
        <v>4126</v>
      </c>
      <c r="F559" s="750">
        <v>1</v>
      </c>
      <c r="G559" s="569" t="s">
        <v>2638</v>
      </c>
      <c r="H559" s="750">
        <v>30</v>
      </c>
      <c r="I559" s="570">
        <v>663369</v>
      </c>
      <c r="J559" s="780">
        <v>741187</v>
      </c>
      <c r="K559" s="462">
        <f t="shared" si="22"/>
        <v>482.99999999999994</v>
      </c>
      <c r="L559" s="665">
        <v>420</v>
      </c>
      <c r="M559" s="942">
        <v>1.1499999999999999</v>
      </c>
      <c r="N559" s="462"/>
      <c r="O559" s="463" t="str">
        <f t="shared" si="21"/>
        <v/>
      </c>
      <c r="P559" s="749" t="s">
        <v>2650</v>
      </c>
      <c r="Q559" s="503">
        <v>4601887145929</v>
      </c>
      <c r="R559" s="467"/>
    </row>
    <row r="560" spans="1:88" ht="66.75" customHeight="1" x14ac:dyDescent="0.3">
      <c r="B560" s="485" t="s">
        <v>2663</v>
      </c>
      <c r="C560" s="485" t="s">
        <v>2664</v>
      </c>
      <c r="D560" s="813" t="s">
        <v>1227</v>
      </c>
      <c r="E560" s="567" t="s">
        <v>4127</v>
      </c>
      <c r="F560" s="750">
        <v>1</v>
      </c>
      <c r="G560" s="569" t="s">
        <v>2638</v>
      </c>
      <c r="H560" s="750">
        <v>30</v>
      </c>
      <c r="I560" s="570">
        <v>663370</v>
      </c>
      <c r="J560" s="780">
        <v>741189</v>
      </c>
      <c r="K560" s="462">
        <f t="shared" si="22"/>
        <v>350.75</v>
      </c>
      <c r="L560" s="665">
        <v>305</v>
      </c>
      <c r="M560" s="942">
        <v>1.1499999999999999</v>
      </c>
      <c r="N560" s="462"/>
      <c r="O560" s="463" t="str">
        <f t="shared" si="21"/>
        <v/>
      </c>
      <c r="P560" s="749">
        <v>85</v>
      </c>
      <c r="Q560" s="503">
        <v>4601887110415</v>
      </c>
      <c r="R560" s="467"/>
    </row>
    <row r="561" spans="1:18" ht="71.25" customHeight="1" x14ac:dyDescent="0.3">
      <c r="B561" s="485" t="s">
        <v>2665</v>
      </c>
      <c r="C561" s="485" t="s">
        <v>5308</v>
      </c>
      <c r="D561" s="813" t="s">
        <v>1227</v>
      </c>
      <c r="E561" s="572" t="s">
        <v>4128</v>
      </c>
      <c r="F561" s="750">
        <v>1</v>
      </c>
      <c r="G561" s="569" t="s">
        <v>2638</v>
      </c>
      <c r="H561" s="750">
        <v>30</v>
      </c>
      <c r="I561" s="570">
        <v>663371</v>
      </c>
      <c r="J561" s="780">
        <v>741190</v>
      </c>
      <c r="K561" s="462">
        <f t="shared" si="22"/>
        <v>721.05</v>
      </c>
      <c r="L561" s="665">
        <v>627</v>
      </c>
      <c r="M561" s="942">
        <v>1.1499999999999999</v>
      </c>
      <c r="N561" s="462"/>
      <c r="O561" s="463" t="str">
        <f t="shared" si="21"/>
        <v/>
      </c>
      <c r="P561" s="749">
        <v>90</v>
      </c>
      <c r="Q561" s="503">
        <v>4601887160182</v>
      </c>
      <c r="R561" s="467"/>
    </row>
    <row r="562" spans="1:18" ht="71.25" customHeight="1" x14ac:dyDescent="0.3">
      <c r="A562" s="576"/>
      <c r="B562" s="485" t="s">
        <v>2666</v>
      </c>
      <c r="C562" s="582" t="s">
        <v>2667</v>
      </c>
      <c r="D562" s="813" t="s">
        <v>1227</v>
      </c>
      <c r="E562" s="567" t="s">
        <v>4129</v>
      </c>
      <c r="F562" s="750">
        <v>1</v>
      </c>
      <c r="G562" s="569" t="s">
        <v>2638</v>
      </c>
      <c r="H562" s="750">
        <v>30</v>
      </c>
      <c r="I562" s="570">
        <v>678854</v>
      </c>
      <c r="J562" s="780">
        <v>741191</v>
      </c>
      <c r="K562" s="462">
        <f t="shared" si="22"/>
        <v>350.75</v>
      </c>
      <c r="L562" s="665">
        <v>305</v>
      </c>
      <c r="M562" s="942">
        <v>1.1499999999999999</v>
      </c>
      <c r="N562" s="462"/>
      <c r="O562" s="463" t="str">
        <f t="shared" si="21"/>
        <v/>
      </c>
      <c r="P562" s="749">
        <v>90</v>
      </c>
      <c r="Q562" s="503">
        <v>4601887194545</v>
      </c>
      <c r="R562" s="467"/>
    </row>
    <row r="563" spans="1:18" ht="123" customHeight="1" x14ac:dyDescent="0.3">
      <c r="A563" s="604">
        <v>2021</v>
      </c>
      <c r="B563" s="582" t="s">
        <v>5309</v>
      </c>
      <c r="C563" s="582" t="s">
        <v>5310</v>
      </c>
      <c r="D563" s="813" t="s">
        <v>1227</v>
      </c>
      <c r="E563" s="567" t="s">
        <v>5311</v>
      </c>
      <c r="F563" s="750">
        <v>1</v>
      </c>
      <c r="G563" s="569" t="s">
        <v>2638</v>
      </c>
      <c r="H563" s="750">
        <v>30</v>
      </c>
      <c r="I563" s="570">
        <v>811374</v>
      </c>
      <c r="J563" s="780">
        <v>811232</v>
      </c>
      <c r="K563" s="462">
        <f t="shared" si="22"/>
        <v>1865.3</v>
      </c>
      <c r="L563" s="665">
        <v>1622</v>
      </c>
      <c r="M563" s="942">
        <v>1.1499999999999999</v>
      </c>
      <c r="N563" s="462"/>
      <c r="O563" s="463" t="str">
        <f t="shared" si="21"/>
        <v/>
      </c>
      <c r="P563" s="537" t="s">
        <v>5312</v>
      </c>
      <c r="Q563" s="503">
        <v>4601887119630</v>
      </c>
      <c r="R563" s="467"/>
    </row>
    <row r="564" spans="1:18" ht="45.75" customHeight="1" x14ac:dyDescent="0.3">
      <c r="A564" s="576"/>
      <c r="B564" s="609" t="s">
        <v>5313</v>
      </c>
      <c r="C564" s="609" t="s">
        <v>5314</v>
      </c>
      <c r="D564" s="813" t="s">
        <v>1227</v>
      </c>
      <c r="E564" s="567" t="s">
        <v>5315</v>
      </c>
      <c r="F564" s="750">
        <v>1</v>
      </c>
      <c r="G564" s="569" t="s">
        <v>2638</v>
      </c>
      <c r="H564" s="750">
        <v>30</v>
      </c>
      <c r="I564" s="570">
        <v>696126</v>
      </c>
      <c r="J564" s="780">
        <v>741194</v>
      </c>
      <c r="K564" s="462">
        <f t="shared" si="22"/>
        <v>906.19999999999993</v>
      </c>
      <c r="L564" s="665">
        <v>788</v>
      </c>
      <c r="M564" s="942">
        <v>1.1499999999999999</v>
      </c>
      <c r="N564" s="462"/>
      <c r="O564" s="463" t="str">
        <f t="shared" si="21"/>
        <v/>
      </c>
      <c r="P564" s="749">
        <v>70</v>
      </c>
      <c r="Q564" s="597">
        <v>4601887218371</v>
      </c>
      <c r="R564" s="467"/>
    </row>
    <row r="565" spans="1:18" ht="98.25" customHeight="1" x14ac:dyDescent="0.3">
      <c r="A565" s="581"/>
      <c r="B565" s="626" t="s">
        <v>2668</v>
      </c>
      <c r="C565" s="582" t="s">
        <v>2669</v>
      </c>
      <c r="D565" s="835" t="s">
        <v>1227</v>
      </c>
      <c r="E565" s="631" t="s">
        <v>4130</v>
      </c>
      <c r="F565" s="750">
        <v>1</v>
      </c>
      <c r="G565" s="569" t="s">
        <v>2638</v>
      </c>
      <c r="H565" s="750">
        <v>30</v>
      </c>
      <c r="I565" s="570">
        <v>779338</v>
      </c>
      <c r="J565" s="780">
        <v>779212</v>
      </c>
      <c r="K565" s="462">
        <f t="shared" si="22"/>
        <v>918.84999999999991</v>
      </c>
      <c r="L565" s="665">
        <v>799</v>
      </c>
      <c r="M565" s="942">
        <v>1.1499999999999999</v>
      </c>
      <c r="N565" s="462"/>
      <c r="O565" s="463" t="str">
        <f t="shared" si="21"/>
        <v/>
      </c>
      <c r="P565" s="712">
        <v>95</v>
      </c>
      <c r="Q565" s="558">
        <v>4601887350675</v>
      </c>
      <c r="R565" s="467"/>
    </row>
    <row r="566" spans="1:18" ht="71.25" customHeight="1" x14ac:dyDescent="0.3">
      <c r="A566" s="576"/>
      <c r="B566" s="609" t="s">
        <v>2670</v>
      </c>
      <c r="C566" s="609" t="s">
        <v>4131</v>
      </c>
      <c r="D566" s="813" t="s">
        <v>1227</v>
      </c>
      <c r="E566" s="572" t="s">
        <v>4132</v>
      </c>
      <c r="F566" s="750">
        <v>1</v>
      </c>
      <c r="G566" s="569" t="s">
        <v>2638</v>
      </c>
      <c r="H566" s="750">
        <v>30</v>
      </c>
      <c r="I566" s="570">
        <v>663374</v>
      </c>
      <c r="J566" s="780">
        <v>741195</v>
      </c>
      <c r="K566" s="462">
        <f t="shared" si="22"/>
        <v>918.84999999999991</v>
      </c>
      <c r="L566" s="665">
        <v>799</v>
      </c>
      <c r="M566" s="942">
        <v>1.1499999999999999</v>
      </c>
      <c r="N566" s="462"/>
      <c r="O566" s="463" t="str">
        <f t="shared" si="21"/>
        <v/>
      </c>
      <c r="P566" s="749">
        <v>90</v>
      </c>
      <c r="Q566" s="632">
        <v>4601887160212</v>
      </c>
      <c r="R566" s="467"/>
    </row>
    <row r="567" spans="1:18" ht="71.25" customHeight="1" x14ac:dyDescent="0.3">
      <c r="B567" s="485" t="s">
        <v>2671</v>
      </c>
      <c r="C567" s="485" t="s">
        <v>5316</v>
      </c>
      <c r="D567" s="813" t="s">
        <v>1227</v>
      </c>
      <c r="E567" s="567" t="s">
        <v>4133</v>
      </c>
      <c r="F567" s="750">
        <v>1</v>
      </c>
      <c r="G567" s="569" t="s">
        <v>2638</v>
      </c>
      <c r="H567" s="750">
        <v>30</v>
      </c>
      <c r="I567" s="570">
        <v>663376</v>
      </c>
      <c r="J567" s="780">
        <v>741199</v>
      </c>
      <c r="K567" s="462">
        <f t="shared" si="22"/>
        <v>410.54999999999995</v>
      </c>
      <c r="L567" s="665">
        <v>357</v>
      </c>
      <c r="M567" s="942">
        <v>1.1499999999999999</v>
      </c>
      <c r="N567" s="462"/>
      <c r="O567" s="463" t="str">
        <f t="shared" si="21"/>
        <v/>
      </c>
      <c r="P567" s="749">
        <v>85</v>
      </c>
      <c r="Q567" s="503">
        <v>4601887081302</v>
      </c>
      <c r="R567" s="467"/>
    </row>
    <row r="568" spans="1:18" ht="102.75" customHeight="1" x14ac:dyDescent="0.3">
      <c r="A568" s="581"/>
      <c r="B568" s="582" t="s">
        <v>5317</v>
      </c>
      <c r="C568" s="582" t="s">
        <v>5318</v>
      </c>
      <c r="D568" s="813" t="s">
        <v>1227</v>
      </c>
      <c r="E568" s="567" t="s">
        <v>5319</v>
      </c>
      <c r="F568" s="750">
        <v>1</v>
      </c>
      <c r="G568" s="569" t="s">
        <v>2641</v>
      </c>
      <c r="H568" s="750">
        <v>30</v>
      </c>
      <c r="I568" s="570">
        <v>736961</v>
      </c>
      <c r="J568" s="780">
        <v>741243</v>
      </c>
      <c r="K568" s="462">
        <f t="shared" si="22"/>
        <v>985.55</v>
      </c>
      <c r="L568" s="665">
        <v>857</v>
      </c>
      <c r="M568" s="942">
        <v>1.1499999999999999</v>
      </c>
      <c r="N568" s="462"/>
      <c r="O568" s="463" t="str">
        <f t="shared" si="21"/>
        <v/>
      </c>
      <c r="P568" s="749" t="s">
        <v>699</v>
      </c>
      <c r="Q568" s="632">
        <v>4601887327646</v>
      </c>
      <c r="R568" s="467"/>
    </row>
    <row r="569" spans="1:18" ht="71.25" customHeight="1" x14ac:dyDescent="0.3">
      <c r="A569" s="581"/>
      <c r="B569" s="582" t="s">
        <v>2672</v>
      </c>
      <c r="C569" s="582" t="s">
        <v>5320</v>
      </c>
      <c r="D569" s="813" t="s">
        <v>1227</v>
      </c>
      <c r="E569" s="567" t="s">
        <v>4134</v>
      </c>
      <c r="F569" s="750">
        <v>1</v>
      </c>
      <c r="G569" s="569" t="s">
        <v>2641</v>
      </c>
      <c r="H569" s="750">
        <v>30</v>
      </c>
      <c r="I569" s="570">
        <v>736979</v>
      </c>
      <c r="J569" s="780">
        <v>741258</v>
      </c>
      <c r="K569" s="462">
        <f t="shared" si="22"/>
        <v>654.34999999999991</v>
      </c>
      <c r="L569" s="665">
        <v>569</v>
      </c>
      <c r="M569" s="942">
        <v>1.1499999999999999</v>
      </c>
      <c r="N569" s="462"/>
      <c r="O569" s="463" t="str">
        <f t="shared" si="21"/>
        <v/>
      </c>
      <c r="P569" s="749">
        <v>100</v>
      </c>
      <c r="Q569" s="632">
        <v>4601887327653</v>
      </c>
      <c r="R569" s="467"/>
    </row>
    <row r="570" spans="1:18" ht="71.25" customHeight="1" x14ac:dyDescent="0.3">
      <c r="A570" s="581"/>
      <c r="B570" s="582" t="s">
        <v>5321</v>
      </c>
      <c r="C570" s="582" t="s">
        <v>5322</v>
      </c>
      <c r="D570" s="813" t="s">
        <v>1227</v>
      </c>
      <c r="E570" s="567" t="s">
        <v>5323</v>
      </c>
      <c r="F570" s="750">
        <v>1</v>
      </c>
      <c r="G570" s="569" t="s">
        <v>2641</v>
      </c>
      <c r="H570" s="750">
        <v>30</v>
      </c>
      <c r="I570" s="570">
        <v>736952</v>
      </c>
      <c r="J570" s="780">
        <v>741233</v>
      </c>
      <c r="K570" s="462">
        <f t="shared" si="22"/>
        <v>469.2</v>
      </c>
      <c r="L570" s="665">
        <v>408</v>
      </c>
      <c r="M570" s="942">
        <v>1.1499999999999999</v>
      </c>
      <c r="N570" s="462"/>
      <c r="O570" s="463" t="str">
        <f t="shared" si="21"/>
        <v/>
      </c>
      <c r="P570" s="749" t="s">
        <v>2650</v>
      </c>
      <c r="Q570" s="632">
        <v>4601887327660</v>
      </c>
      <c r="R570" s="467"/>
    </row>
    <row r="571" spans="1:18" ht="71.25" customHeight="1" x14ac:dyDescent="0.3">
      <c r="A571" s="604"/>
      <c r="B571" s="582" t="s">
        <v>2673</v>
      </c>
      <c r="C571" s="582" t="s">
        <v>2674</v>
      </c>
      <c r="D571" s="813" t="s">
        <v>1227</v>
      </c>
      <c r="E571" s="567" t="s">
        <v>4135</v>
      </c>
      <c r="F571" s="750">
        <v>1</v>
      </c>
      <c r="G571" s="569" t="s">
        <v>2641</v>
      </c>
      <c r="H571" s="750">
        <v>30</v>
      </c>
      <c r="I571" s="570">
        <v>736953</v>
      </c>
      <c r="J571" s="780">
        <v>741234</v>
      </c>
      <c r="K571" s="462">
        <f t="shared" si="22"/>
        <v>509.45</v>
      </c>
      <c r="L571" s="665">
        <v>443</v>
      </c>
      <c r="M571" s="942">
        <v>1.1499999999999999</v>
      </c>
      <c r="N571" s="462"/>
      <c r="O571" s="463" t="str">
        <f t="shared" si="21"/>
        <v/>
      </c>
      <c r="P571" s="749">
        <v>80</v>
      </c>
      <c r="Q571" s="632">
        <v>4601887327677</v>
      </c>
      <c r="R571" s="467"/>
    </row>
    <row r="572" spans="1:18" ht="71.25" customHeight="1" x14ac:dyDescent="0.3">
      <c r="A572" s="576"/>
      <c r="B572" s="485" t="s">
        <v>5324</v>
      </c>
      <c r="C572" s="485" t="s">
        <v>5325</v>
      </c>
      <c r="D572" s="813" t="s">
        <v>1227</v>
      </c>
      <c r="E572" s="567" t="s">
        <v>5326</v>
      </c>
      <c r="F572" s="750">
        <v>1</v>
      </c>
      <c r="G572" s="569" t="s">
        <v>2638</v>
      </c>
      <c r="H572" s="750">
        <v>30</v>
      </c>
      <c r="I572" s="570">
        <v>680587</v>
      </c>
      <c r="J572" s="780">
        <v>741203</v>
      </c>
      <c r="K572" s="462">
        <f t="shared" si="22"/>
        <v>436.99999999999994</v>
      </c>
      <c r="L572" s="665">
        <v>380</v>
      </c>
      <c r="M572" s="942">
        <v>1.1499999999999999</v>
      </c>
      <c r="N572" s="462"/>
      <c r="O572" s="463" t="str">
        <f t="shared" si="21"/>
        <v/>
      </c>
      <c r="P572" s="749">
        <v>90</v>
      </c>
      <c r="Q572" s="503">
        <v>4601887195160</v>
      </c>
      <c r="R572" s="467"/>
    </row>
    <row r="573" spans="1:18" ht="87.75" customHeight="1" x14ac:dyDescent="0.3">
      <c r="A573" s="604"/>
      <c r="B573" s="582" t="s">
        <v>5327</v>
      </c>
      <c r="C573" s="582" t="s">
        <v>5328</v>
      </c>
      <c r="D573" s="813" t="s">
        <v>1227</v>
      </c>
      <c r="E573" s="567" t="s">
        <v>5329</v>
      </c>
      <c r="F573" s="750">
        <v>1</v>
      </c>
      <c r="G573" s="569" t="s">
        <v>2641</v>
      </c>
      <c r="H573" s="750">
        <v>30</v>
      </c>
      <c r="I573" s="570">
        <v>736954</v>
      </c>
      <c r="J573" s="780">
        <v>741235</v>
      </c>
      <c r="K573" s="462">
        <f t="shared" si="22"/>
        <v>436.99999999999994</v>
      </c>
      <c r="L573" s="665">
        <v>380</v>
      </c>
      <c r="M573" s="942">
        <v>1.1499999999999999</v>
      </c>
      <c r="N573" s="462"/>
      <c r="O573" s="463" t="str">
        <f t="shared" si="21"/>
        <v/>
      </c>
      <c r="P573" s="749">
        <v>100</v>
      </c>
      <c r="Q573" s="632">
        <v>4601887327691</v>
      </c>
      <c r="R573" s="467"/>
    </row>
    <row r="574" spans="1:18" ht="71.25" customHeight="1" x14ac:dyDescent="0.3">
      <c r="A574" s="565"/>
      <c r="B574" s="485" t="s">
        <v>5330</v>
      </c>
      <c r="C574" s="485" t="s">
        <v>5331</v>
      </c>
      <c r="D574" s="813" t="s">
        <v>1227</v>
      </c>
      <c r="E574" s="572" t="s">
        <v>5332</v>
      </c>
      <c r="F574" s="750">
        <v>1</v>
      </c>
      <c r="G574" s="569" t="s">
        <v>2638</v>
      </c>
      <c r="H574" s="750">
        <v>30</v>
      </c>
      <c r="I574" s="570">
        <v>663381</v>
      </c>
      <c r="J574" s="780">
        <v>741204</v>
      </c>
      <c r="K574" s="462">
        <f t="shared" si="22"/>
        <v>495.65</v>
      </c>
      <c r="L574" s="665">
        <v>431</v>
      </c>
      <c r="M574" s="942">
        <v>1.1499999999999999</v>
      </c>
      <c r="N574" s="462"/>
      <c r="O574" s="463" t="str">
        <f t="shared" si="21"/>
        <v/>
      </c>
      <c r="P574" s="749">
        <v>95</v>
      </c>
      <c r="Q574" s="503">
        <v>4601887160243</v>
      </c>
      <c r="R574" s="467"/>
    </row>
    <row r="575" spans="1:18" ht="71.45" customHeight="1" x14ac:dyDescent="0.3">
      <c r="A575" s="581"/>
      <c r="B575" s="582" t="s">
        <v>3292</v>
      </c>
      <c r="C575" s="582" t="s">
        <v>3293</v>
      </c>
      <c r="D575" s="813" t="s">
        <v>1227</v>
      </c>
      <c r="E575" s="635" t="s">
        <v>4136</v>
      </c>
      <c r="F575" s="750">
        <v>1</v>
      </c>
      <c r="G575" s="569" t="s">
        <v>2641</v>
      </c>
      <c r="H575" s="750">
        <v>30</v>
      </c>
      <c r="I575" s="570">
        <v>801535</v>
      </c>
      <c r="J575" s="780">
        <v>800834</v>
      </c>
      <c r="K575" s="462">
        <f t="shared" si="22"/>
        <v>1653.6999999999998</v>
      </c>
      <c r="L575" s="665">
        <v>1438</v>
      </c>
      <c r="M575" s="942">
        <v>1.1499999999999999</v>
      </c>
      <c r="N575" s="462"/>
      <c r="O575" s="463" t="str">
        <f t="shared" si="21"/>
        <v/>
      </c>
      <c r="P575" s="749" t="s">
        <v>2649</v>
      </c>
      <c r="Q575" s="503">
        <v>4601887382454</v>
      </c>
      <c r="R575" s="467"/>
    </row>
    <row r="576" spans="1:18" ht="73.900000000000006" customHeight="1" x14ac:dyDescent="0.3">
      <c r="A576" s="581"/>
      <c r="B576" s="626" t="s">
        <v>3294</v>
      </c>
      <c r="C576" s="582" t="s">
        <v>3295</v>
      </c>
      <c r="D576" s="835" t="s">
        <v>1227</v>
      </c>
      <c r="E576" s="631" t="s">
        <v>4137</v>
      </c>
      <c r="F576" s="750">
        <v>1</v>
      </c>
      <c r="G576" s="569" t="s">
        <v>2638</v>
      </c>
      <c r="H576" s="750">
        <v>30</v>
      </c>
      <c r="I576" s="570">
        <v>779339</v>
      </c>
      <c r="J576" s="780">
        <v>779213</v>
      </c>
      <c r="K576" s="462">
        <f t="shared" si="22"/>
        <v>939.55</v>
      </c>
      <c r="L576" s="665">
        <v>817</v>
      </c>
      <c r="M576" s="942">
        <v>1.1499999999999999</v>
      </c>
      <c r="N576" s="462"/>
      <c r="O576" s="463" t="str">
        <f t="shared" si="21"/>
        <v/>
      </c>
      <c r="P576" s="712">
        <v>100</v>
      </c>
      <c r="Q576" s="558">
        <v>4601887350682</v>
      </c>
      <c r="R576" s="467"/>
    </row>
    <row r="577" spans="1:18" ht="82.5" customHeight="1" x14ac:dyDescent="0.3">
      <c r="A577" s="604"/>
      <c r="B577" s="582" t="s">
        <v>2675</v>
      </c>
      <c r="C577" s="582" t="s">
        <v>2676</v>
      </c>
      <c r="D577" s="813" t="s">
        <v>1227</v>
      </c>
      <c r="E577" s="567" t="s">
        <v>4138</v>
      </c>
      <c r="F577" s="750">
        <v>1</v>
      </c>
      <c r="G577" s="569" t="s">
        <v>2641</v>
      </c>
      <c r="H577" s="750">
        <v>30</v>
      </c>
      <c r="I577" s="570">
        <v>736966</v>
      </c>
      <c r="J577" s="780">
        <v>741248</v>
      </c>
      <c r="K577" s="462">
        <f t="shared" si="22"/>
        <v>892.4</v>
      </c>
      <c r="L577" s="665">
        <v>776</v>
      </c>
      <c r="M577" s="942">
        <v>1.1499999999999999</v>
      </c>
      <c r="N577" s="462"/>
      <c r="O577" s="463" t="str">
        <f t="shared" si="21"/>
        <v/>
      </c>
      <c r="P577" s="749" t="s">
        <v>2677</v>
      </c>
      <c r="Q577" s="632">
        <v>4601887327707</v>
      </c>
      <c r="R577" s="467"/>
    </row>
    <row r="578" spans="1:18" ht="71.25" customHeight="1" x14ac:dyDescent="0.3">
      <c r="A578" s="581"/>
      <c r="B578" s="626" t="s">
        <v>5333</v>
      </c>
      <c r="C578" s="582" t="s">
        <v>5334</v>
      </c>
      <c r="D578" s="835" t="s">
        <v>1227</v>
      </c>
      <c r="E578" s="567" t="s">
        <v>5335</v>
      </c>
      <c r="F578" s="750">
        <v>1</v>
      </c>
      <c r="G578" s="569" t="s">
        <v>2638</v>
      </c>
      <c r="H578" s="750">
        <v>30</v>
      </c>
      <c r="I578" s="570">
        <v>779340</v>
      </c>
      <c r="J578" s="780">
        <v>779214</v>
      </c>
      <c r="K578" s="462">
        <f t="shared" si="22"/>
        <v>2777.25</v>
      </c>
      <c r="L578" s="665">
        <v>2415</v>
      </c>
      <c r="M578" s="942">
        <v>1.1499999999999999</v>
      </c>
      <c r="N578" s="462"/>
      <c r="O578" s="463" t="str">
        <f t="shared" si="21"/>
        <v/>
      </c>
      <c r="P578" s="712">
        <v>90</v>
      </c>
      <c r="Q578" s="558">
        <v>4601887350699</v>
      </c>
      <c r="R578" s="467"/>
    </row>
    <row r="579" spans="1:18" ht="55.15" customHeight="1" x14ac:dyDescent="0.3">
      <c r="A579" s="573"/>
      <c r="B579" s="485" t="s">
        <v>5336</v>
      </c>
      <c r="C579" s="468" t="s">
        <v>5337</v>
      </c>
      <c r="D579" s="813" t="s">
        <v>1227</v>
      </c>
      <c r="E579" s="567" t="s">
        <v>5338</v>
      </c>
      <c r="F579" s="750">
        <v>1</v>
      </c>
      <c r="G579" s="569" t="s">
        <v>2638</v>
      </c>
      <c r="H579" s="750">
        <v>30</v>
      </c>
      <c r="I579" s="570">
        <v>680589</v>
      </c>
      <c r="J579" s="780">
        <v>741208</v>
      </c>
      <c r="K579" s="462">
        <f t="shared" si="22"/>
        <v>336.95</v>
      </c>
      <c r="L579" s="665">
        <v>293</v>
      </c>
      <c r="M579" s="942">
        <v>1.1499999999999999</v>
      </c>
      <c r="N579" s="462"/>
      <c r="O579" s="463" t="str">
        <f t="shared" si="21"/>
        <v/>
      </c>
      <c r="P579" s="749">
        <v>90</v>
      </c>
      <c r="Q579" s="503">
        <v>4601887195184</v>
      </c>
      <c r="R579" s="467"/>
    </row>
    <row r="580" spans="1:18" ht="71.45" customHeight="1" x14ac:dyDescent="0.3">
      <c r="A580" s="604"/>
      <c r="B580" s="582" t="s">
        <v>3296</v>
      </c>
      <c r="C580" s="582" t="s">
        <v>3297</v>
      </c>
      <c r="D580" s="813" t="s">
        <v>1227</v>
      </c>
      <c r="E580" s="567" t="s">
        <v>4139</v>
      </c>
      <c r="F580" s="750">
        <v>1</v>
      </c>
      <c r="G580" s="569" t="s">
        <v>2641</v>
      </c>
      <c r="H580" s="750">
        <v>30</v>
      </c>
      <c r="I580" s="570">
        <v>736967</v>
      </c>
      <c r="J580" s="780">
        <v>741249</v>
      </c>
      <c r="K580" s="462">
        <f t="shared" si="22"/>
        <v>1389.1999999999998</v>
      </c>
      <c r="L580" s="665">
        <v>1208</v>
      </c>
      <c r="M580" s="942">
        <v>1.1499999999999999</v>
      </c>
      <c r="N580" s="462"/>
      <c r="O580" s="463" t="str">
        <f t="shared" si="21"/>
        <v/>
      </c>
      <c r="P580" s="749" t="s">
        <v>699</v>
      </c>
      <c r="Q580" s="632">
        <v>4601887327721</v>
      </c>
      <c r="R580" s="467"/>
    </row>
    <row r="581" spans="1:18" ht="72.599999999999994" customHeight="1" x14ac:dyDescent="0.3">
      <c r="A581" s="565"/>
      <c r="B581" s="582" t="s">
        <v>2015</v>
      </c>
      <c r="C581" s="582" t="s">
        <v>2016</v>
      </c>
      <c r="D581" s="813" t="s">
        <v>1227</v>
      </c>
      <c r="E581" s="572" t="s">
        <v>5339</v>
      </c>
      <c r="F581" s="750">
        <v>1</v>
      </c>
      <c r="G581" s="569" t="s">
        <v>2638</v>
      </c>
      <c r="H581" s="750">
        <v>30</v>
      </c>
      <c r="I581" s="570">
        <v>663385</v>
      </c>
      <c r="J581" s="780">
        <v>741211</v>
      </c>
      <c r="K581" s="462">
        <f t="shared" si="22"/>
        <v>542.79999999999995</v>
      </c>
      <c r="L581" s="665">
        <v>472</v>
      </c>
      <c r="M581" s="942">
        <v>1.1499999999999999</v>
      </c>
      <c r="N581" s="462"/>
      <c r="O581" s="463" t="str">
        <f t="shared" si="21"/>
        <v/>
      </c>
      <c r="P581" s="537" t="s">
        <v>5340</v>
      </c>
      <c r="Q581" s="558">
        <v>4601887160274</v>
      </c>
      <c r="R581" s="467"/>
    </row>
    <row r="582" spans="1:18" ht="73.150000000000006" customHeight="1" x14ac:dyDescent="0.3">
      <c r="A582" s="604"/>
      <c r="B582" s="582" t="s">
        <v>2678</v>
      </c>
      <c r="C582" s="582" t="s">
        <v>2679</v>
      </c>
      <c r="D582" s="813" t="s">
        <v>1227</v>
      </c>
      <c r="E582" s="862" t="s">
        <v>4140</v>
      </c>
      <c r="F582" s="750">
        <v>1</v>
      </c>
      <c r="G582" s="569" t="s">
        <v>2641</v>
      </c>
      <c r="H582" s="750">
        <v>30</v>
      </c>
      <c r="I582" s="570">
        <v>736968</v>
      </c>
      <c r="J582" s="780">
        <v>741250</v>
      </c>
      <c r="K582" s="462">
        <f t="shared" si="22"/>
        <v>476.09999999999997</v>
      </c>
      <c r="L582" s="665">
        <v>414</v>
      </c>
      <c r="M582" s="942">
        <v>1.1499999999999999</v>
      </c>
      <c r="N582" s="462"/>
      <c r="O582" s="463" t="str">
        <f t="shared" si="21"/>
        <v/>
      </c>
      <c r="P582" s="749" t="s">
        <v>2650</v>
      </c>
      <c r="Q582" s="632">
        <v>4601887327738</v>
      </c>
      <c r="R582" s="467"/>
    </row>
    <row r="583" spans="1:18" ht="71.25" customHeight="1" x14ac:dyDescent="0.3">
      <c r="A583" s="565"/>
      <c r="B583" s="485" t="s">
        <v>2680</v>
      </c>
      <c r="C583" s="485" t="s">
        <v>4141</v>
      </c>
      <c r="D583" s="813" t="s">
        <v>1227</v>
      </c>
      <c r="E583" s="572" t="s">
        <v>4142</v>
      </c>
      <c r="F583" s="750">
        <v>1</v>
      </c>
      <c r="G583" s="569" t="s">
        <v>2638</v>
      </c>
      <c r="H583" s="750">
        <v>30</v>
      </c>
      <c r="I583" s="570">
        <v>663386</v>
      </c>
      <c r="J583" s="780">
        <v>741212</v>
      </c>
      <c r="K583" s="462">
        <f t="shared" si="22"/>
        <v>377.2</v>
      </c>
      <c r="L583" s="665">
        <v>328</v>
      </c>
      <c r="M583" s="942">
        <v>1.1499999999999999</v>
      </c>
      <c r="N583" s="462"/>
      <c r="O583" s="463" t="str">
        <f t="shared" si="21"/>
        <v/>
      </c>
      <c r="P583" s="749" t="s">
        <v>699</v>
      </c>
      <c r="Q583" s="503">
        <v>4601887145950</v>
      </c>
      <c r="R583" s="467"/>
    </row>
    <row r="584" spans="1:18" ht="63.6" customHeight="1" x14ac:dyDescent="0.3">
      <c r="A584" s="604"/>
      <c r="B584" s="582" t="s">
        <v>5341</v>
      </c>
      <c r="C584" s="582" t="s">
        <v>5342</v>
      </c>
      <c r="D584" s="813" t="s">
        <v>1227</v>
      </c>
      <c r="E584" s="567" t="s">
        <v>5343</v>
      </c>
      <c r="F584" s="750">
        <v>1</v>
      </c>
      <c r="G584" s="569" t="s">
        <v>2641</v>
      </c>
      <c r="H584" s="750">
        <v>30</v>
      </c>
      <c r="I584" s="570">
        <v>736969</v>
      </c>
      <c r="J584" s="780">
        <v>741251</v>
      </c>
      <c r="K584" s="462">
        <f t="shared" si="22"/>
        <v>516.34999999999991</v>
      </c>
      <c r="L584" s="665">
        <v>449</v>
      </c>
      <c r="M584" s="942">
        <v>1.1499999999999999</v>
      </c>
      <c r="N584" s="462"/>
      <c r="O584" s="463" t="str">
        <f t="shared" si="21"/>
        <v/>
      </c>
      <c r="P584" s="749" t="s">
        <v>2650</v>
      </c>
      <c r="Q584" s="632">
        <v>4601887327752</v>
      </c>
      <c r="R584" s="467"/>
    </row>
    <row r="585" spans="1:18" ht="71.25" customHeight="1" x14ac:dyDescent="0.3">
      <c r="A585" s="573"/>
      <c r="B585" s="485" t="s">
        <v>2681</v>
      </c>
      <c r="C585" s="468" t="s">
        <v>2682</v>
      </c>
      <c r="D585" s="813" t="s">
        <v>1227</v>
      </c>
      <c r="E585" s="567" t="s">
        <v>4143</v>
      </c>
      <c r="F585" s="750">
        <v>1</v>
      </c>
      <c r="G585" s="569" t="s">
        <v>2638</v>
      </c>
      <c r="H585" s="750">
        <v>30</v>
      </c>
      <c r="I585" s="570">
        <v>679444</v>
      </c>
      <c r="J585" s="780">
        <v>741213</v>
      </c>
      <c r="K585" s="462">
        <f t="shared" si="22"/>
        <v>350.75</v>
      </c>
      <c r="L585" s="665">
        <v>305</v>
      </c>
      <c r="M585" s="942">
        <v>1.1499999999999999</v>
      </c>
      <c r="N585" s="462"/>
      <c r="O585" s="463" t="str">
        <f t="shared" si="21"/>
        <v/>
      </c>
      <c r="P585" s="749" t="s">
        <v>699</v>
      </c>
      <c r="Q585" s="503">
        <v>4601887194552</v>
      </c>
      <c r="R585" s="467"/>
    </row>
    <row r="586" spans="1:18" ht="102.6" customHeight="1" x14ac:dyDescent="0.3">
      <c r="A586" s="604"/>
      <c r="B586" s="582" t="s">
        <v>2683</v>
      </c>
      <c r="C586" s="863" t="s">
        <v>5344</v>
      </c>
      <c r="D586" s="813" t="s">
        <v>1227</v>
      </c>
      <c r="E586" s="592" t="s">
        <v>4144</v>
      </c>
      <c r="F586" s="750">
        <v>1</v>
      </c>
      <c r="G586" s="569" t="s">
        <v>2641</v>
      </c>
      <c r="H586" s="750">
        <v>30</v>
      </c>
      <c r="I586" s="570">
        <v>736984</v>
      </c>
      <c r="J586" s="780">
        <v>741262</v>
      </c>
      <c r="K586" s="462">
        <f t="shared" si="22"/>
        <v>522.09999999999991</v>
      </c>
      <c r="L586" s="665">
        <v>454</v>
      </c>
      <c r="M586" s="942">
        <v>1.1499999999999999</v>
      </c>
      <c r="N586" s="462"/>
      <c r="O586" s="463" t="str">
        <f t="shared" si="21"/>
        <v/>
      </c>
      <c r="P586" s="749">
        <v>90</v>
      </c>
      <c r="Q586" s="632">
        <v>4601887327769</v>
      </c>
      <c r="R586" s="467"/>
    </row>
    <row r="587" spans="1:18" ht="84.6" customHeight="1" x14ac:dyDescent="0.3">
      <c r="A587" s="573"/>
      <c r="B587" s="609" t="s">
        <v>2685</v>
      </c>
      <c r="C587" s="609" t="s">
        <v>4145</v>
      </c>
      <c r="D587" s="813" t="s">
        <v>1227</v>
      </c>
      <c r="E587" s="862" t="s">
        <v>4146</v>
      </c>
      <c r="F587" s="750">
        <v>1</v>
      </c>
      <c r="G587" s="569" t="s">
        <v>2638</v>
      </c>
      <c r="H587" s="750">
        <v>30</v>
      </c>
      <c r="I587" s="570">
        <v>696127</v>
      </c>
      <c r="J587" s="780">
        <v>741214</v>
      </c>
      <c r="K587" s="462">
        <f t="shared" si="22"/>
        <v>502.54999999999995</v>
      </c>
      <c r="L587" s="665">
        <v>437</v>
      </c>
      <c r="M587" s="942">
        <v>1.1499999999999999</v>
      </c>
      <c r="N587" s="462"/>
      <c r="O587" s="463" t="str">
        <f t="shared" si="21"/>
        <v/>
      </c>
      <c r="P587" s="749" t="s">
        <v>2684</v>
      </c>
      <c r="Q587" s="597">
        <v>4601887218388</v>
      </c>
      <c r="R587" s="467"/>
    </row>
    <row r="588" spans="1:18" ht="116.25" customHeight="1" x14ac:dyDescent="0.3">
      <c r="A588" s="604"/>
      <c r="B588" s="582" t="s">
        <v>5345</v>
      </c>
      <c r="C588" s="582" t="s">
        <v>5346</v>
      </c>
      <c r="D588" s="813" t="s">
        <v>1227</v>
      </c>
      <c r="E588" s="567" t="s">
        <v>5347</v>
      </c>
      <c r="F588" s="750">
        <v>1</v>
      </c>
      <c r="G588" s="569" t="s">
        <v>2641</v>
      </c>
      <c r="H588" s="750">
        <v>30</v>
      </c>
      <c r="I588" s="570">
        <v>736970</v>
      </c>
      <c r="J588" s="780">
        <v>741252</v>
      </c>
      <c r="K588" s="462">
        <f t="shared" si="22"/>
        <v>939.55</v>
      </c>
      <c r="L588" s="665">
        <v>817</v>
      </c>
      <c r="M588" s="942">
        <v>1.1499999999999999</v>
      </c>
      <c r="N588" s="462"/>
      <c r="O588" s="463" t="str">
        <f t="shared" si="21"/>
        <v/>
      </c>
      <c r="P588" s="749" t="s">
        <v>1822</v>
      </c>
      <c r="Q588" s="632">
        <v>4601887327783</v>
      </c>
      <c r="R588" s="467"/>
    </row>
    <row r="589" spans="1:18" ht="71.25" customHeight="1" x14ac:dyDescent="0.3">
      <c r="A589" s="573"/>
      <c r="B589" s="582" t="s">
        <v>2686</v>
      </c>
      <c r="C589" s="468" t="s">
        <v>2687</v>
      </c>
      <c r="D589" s="813" t="s">
        <v>1227</v>
      </c>
      <c r="E589" s="567" t="s">
        <v>4147</v>
      </c>
      <c r="F589" s="750">
        <v>1</v>
      </c>
      <c r="G589" s="569" t="s">
        <v>2638</v>
      </c>
      <c r="H589" s="750">
        <v>30</v>
      </c>
      <c r="I589" s="570">
        <v>679445</v>
      </c>
      <c r="J589" s="780">
        <v>741216</v>
      </c>
      <c r="K589" s="462">
        <f t="shared" si="22"/>
        <v>522.09999999999991</v>
      </c>
      <c r="L589" s="665">
        <v>454</v>
      </c>
      <c r="M589" s="942">
        <v>1.1499999999999999</v>
      </c>
      <c r="N589" s="462"/>
      <c r="O589" s="463" t="str">
        <f t="shared" si="21"/>
        <v/>
      </c>
      <c r="P589" s="749">
        <v>70</v>
      </c>
      <c r="Q589" s="503">
        <v>4601887195191</v>
      </c>
      <c r="R589" s="467"/>
    </row>
    <row r="590" spans="1:18" ht="42" customHeight="1" x14ac:dyDescent="0.3">
      <c r="A590" s="581"/>
      <c r="B590" s="582" t="s">
        <v>3298</v>
      </c>
      <c r="C590" s="582" t="s">
        <v>3299</v>
      </c>
      <c r="D590" s="813" t="s">
        <v>1227</v>
      </c>
      <c r="E590" s="862" t="s">
        <v>4148</v>
      </c>
      <c r="F590" s="750">
        <v>1</v>
      </c>
      <c r="G590" s="569" t="s">
        <v>2641</v>
      </c>
      <c r="H590" s="750">
        <v>30</v>
      </c>
      <c r="I590" s="570">
        <v>801875</v>
      </c>
      <c r="J590" s="780">
        <v>800835</v>
      </c>
      <c r="K590" s="462">
        <f t="shared" si="22"/>
        <v>436.99999999999994</v>
      </c>
      <c r="L590" s="665">
        <v>380</v>
      </c>
      <c r="M590" s="942">
        <v>1.1499999999999999</v>
      </c>
      <c r="N590" s="462"/>
      <c r="O590" s="463" t="str">
        <f t="shared" si="21"/>
        <v/>
      </c>
      <c r="P590" s="749" t="s">
        <v>3262</v>
      </c>
      <c r="Q590" s="503">
        <v>4601887382461</v>
      </c>
      <c r="R590" s="467"/>
    </row>
    <row r="591" spans="1:18" ht="71.25" customHeight="1" x14ac:dyDescent="0.3">
      <c r="A591" s="573"/>
      <c r="B591" s="582" t="s">
        <v>2688</v>
      </c>
      <c r="C591" s="468" t="s">
        <v>2689</v>
      </c>
      <c r="D591" s="813" t="s">
        <v>1227</v>
      </c>
      <c r="E591" s="567" t="s">
        <v>4149</v>
      </c>
      <c r="F591" s="750">
        <v>1</v>
      </c>
      <c r="G591" s="569" t="s">
        <v>2638</v>
      </c>
      <c r="H591" s="750">
        <v>30</v>
      </c>
      <c r="I591" s="570">
        <v>680808</v>
      </c>
      <c r="J591" s="780">
        <v>741218</v>
      </c>
      <c r="K591" s="462">
        <f t="shared" si="22"/>
        <v>522.09999999999991</v>
      </c>
      <c r="L591" s="665">
        <v>454</v>
      </c>
      <c r="M591" s="942">
        <v>1.1499999999999999</v>
      </c>
      <c r="N591" s="462"/>
      <c r="O591" s="463" t="str">
        <f t="shared" si="21"/>
        <v/>
      </c>
      <c r="P591" s="749" t="s">
        <v>2650</v>
      </c>
      <c r="Q591" s="503">
        <v>4601887195207</v>
      </c>
      <c r="R591" s="467"/>
    </row>
    <row r="592" spans="1:18" ht="47.45" customHeight="1" x14ac:dyDescent="0.3">
      <c r="A592" s="565"/>
      <c r="B592" s="485" t="s">
        <v>5348</v>
      </c>
      <c r="C592" s="485" t="s">
        <v>5349</v>
      </c>
      <c r="D592" s="813" t="s">
        <v>1227</v>
      </c>
      <c r="E592" s="862" t="s">
        <v>5350</v>
      </c>
      <c r="F592" s="750">
        <v>1</v>
      </c>
      <c r="G592" s="569" t="s">
        <v>2638</v>
      </c>
      <c r="H592" s="750">
        <v>30</v>
      </c>
      <c r="I592" s="570">
        <v>663388</v>
      </c>
      <c r="J592" s="780">
        <v>741220</v>
      </c>
      <c r="K592" s="462">
        <f t="shared" si="22"/>
        <v>469.2</v>
      </c>
      <c r="L592" s="665">
        <v>408</v>
      </c>
      <c r="M592" s="942">
        <v>1.1499999999999999</v>
      </c>
      <c r="N592" s="462"/>
      <c r="O592" s="463" t="str">
        <f t="shared" si="21"/>
        <v/>
      </c>
      <c r="P592" s="749">
        <v>60</v>
      </c>
      <c r="Q592" s="503">
        <v>4601887145967</v>
      </c>
      <c r="R592" s="467"/>
    </row>
    <row r="593" spans="1:18" ht="93" customHeight="1" x14ac:dyDescent="0.3">
      <c r="A593" s="565"/>
      <c r="B593" s="485" t="s">
        <v>2690</v>
      </c>
      <c r="C593" s="485" t="s">
        <v>2691</v>
      </c>
      <c r="D593" s="813" t="s">
        <v>1227</v>
      </c>
      <c r="E593" s="572" t="s">
        <v>4150</v>
      </c>
      <c r="F593" s="750">
        <v>1</v>
      </c>
      <c r="G593" s="569" t="s">
        <v>2638</v>
      </c>
      <c r="H593" s="750">
        <v>30</v>
      </c>
      <c r="I593" s="570">
        <v>663389</v>
      </c>
      <c r="J593" s="780">
        <v>741224</v>
      </c>
      <c r="K593" s="462">
        <f t="shared" si="22"/>
        <v>377.2</v>
      </c>
      <c r="L593" s="665">
        <v>328</v>
      </c>
      <c r="M593" s="942">
        <v>1.1499999999999999</v>
      </c>
      <c r="N593" s="462"/>
      <c r="O593" s="463" t="str">
        <f t="shared" si="21"/>
        <v/>
      </c>
      <c r="P593" s="749">
        <v>60</v>
      </c>
      <c r="Q593" s="503">
        <v>4601887155904</v>
      </c>
      <c r="R593" s="467"/>
    </row>
    <row r="594" spans="1:18" ht="71.25" customHeight="1" x14ac:dyDescent="0.3">
      <c r="A594" s="565"/>
      <c r="B594" s="485" t="s">
        <v>2692</v>
      </c>
      <c r="C594" s="485" t="s">
        <v>2693</v>
      </c>
      <c r="D594" s="813" t="s">
        <v>1227</v>
      </c>
      <c r="E594" s="572" t="s">
        <v>4151</v>
      </c>
      <c r="F594" s="750">
        <v>1</v>
      </c>
      <c r="G594" s="569" t="s">
        <v>2638</v>
      </c>
      <c r="H594" s="750">
        <v>30</v>
      </c>
      <c r="I594" s="570">
        <v>663390</v>
      </c>
      <c r="J594" s="780">
        <v>741226</v>
      </c>
      <c r="K594" s="462">
        <f t="shared" si="22"/>
        <v>377.2</v>
      </c>
      <c r="L594" s="665">
        <v>328</v>
      </c>
      <c r="M594" s="942">
        <v>1.1499999999999999</v>
      </c>
      <c r="N594" s="462"/>
      <c r="O594" s="463" t="str">
        <f t="shared" si="21"/>
        <v/>
      </c>
      <c r="P594" s="749">
        <v>60</v>
      </c>
      <c r="Q594" s="503">
        <v>4601887155911</v>
      </c>
      <c r="R594" s="467"/>
    </row>
    <row r="595" spans="1:18" ht="71.25" customHeight="1" x14ac:dyDescent="0.3">
      <c r="A595" s="573"/>
      <c r="B595" s="582" t="s">
        <v>2694</v>
      </c>
      <c r="C595" s="582" t="s">
        <v>5351</v>
      </c>
      <c r="D595" s="813" t="s">
        <v>1227</v>
      </c>
      <c r="E595" s="567" t="s">
        <v>4152</v>
      </c>
      <c r="F595" s="750">
        <v>1</v>
      </c>
      <c r="G595" s="569" t="s">
        <v>2638</v>
      </c>
      <c r="H595" s="750">
        <v>30</v>
      </c>
      <c r="I595" s="570">
        <v>680591</v>
      </c>
      <c r="J595" s="780">
        <v>741227</v>
      </c>
      <c r="K595" s="462">
        <f t="shared" si="22"/>
        <v>627.9</v>
      </c>
      <c r="L595" s="665">
        <v>546</v>
      </c>
      <c r="M595" s="942">
        <v>1.1499999999999999</v>
      </c>
      <c r="N595" s="462"/>
      <c r="O595" s="463" t="str">
        <f t="shared" si="21"/>
        <v/>
      </c>
      <c r="P595" s="749">
        <v>85</v>
      </c>
      <c r="Q595" s="503">
        <v>4601887195214</v>
      </c>
      <c r="R595" s="467"/>
    </row>
    <row r="596" spans="1:18" ht="71.25" customHeight="1" x14ac:dyDescent="0.3">
      <c r="A596" s="573"/>
      <c r="B596" s="582" t="s">
        <v>5352</v>
      </c>
      <c r="C596" s="582" t="s">
        <v>5353</v>
      </c>
      <c r="D596" s="813" t="s">
        <v>1227</v>
      </c>
      <c r="E596" s="567" t="s">
        <v>5354</v>
      </c>
      <c r="F596" s="750">
        <v>1</v>
      </c>
      <c r="G596" s="569" t="s">
        <v>2638</v>
      </c>
      <c r="H596" s="750">
        <v>30</v>
      </c>
      <c r="I596" s="570">
        <v>679447</v>
      </c>
      <c r="J596" s="780">
        <v>741267</v>
      </c>
      <c r="K596" s="462">
        <f t="shared" si="22"/>
        <v>581.9</v>
      </c>
      <c r="L596" s="665">
        <v>506</v>
      </c>
      <c r="M596" s="942">
        <v>1.1499999999999999</v>
      </c>
      <c r="N596" s="462"/>
      <c r="O596" s="463" t="str">
        <f t="shared" si="21"/>
        <v/>
      </c>
      <c r="P596" s="749" t="s">
        <v>2648</v>
      </c>
      <c r="Q596" s="503">
        <v>4601887195238</v>
      </c>
      <c r="R596" s="467"/>
    </row>
    <row r="597" spans="1:18" ht="103.5" customHeight="1" x14ac:dyDescent="0.3">
      <c r="A597" s="565"/>
      <c r="B597" s="582" t="s">
        <v>2695</v>
      </c>
      <c r="C597" s="582" t="s">
        <v>5355</v>
      </c>
      <c r="D597" s="813" t="s">
        <v>1227</v>
      </c>
      <c r="E597" s="572" t="s">
        <v>4153</v>
      </c>
      <c r="F597" s="750">
        <v>1</v>
      </c>
      <c r="G597" s="569" t="s">
        <v>2638</v>
      </c>
      <c r="H597" s="750">
        <v>30</v>
      </c>
      <c r="I597" s="570">
        <v>663391</v>
      </c>
      <c r="J597" s="780">
        <v>741469</v>
      </c>
      <c r="K597" s="462">
        <f t="shared" si="22"/>
        <v>436.99999999999994</v>
      </c>
      <c r="L597" s="665">
        <v>380</v>
      </c>
      <c r="M597" s="942">
        <v>1.1499999999999999</v>
      </c>
      <c r="N597" s="462"/>
      <c r="O597" s="463" t="str">
        <f t="shared" si="21"/>
        <v/>
      </c>
      <c r="P597" s="749">
        <v>80</v>
      </c>
      <c r="Q597" s="503">
        <v>4601887155928</v>
      </c>
      <c r="R597" s="467"/>
    </row>
    <row r="598" spans="1:18" ht="91.5" customHeight="1" x14ac:dyDescent="0.3">
      <c r="B598" s="485" t="s">
        <v>2696</v>
      </c>
      <c r="C598" s="485" t="s">
        <v>2697</v>
      </c>
      <c r="D598" s="813" t="s">
        <v>1227</v>
      </c>
      <c r="E598" s="572" t="s">
        <v>4154</v>
      </c>
      <c r="F598" s="750">
        <v>1</v>
      </c>
      <c r="G598" s="569" t="s">
        <v>2638</v>
      </c>
      <c r="H598" s="750">
        <v>30</v>
      </c>
      <c r="I598" s="570">
        <v>663393</v>
      </c>
      <c r="J598" s="780">
        <v>741473</v>
      </c>
      <c r="K598" s="462">
        <f t="shared" si="22"/>
        <v>522.09999999999991</v>
      </c>
      <c r="L598" s="665">
        <v>454</v>
      </c>
      <c r="M598" s="942">
        <v>1.1499999999999999</v>
      </c>
      <c r="N598" s="462"/>
      <c r="O598" s="463" t="str">
        <f t="shared" si="21"/>
        <v/>
      </c>
      <c r="P598" s="749">
        <v>70</v>
      </c>
      <c r="Q598" s="503">
        <v>4601887155935</v>
      </c>
      <c r="R598" s="467"/>
    </row>
    <row r="599" spans="1:18" ht="56.25" customHeight="1" x14ac:dyDescent="0.3">
      <c r="A599" s="576"/>
      <c r="B599" s="485" t="s">
        <v>2698</v>
      </c>
      <c r="C599" s="468" t="s">
        <v>2699</v>
      </c>
      <c r="D599" s="813" t="s">
        <v>1227</v>
      </c>
      <c r="E599" s="567" t="s">
        <v>4155</v>
      </c>
      <c r="F599" s="750">
        <v>1</v>
      </c>
      <c r="G599" s="569" t="s">
        <v>2638</v>
      </c>
      <c r="H599" s="750">
        <v>30</v>
      </c>
      <c r="I599" s="570">
        <v>679448</v>
      </c>
      <c r="J599" s="780">
        <v>741475</v>
      </c>
      <c r="K599" s="462">
        <f t="shared" si="22"/>
        <v>627.9</v>
      </c>
      <c r="L599" s="665">
        <v>546</v>
      </c>
      <c r="M599" s="942">
        <v>1.1499999999999999</v>
      </c>
      <c r="N599" s="462"/>
      <c r="O599" s="463" t="str">
        <f t="shared" si="21"/>
        <v/>
      </c>
      <c r="P599" s="749" t="s">
        <v>2649</v>
      </c>
      <c r="Q599" s="503">
        <v>4601887195252</v>
      </c>
      <c r="R599" s="467"/>
    </row>
    <row r="600" spans="1:18" ht="80.25" customHeight="1" x14ac:dyDescent="0.3">
      <c r="A600" s="581"/>
      <c r="B600" s="582" t="s">
        <v>5356</v>
      </c>
      <c r="C600" s="582" t="s">
        <v>5357</v>
      </c>
      <c r="D600" s="813" t="s">
        <v>1227</v>
      </c>
      <c r="E600" s="567" t="s">
        <v>5358</v>
      </c>
      <c r="F600" s="750">
        <v>1</v>
      </c>
      <c r="G600" s="569" t="s">
        <v>2641</v>
      </c>
      <c r="H600" s="750">
        <v>30</v>
      </c>
      <c r="I600" s="570">
        <v>736986</v>
      </c>
      <c r="J600" s="780">
        <v>741264</v>
      </c>
      <c r="K600" s="462">
        <f t="shared" si="22"/>
        <v>542.79999999999995</v>
      </c>
      <c r="L600" s="665">
        <v>472</v>
      </c>
      <c r="M600" s="942">
        <v>1.1499999999999999</v>
      </c>
      <c r="N600" s="462"/>
      <c r="O600" s="463" t="str">
        <f t="shared" si="21"/>
        <v/>
      </c>
      <c r="P600" s="749">
        <v>95</v>
      </c>
      <c r="Q600" s="632">
        <v>4601887327844</v>
      </c>
      <c r="R600" s="467"/>
    </row>
    <row r="601" spans="1:18" ht="135" customHeight="1" x14ac:dyDescent="0.3">
      <c r="A601" s="581"/>
      <c r="B601" s="582" t="s">
        <v>5359</v>
      </c>
      <c r="C601" s="582" t="s">
        <v>5360</v>
      </c>
      <c r="D601" s="813" t="s">
        <v>1227</v>
      </c>
      <c r="E601" s="567" t="s">
        <v>5361</v>
      </c>
      <c r="F601" s="750">
        <v>1</v>
      </c>
      <c r="G601" s="569" t="s">
        <v>2641</v>
      </c>
      <c r="H601" s="750">
        <v>30</v>
      </c>
      <c r="I601" s="570">
        <v>736975</v>
      </c>
      <c r="J601" s="780">
        <v>741255</v>
      </c>
      <c r="K601" s="462">
        <f t="shared" si="22"/>
        <v>733.69999999999993</v>
      </c>
      <c r="L601" s="665">
        <v>638</v>
      </c>
      <c r="M601" s="942">
        <v>1.1499999999999999</v>
      </c>
      <c r="N601" s="462"/>
      <c r="O601" s="463" t="str">
        <f t="shared" si="21"/>
        <v/>
      </c>
      <c r="P601" s="749" t="s">
        <v>699</v>
      </c>
      <c r="Q601" s="503">
        <v>4601887327851</v>
      </c>
      <c r="R601" s="467"/>
    </row>
    <row r="602" spans="1:18" ht="66.75" customHeight="1" x14ac:dyDescent="0.3">
      <c r="A602" s="576"/>
      <c r="B602" s="485" t="s">
        <v>2700</v>
      </c>
      <c r="C602" s="485" t="s">
        <v>2701</v>
      </c>
      <c r="D602" s="813" t="s">
        <v>1227</v>
      </c>
      <c r="E602" s="567" t="s">
        <v>4156</v>
      </c>
      <c r="F602" s="750">
        <v>1</v>
      </c>
      <c r="G602" s="569" t="s">
        <v>2638</v>
      </c>
      <c r="H602" s="750">
        <v>30</v>
      </c>
      <c r="I602" s="570">
        <v>680595</v>
      </c>
      <c r="J602" s="780">
        <v>741480</v>
      </c>
      <c r="K602" s="462">
        <f t="shared" si="22"/>
        <v>377.2</v>
      </c>
      <c r="L602" s="665">
        <v>328</v>
      </c>
      <c r="M602" s="942">
        <v>1.1499999999999999</v>
      </c>
      <c r="N602" s="462"/>
      <c r="O602" s="463" t="str">
        <f t="shared" si="21"/>
        <v/>
      </c>
      <c r="P602" s="749" t="s">
        <v>699</v>
      </c>
      <c r="Q602" s="503">
        <v>4601887194569</v>
      </c>
      <c r="R602" s="467"/>
    </row>
    <row r="603" spans="1:18" ht="80.25" customHeight="1" x14ac:dyDescent="0.3">
      <c r="A603" s="576"/>
      <c r="B603" s="485" t="s">
        <v>5362</v>
      </c>
      <c r="C603" s="485" t="s">
        <v>5363</v>
      </c>
      <c r="D603" s="813" t="s">
        <v>1227</v>
      </c>
      <c r="E603" s="567" t="s">
        <v>5364</v>
      </c>
      <c r="F603" s="750">
        <v>1</v>
      </c>
      <c r="G603" s="569" t="s">
        <v>2638</v>
      </c>
      <c r="H603" s="750">
        <v>30</v>
      </c>
      <c r="I603" s="570">
        <v>679441</v>
      </c>
      <c r="J603" s="780">
        <v>741481</v>
      </c>
      <c r="K603" s="462">
        <f t="shared" si="22"/>
        <v>648.59999999999991</v>
      </c>
      <c r="L603" s="665">
        <v>564</v>
      </c>
      <c r="M603" s="942">
        <v>1.1499999999999999</v>
      </c>
      <c r="N603" s="462"/>
      <c r="O603" s="463" t="str">
        <f t="shared" si="21"/>
        <v/>
      </c>
      <c r="P603" s="749">
        <v>90</v>
      </c>
      <c r="Q603" s="503">
        <v>4601887195290</v>
      </c>
      <c r="R603" s="467"/>
    </row>
    <row r="604" spans="1:18" ht="59.25" customHeight="1" x14ac:dyDescent="0.3">
      <c r="B604" s="485" t="s">
        <v>433</v>
      </c>
      <c r="C604" s="485" t="s">
        <v>434</v>
      </c>
      <c r="D604" s="813" t="s">
        <v>1227</v>
      </c>
      <c r="E604" s="567" t="s">
        <v>4157</v>
      </c>
      <c r="F604" s="750">
        <v>1</v>
      </c>
      <c r="G604" s="569" t="s">
        <v>2638</v>
      </c>
      <c r="H604" s="750">
        <v>30</v>
      </c>
      <c r="I604" s="570">
        <v>663397</v>
      </c>
      <c r="J604" s="780">
        <v>741483</v>
      </c>
      <c r="K604" s="462">
        <f t="shared" si="22"/>
        <v>436.99999999999994</v>
      </c>
      <c r="L604" s="665">
        <v>380</v>
      </c>
      <c r="M604" s="942">
        <v>1.1499999999999999</v>
      </c>
      <c r="N604" s="462"/>
      <c r="O604" s="463" t="str">
        <f t="shared" si="21"/>
        <v/>
      </c>
      <c r="P604" s="749" t="s">
        <v>2650</v>
      </c>
      <c r="Q604" s="503">
        <v>4601887155959</v>
      </c>
      <c r="R604" s="467"/>
    </row>
    <row r="605" spans="1:18" ht="121.5" customHeight="1" x14ac:dyDescent="0.3">
      <c r="A605" s="581"/>
      <c r="B605" s="582" t="s">
        <v>2702</v>
      </c>
      <c r="C605" s="582" t="s">
        <v>2703</v>
      </c>
      <c r="D605" s="813" t="s">
        <v>1227</v>
      </c>
      <c r="E605" s="567" t="s">
        <v>4158</v>
      </c>
      <c r="F605" s="750">
        <v>1</v>
      </c>
      <c r="G605" s="569" t="s">
        <v>2641</v>
      </c>
      <c r="H605" s="750">
        <v>30</v>
      </c>
      <c r="I605" s="570">
        <v>736977</v>
      </c>
      <c r="J605" s="780">
        <v>741257</v>
      </c>
      <c r="K605" s="462">
        <f t="shared" si="22"/>
        <v>780.84999999999991</v>
      </c>
      <c r="L605" s="665">
        <v>679</v>
      </c>
      <c r="M605" s="942">
        <v>1.1499999999999999</v>
      </c>
      <c r="N605" s="462"/>
      <c r="O605" s="463" t="str">
        <f t="shared" si="21"/>
        <v/>
      </c>
      <c r="P605" s="749">
        <v>65</v>
      </c>
      <c r="Q605" s="632">
        <v>4601887327868</v>
      </c>
      <c r="R605" s="467"/>
    </row>
    <row r="606" spans="1:18" ht="65.25" customHeight="1" x14ac:dyDescent="0.3">
      <c r="A606" s="581"/>
      <c r="B606" s="582" t="s">
        <v>2704</v>
      </c>
      <c r="C606" s="582" t="s">
        <v>2705</v>
      </c>
      <c r="D606" s="813" t="s">
        <v>1227</v>
      </c>
      <c r="E606" s="567" t="s">
        <v>4159</v>
      </c>
      <c r="F606" s="750">
        <v>1</v>
      </c>
      <c r="G606" s="569" t="s">
        <v>2641</v>
      </c>
      <c r="H606" s="750">
        <v>30</v>
      </c>
      <c r="I606" s="570">
        <v>736987</v>
      </c>
      <c r="J606" s="780">
        <v>741265</v>
      </c>
      <c r="K606" s="462">
        <f t="shared" si="22"/>
        <v>581.9</v>
      </c>
      <c r="L606" s="665">
        <v>506</v>
      </c>
      <c r="M606" s="942">
        <v>1.1499999999999999</v>
      </c>
      <c r="N606" s="462"/>
      <c r="O606" s="463" t="str">
        <f t="shared" si="21"/>
        <v/>
      </c>
      <c r="P606" s="749">
        <v>60</v>
      </c>
      <c r="Q606" s="632">
        <v>4601887327882</v>
      </c>
      <c r="R606" s="467"/>
    </row>
    <row r="607" spans="1:18" ht="105" customHeight="1" x14ac:dyDescent="0.3">
      <c r="A607" s="581"/>
      <c r="B607" s="582" t="s">
        <v>2706</v>
      </c>
      <c r="C607" s="582" t="s">
        <v>5365</v>
      </c>
      <c r="D607" s="813" t="s">
        <v>1227</v>
      </c>
      <c r="E607" s="567" t="s">
        <v>4160</v>
      </c>
      <c r="F607" s="750">
        <v>1</v>
      </c>
      <c r="G607" s="569" t="s">
        <v>2641</v>
      </c>
      <c r="H607" s="750">
        <v>30</v>
      </c>
      <c r="I607" s="570">
        <v>736957</v>
      </c>
      <c r="J607" s="780">
        <v>741238</v>
      </c>
      <c r="K607" s="462">
        <f t="shared" si="22"/>
        <v>1045.3499999999999</v>
      </c>
      <c r="L607" s="665">
        <v>909</v>
      </c>
      <c r="M607" s="942">
        <v>1.1499999999999999</v>
      </c>
      <c r="N607" s="462"/>
      <c r="O607" s="463" t="str">
        <f t="shared" si="21"/>
        <v/>
      </c>
      <c r="P607" s="749">
        <v>85</v>
      </c>
      <c r="Q607" s="632">
        <v>4601887327899</v>
      </c>
      <c r="R607" s="467"/>
    </row>
    <row r="608" spans="1:18" ht="63" customHeight="1" x14ac:dyDescent="0.3">
      <c r="B608" s="485" t="s">
        <v>2707</v>
      </c>
      <c r="C608" s="485" t="s">
        <v>2708</v>
      </c>
      <c r="D608" s="813" t="s">
        <v>1227</v>
      </c>
      <c r="E608" s="572" t="s">
        <v>4161</v>
      </c>
      <c r="F608" s="750">
        <v>1</v>
      </c>
      <c r="G608" s="569" t="s">
        <v>2638</v>
      </c>
      <c r="H608" s="750">
        <v>30</v>
      </c>
      <c r="I608" s="570">
        <v>663399</v>
      </c>
      <c r="J608" s="780">
        <v>741486</v>
      </c>
      <c r="K608" s="462">
        <f t="shared" si="22"/>
        <v>336.95</v>
      </c>
      <c r="L608" s="665">
        <v>293</v>
      </c>
      <c r="M608" s="942">
        <v>1.1499999999999999</v>
      </c>
      <c r="N608" s="462"/>
      <c r="O608" s="463" t="str">
        <f t="shared" ref="O608:O617" si="23">IF(N608&gt;0,N608*K608,"")</f>
        <v/>
      </c>
      <c r="P608" s="749">
        <v>90</v>
      </c>
      <c r="Q608" s="503">
        <v>4601887155966</v>
      </c>
      <c r="R608" s="467"/>
    </row>
    <row r="609" spans="1:88" ht="80.25" customHeight="1" x14ac:dyDescent="0.3">
      <c r="B609" s="485" t="s">
        <v>2709</v>
      </c>
      <c r="C609" s="485" t="s">
        <v>2710</v>
      </c>
      <c r="D609" s="813" t="s">
        <v>1227</v>
      </c>
      <c r="E609" s="567" t="s">
        <v>4162</v>
      </c>
      <c r="F609" s="750">
        <v>1</v>
      </c>
      <c r="G609" s="569" t="s">
        <v>2638</v>
      </c>
      <c r="H609" s="750">
        <v>30</v>
      </c>
      <c r="I609" s="570">
        <v>663400</v>
      </c>
      <c r="J609" s="780">
        <v>741488</v>
      </c>
      <c r="K609" s="462">
        <f t="shared" ref="K609:K635" si="24">L609*M609</f>
        <v>456.54999999999995</v>
      </c>
      <c r="L609" s="665">
        <v>397</v>
      </c>
      <c r="M609" s="942">
        <v>1.1499999999999999</v>
      </c>
      <c r="N609" s="462"/>
      <c r="O609" s="463" t="str">
        <f t="shared" si="23"/>
        <v/>
      </c>
      <c r="P609" s="749">
        <v>90</v>
      </c>
      <c r="Q609" s="503">
        <v>4601887081319</v>
      </c>
      <c r="R609" s="467"/>
    </row>
    <row r="610" spans="1:88" ht="78" customHeight="1" x14ac:dyDescent="0.3">
      <c r="A610" s="581"/>
      <c r="B610" s="582" t="s">
        <v>2711</v>
      </c>
      <c r="C610" s="582" t="s">
        <v>2712</v>
      </c>
      <c r="D610" s="813" t="s">
        <v>1227</v>
      </c>
      <c r="E610" s="567" t="s">
        <v>4163</v>
      </c>
      <c r="F610" s="750">
        <v>1</v>
      </c>
      <c r="G610" s="569" t="s">
        <v>2641</v>
      </c>
      <c r="H610" s="750">
        <v>30</v>
      </c>
      <c r="I610" s="570">
        <v>736963</v>
      </c>
      <c r="J610" s="780">
        <v>741245</v>
      </c>
      <c r="K610" s="462">
        <f t="shared" si="24"/>
        <v>714.15</v>
      </c>
      <c r="L610" s="665">
        <v>621</v>
      </c>
      <c r="M610" s="942">
        <v>1.1499999999999999</v>
      </c>
      <c r="N610" s="462"/>
      <c r="O610" s="463" t="str">
        <f t="shared" si="23"/>
        <v/>
      </c>
      <c r="P610" s="749">
        <v>70</v>
      </c>
      <c r="Q610" s="632">
        <v>4601887327929</v>
      </c>
      <c r="R610" s="467"/>
    </row>
    <row r="611" spans="1:88" ht="82.5" customHeight="1" x14ac:dyDescent="0.3">
      <c r="A611" s="604">
        <v>2021</v>
      </c>
      <c r="B611" s="582" t="s">
        <v>5366</v>
      </c>
      <c r="C611" s="485" t="s">
        <v>5367</v>
      </c>
      <c r="D611" s="813" t="s">
        <v>1227</v>
      </c>
      <c r="E611" s="567" t="s">
        <v>5368</v>
      </c>
      <c r="F611" s="750">
        <v>1</v>
      </c>
      <c r="G611" s="569" t="s">
        <v>2641</v>
      </c>
      <c r="H611" s="750">
        <v>30</v>
      </c>
      <c r="I611" s="570">
        <v>811375</v>
      </c>
      <c r="J611" s="780">
        <v>811233</v>
      </c>
      <c r="K611" s="462">
        <f t="shared" si="24"/>
        <v>714.15</v>
      </c>
      <c r="L611" s="665">
        <v>621</v>
      </c>
      <c r="M611" s="942">
        <v>1.1499999999999999</v>
      </c>
      <c r="N611" s="462"/>
      <c r="O611" s="463" t="str">
        <f t="shared" si="23"/>
        <v/>
      </c>
      <c r="P611" s="749" t="s">
        <v>1934</v>
      </c>
      <c r="Q611" s="503">
        <v>4601887119647</v>
      </c>
      <c r="R611" s="467"/>
    </row>
    <row r="612" spans="1:88" ht="67.5" customHeight="1" x14ac:dyDescent="0.3">
      <c r="A612" s="581"/>
      <c r="B612" s="626" t="s">
        <v>2713</v>
      </c>
      <c r="C612" s="582" t="s">
        <v>2714</v>
      </c>
      <c r="D612" s="835" t="s">
        <v>1227</v>
      </c>
      <c r="E612" s="636" t="s">
        <v>4164</v>
      </c>
      <c r="F612" s="750">
        <v>1</v>
      </c>
      <c r="G612" s="569" t="s">
        <v>2638</v>
      </c>
      <c r="H612" s="750">
        <v>30</v>
      </c>
      <c r="I612" s="570">
        <v>779342</v>
      </c>
      <c r="J612" s="780">
        <v>779216</v>
      </c>
      <c r="K612" s="462">
        <f t="shared" si="24"/>
        <v>760.15</v>
      </c>
      <c r="L612" s="665">
        <v>661</v>
      </c>
      <c r="M612" s="942">
        <v>1.1499999999999999</v>
      </c>
      <c r="N612" s="462"/>
      <c r="O612" s="463" t="str">
        <f t="shared" si="23"/>
        <v/>
      </c>
      <c r="P612" s="712">
        <v>95</v>
      </c>
      <c r="Q612" s="558">
        <v>4601887350712</v>
      </c>
      <c r="R612" s="467"/>
    </row>
    <row r="613" spans="1:88" ht="122.25" customHeight="1" x14ac:dyDescent="0.3">
      <c r="A613" s="581"/>
      <c r="B613" s="626" t="s">
        <v>3300</v>
      </c>
      <c r="C613" s="582" t="s">
        <v>5369</v>
      </c>
      <c r="D613" s="835" t="s">
        <v>1227</v>
      </c>
      <c r="E613" s="636" t="s">
        <v>4165</v>
      </c>
      <c r="F613" s="750">
        <v>1</v>
      </c>
      <c r="G613" s="569" t="s">
        <v>2638</v>
      </c>
      <c r="H613" s="750">
        <v>30</v>
      </c>
      <c r="I613" s="570">
        <v>779343</v>
      </c>
      <c r="J613" s="780">
        <v>779217</v>
      </c>
      <c r="K613" s="462">
        <f t="shared" si="24"/>
        <v>1024.6499999999999</v>
      </c>
      <c r="L613" s="665">
        <v>891</v>
      </c>
      <c r="M613" s="942">
        <v>1.1499999999999999</v>
      </c>
      <c r="N613" s="462"/>
      <c r="O613" s="463" t="str">
        <f t="shared" si="23"/>
        <v/>
      </c>
      <c r="P613" s="712">
        <v>90</v>
      </c>
      <c r="Q613" s="558">
        <v>4601887350729</v>
      </c>
      <c r="R613" s="467"/>
    </row>
    <row r="614" spans="1:88" ht="83.25" customHeight="1" x14ac:dyDescent="0.3">
      <c r="A614" s="576"/>
      <c r="B614" s="582" t="s">
        <v>2715</v>
      </c>
      <c r="C614" s="485" t="s">
        <v>2716</v>
      </c>
      <c r="D614" s="813" t="s">
        <v>1227</v>
      </c>
      <c r="E614" s="567" t="s">
        <v>4166</v>
      </c>
      <c r="F614" s="750">
        <v>1</v>
      </c>
      <c r="G614" s="569" t="s">
        <v>2638</v>
      </c>
      <c r="H614" s="750">
        <v>30</v>
      </c>
      <c r="I614" s="570">
        <v>680597</v>
      </c>
      <c r="J614" s="780">
        <v>741491</v>
      </c>
      <c r="K614" s="462">
        <f t="shared" si="24"/>
        <v>436.99999999999994</v>
      </c>
      <c r="L614" s="665">
        <v>380</v>
      </c>
      <c r="M614" s="942">
        <v>1.1499999999999999</v>
      </c>
      <c r="N614" s="462"/>
      <c r="O614" s="463" t="str">
        <f t="shared" si="23"/>
        <v/>
      </c>
      <c r="P614" s="749">
        <v>90</v>
      </c>
      <c r="Q614" s="503">
        <v>4601887195337</v>
      </c>
      <c r="R614" s="467"/>
    </row>
    <row r="615" spans="1:88" ht="59.25" customHeight="1" x14ac:dyDescent="0.3">
      <c r="B615" s="485" t="s">
        <v>2717</v>
      </c>
      <c r="C615" s="485" t="s">
        <v>2718</v>
      </c>
      <c r="D615" s="813" t="s">
        <v>1227</v>
      </c>
      <c r="E615" s="567" t="s">
        <v>4167</v>
      </c>
      <c r="F615" s="750">
        <v>1</v>
      </c>
      <c r="G615" s="569" t="s">
        <v>2638</v>
      </c>
      <c r="H615" s="750">
        <v>30</v>
      </c>
      <c r="I615" s="570">
        <v>663402</v>
      </c>
      <c r="J615" s="780">
        <v>741492</v>
      </c>
      <c r="K615" s="462">
        <f t="shared" si="24"/>
        <v>377.2</v>
      </c>
      <c r="L615" s="665">
        <v>328</v>
      </c>
      <c r="M615" s="942">
        <v>1.1499999999999999</v>
      </c>
      <c r="N615" s="462"/>
      <c r="O615" s="463" t="str">
        <f t="shared" si="23"/>
        <v/>
      </c>
      <c r="P615" s="749" t="s">
        <v>2648</v>
      </c>
      <c r="Q615" s="503">
        <v>4601887081289</v>
      </c>
      <c r="R615" s="467"/>
    </row>
    <row r="616" spans="1:88" ht="46.5" customHeight="1" x14ac:dyDescent="0.3">
      <c r="A616" s="576"/>
      <c r="B616" s="485" t="s">
        <v>2719</v>
      </c>
      <c r="C616" s="485" t="s">
        <v>2720</v>
      </c>
      <c r="D616" s="813" t="s">
        <v>1227</v>
      </c>
      <c r="E616" s="567" t="s">
        <v>4168</v>
      </c>
      <c r="F616" s="750">
        <v>1</v>
      </c>
      <c r="G616" s="569" t="s">
        <v>2638</v>
      </c>
      <c r="H616" s="750">
        <v>30</v>
      </c>
      <c r="I616" s="570">
        <v>680802</v>
      </c>
      <c r="J616" s="780">
        <v>741494</v>
      </c>
      <c r="K616" s="462">
        <f t="shared" si="24"/>
        <v>377.2</v>
      </c>
      <c r="L616" s="665">
        <v>328</v>
      </c>
      <c r="M616" s="942">
        <v>1.1499999999999999</v>
      </c>
      <c r="N616" s="462"/>
      <c r="O616" s="463" t="str">
        <f t="shared" si="23"/>
        <v/>
      </c>
      <c r="P616" s="749">
        <v>100</v>
      </c>
      <c r="Q616" s="503">
        <v>4601887195351</v>
      </c>
      <c r="R616" s="467"/>
    </row>
    <row r="617" spans="1:88" ht="92.45" customHeight="1" x14ac:dyDescent="0.3">
      <c r="A617" s="581"/>
      <c r="B617" s="582" t="s">
        <v>2721</v>
      </c>
      <c r="C617" s="582" t="s">
        <v>5370</v>
      </c>
      <c r="D617" s="813" t="s">
        <v>1227</v>
      </c>
      <c r="E617" s="567" t="s">
        <v>4169</v>
      </c>
      <c r="F617" s="750">
        <v>1</v>
      </c>
      <c r="G617" s="569" t="s">
        <v>2641</v>
      </c>
      <c r="H617" s="750">
        <v>30</v>
      </c>
      <c r="I617" s="570">
        <v>736962</v>
      </c>
      <c r="J617" s="780">
        <v>741244</v>
      </c>
      <c r="K617" s="462">
        <f t="shared" si="24"/>
        <v>2314.9499999999998</v>
      </c>
      <c r="L617" s="665">
        <v>2013</v>
      </c>
      <c r="M617" s="942">
        <v>1.1499999999999999</v>
      </c>
      <c r="N617" s="462"/>
      <c r="O617" s="463" t="str">
        <f t="shared" si="23"/>
        <v/>
      </c>
      <c r="P617" s="749" t="s">
        <v>2722</v>
      </c>
      <c r="Q617" s="632">
        <v>4601887327936</v>
      </c>
      <c r="R617" s="467"/>
    </row>
    <row r="618" spans="1:88" ht="31.5" customHeight="1" x14ac:dyDescent="0.3">
      <c r="B618" s="289" t="s">
        <v>2723</v>
      </c>
      <c r="C618" s="290" t="s">
        <v>2724</v>
      </c>
      <c r="D618" s="864"/>
      <c r="E618" s="627" t="s">
        <v>225</v>
      </c>
      <c r="F618" s="476" t="s">
        <v>366</v>
      </c>
      <c r="G618" s="476"/>
      <c r="H618" s="476"/>
      <c r="I618" s="479"/>
      <c r="J618" s="479"/>
      <c r="K618" s="479"/>
      <c r="L618" s="479"/>
      <c r="M618" s="479"/>
      <c r="N618" s="480" t="s">
        <v>366</v>
      </c>
      <c r="O618" s="480" t="s">
        <v>366</v>
      </c>
      <c r="P618" s="812" t="s">
        <v>366</v>
      </c>
      <c r="Q618" s="497" t="s">
        <v>366</v>
      </c>
      <c r="R618" s="484"/>
      <c r="S618" s="484"/>
      <c r="T618" s="484"/>
      <c r="U618" s="484"/>
      <c r="V618" s="484"/>
      <c r="W618" s="484"/>
      <c r="X618" s="484"/>
      <c r="Y618" s="484"/>
      <c r="Z618" s="484"/>
      <c r="AA618" s="484"/>
      <c r="AB618" s="484"/>
      <c r="AC618" s="484"/>
      <c r="AD618" s="484"/>
      <c r="AE618" s="484"/>
      <c r="AF618" s="484"/>
      <c r="AG618" s="484"/>
      <c r="AH618" s="484"/>
      <c r="AI618" s="484"/>
      <c r="AJ618" s="484"/>
      <c r="AK618" s="484"/>
      <c r="AL618" s="484"/>
      <c r="AM618" s="484"/>
      <c r="AN618" s="484"/>
      <c r="AO618" s="484"/>
      <c r="AP618" s="484"/>
      <c r="AQ618" s="484"/>
      <c r="AR618" s="484"/>
      <c r="AS618" s="484"/>
      <c r="AT618" s="484"/>
      <c r="AU618" s="484"/>
      <c r="AV618" s="484"/>
      <c r="AW618" s="484"/>
      <c r="AX618" s="484"/>
      <c r="AY618" s="484"/>
      <c r="AZ618" s="484"/>
      <c r="BA618" s="605"/>
      <c r="BB618" s="605"/>
      <c r="BC618" s="605"/>
      <c r="BD618" s="605"/>
      <c r="BE618" s="605"/>
      <c r="BF618" s="605"/>
      <c r="BG618" s="605"/>
      <c r="BH618" s="605"/>
      <c r="BI618" s="605"/>
      <c r="BJ618" s="605"/>
      <c r="BK618" s="605"/>
      <c r="BL618" s="605"/>
      <c r="BM618" s="605"/>
      <c r="BN618" s="605"/>
      <c r="BO618" s="605"/>
      <c r="BP618" s="605"/>
      <c r="BQ618" s="605"/>
      <c r="BR618" s="605"/>
      <c r="BS618" s="605"/>
      <c r="BT618" s="605"/>
      <c r="BU618" s="605"/>
      <c r="BV618" s="605"/>
      <c r="BW618" s="605"/>
      <c r="BX618" s="605"/>
      <c r="BY618" s="605"/>
      <c r="BZ618" s="605"/>
      <c r="CA618" s="605"/>
      <c r="CB618" s="605"/>
      <c r="CC618" s="605"/>
      <c r="CD618" s="605"/>
      <c r="CE618" s="605"/>
      <c r="CF618" s="605"/>
      <c r="CG618" s="605"/>
      <c r="CH618" s="605"/>
      <c r="CI618" s="605"/>
      <c r="CJ618" s="605"/>
    </row>
    <row r="619" spans="1:88" ht="65.25" customHeight="1" x14ac:dyDescent="0.3">
      <c r="A619" s="576"/>
      <c r="B619" s="637" t="s">
        <v>2725</v>
      </c>
      <c r="C619" s="637" t="s">
        <v>2726</v>
      </c>
      <c r="D619" s="865" t="s">
        <v>1227</v>
      </c>
      <c r="E619" s="630" t="s">
        <v>4170</v>
      </c>
      <c r="F619" s="750">
        <v>1</v>
      </c>
      <c r="G619" s="569" t="s">
        <v>2638</v>
      </c>
      <c r="H619" s="750">
        <v>30</v>
      </c>
      <c r="I619" s="570">
        <v>729215</v>
      </c>
      <c r="J619" s="780">
        <v>741174</v>
      </c>
      <c r="K619" s="462">
        <f t="shared" si="24"/>
        <v>469.2</v>
      </c>
      <c r="L619" s="665">
        <v>408</v>
      </c>
      <c r="M619" s="942">
        <v>1.1499999999999999</v>
      </c>
      <c r="N619" s="664"/>
      <c r="O619" s="463" t="str">
        <f>IF(N619&gt;0,N619*K619,"")</f>
        <v/>
      </c>
      <c r="P619" s="749">
        <v>35</v>
      </c>
      <c r="Q619" s="632">
        <v>4601887294962</v>
      </c>
      <c r="R619" s="467"/>
    </row>
    <row r="620" spans="1:88" ht="65.25" customHeight="1" x14ac:dyDescent="0.3">
      <c r="A620" s="576"/>
      <c r="B620" s="637" t="s">
        <v>2727</v>
      </c>
      <c r="C620" s="637" t="s">
        <v>4171</v>
      </c>
      <c r="D620" s="865" t="s">
        <v>1227</v>
      </c>
      <c r="E620" s="638" t="s">
        <v>4172</v>
      </c>
      <c r="F620" s="750">
        <v>1</v>
      </c>
      <c r="G620" s="569" t="s">
        <v>2638</v>
      </c>
      <c r="H620" s="750">
        <v>30</v>
      </c>
      <c r="I620" s="570">
        <v>729217</v>
      </c>
      <c r="J620" s="780">
        <v>741207</v>
      </c>
      <c r="K620" s="462">
        <f t="shared" si="24"/>
        <v>469.2</v>
      </c>
      <c r="L620" s="665">
        <v>408</v>
      </c>
      <c r="M620" s="942">
        <v>1.1499999999999999</v>
      </c>
      <c r="N620" s="664"/>
      <c r="O620" s="463" t="str">
        <f>IF(N620&gt;0,N620*K620,"")</f>
        <v/>
      </c>
      <c r="P620" s="749">
        <v>25</v>
      </c>
      <c r="Q620" s="632">
        <v>4601887294986</v>
      </c>
      <c r="R620" s="467"/>
    </row>
    <row r="621" spans="1:88" ht="65.25" customHeight="1" x14ac:dyDescent="0.3">
      <c r="A621" s="576"/>
      <c r="B621" s="637" t="s">
        <v>5371</v>
      </c>
      <c r="C621" s="637" t="s">
        <v>5372</v>
      </c>
      <c r="D621" s="865" t="s">
        <v>1227</v>
      </c>
      <c r="E621" s="866" t="s">
        <v>5373</v>
      </c>
      <c r="F621" s="750">
        <v>1</v>
      </c>
      <c r="G621" s="569" t="s">
        <v>2638</v>
      </c>
      <c r="H621" s="750">
        <v>30</v>
      </c>
      <c r="I621" s="570">
        <v>729218</v>
      </c>
      <c r="J621" s="780">
        <v>741210</v>
      </c>
      <c r="K621" s="462">
        <f t="shared" si="24"/>
        <v>469.2</v>
      </c>
      <c r="L621" s="665">
        <v>408</v>
      </c>
      <c r="M621" s="942">
        <v>1.1499999999999999</v>
      </c>
      <c r="N621" s="664"/>
      <c r="O621" s="463" t="str">
        <f>IF(N621&gt;0,N621*K621,"")</f>
        <v/>
      </c>
      <c r="P621" s="749">
        <v>35</v>
      </c>
      <c r="Q621" s="632">
        <v>4601887294993</v>
      </c>
      <c r="R621" s="467"/>
    </row>
    <row r="622" spans="1:88" ht="65.25" customHeight="1" x14ac:dyDescent="0.3">
      <c r="A622" s="576"/>
      <c r="B622" s="637" t="s">
        <v>2728</v>
      </c>
      <c r="C622" s="637" t="s">
        <v>4173</v>
      </c>
      <c r="D622" s="865" t="s">
        <v>1227</v>
      </c>
      <c r="E622" s="630" t="s">
        <v>4174</v>
      </c>
      <c r="F622" s="750">
        <v>1</v>
      </c>
      <c r="G622" s="569" t="s">
        <v>2638</v>
      </c>
      <c r="H622" s="750">
        <v>30</v>
      </c>
      <c r="I622" s="570">
        <v>729219</v>
      </c>
      <c r="J622" s="780">
        <v>741215</v>
      </c>
      <c r="K622" s="462">
        <f t="shared" si="24"/>
        <v>469.2</v>
      </c>
      <c r="L622" s="665">
        <v>408</v>
      </c>
      <c r="M622" s="942">
        <v>1.1499999999999999</v>
      </c>
      <c r="N622" s="664"/>
      <c r="O622" s="463" t="str">
        <f>IF(N622&gt;0,N622*K622,"")</f>
        <v/>
      </c>
      <c r="P622" s="749">
        <v>30</v>
      </c>
      <c r="Q622" s="632">
        <v>4601887295006</v>
      </c>
      <c r="R622" s="467"/>
    </row>
    <row r="623" spans="1:88" ht="65.25" customHeight="1" x14ac:dyDescent="0.3">
      <c r="A623" s="576"/>
      <c r="B623" s="637" t="s">
        <v>5374</v>
      </c>
      <c r="C623" s="637" t="s">
        <v>5375</v>
      </c>
      <c r="D623" s="865" t="s">
        <v>1227</v>
      </c>
      <c r="E623" s="630" t="s">
        <v>5376</v>
      </c>
      <c r="F623" s="750">
        <v>1</v>
      </c>
      <c r="G623" s="569" t="s">
        <v>2638</v>
      </c>
      <c r="H623" s="750">
        <v>30</v>
      </c>
      <c r="I623" s="570">
        <v>729220</v>
      </c>
      <c r="J623" s="780">
        <v>741477</v>
      </c>
      <c r="K623" s="462">
        <f t="shared" si="24"/>
        <v>469.2</v>
      </c>
      <c r="L623" s="665">
        <v>408</v>
      </c>
      <c r="M623" s="942">
        <v>1.1499999999999999</v>
      </c>
      <c r="N623" s="664"/>
      <c r="O623" s="463" t="str">
        <f>IF(N623&gt;0,N623*K623,"")</f>
        <v/>
      </c>
      <c r="P623" s="749">
        <v>25</v>
      </c>
      <c r="Q623" s="632">
        <v>4601887295013</v>
      </c>
      <c r="R623" s="467"/>
    </row>
    <row r="624" spans="1:88" ht="27.75" customHeight="1" x14ac:dyDescent="0.3">
      <c r="B624" s="639" t="s">
        <v>3301</v>
      </c>
      <c r="C624" s="640" t="s">
        <v>3302</v>
      </c>
      <c r="D624" s="811" t="s">
        <v>366</v>
      </c>
      <c r="E624" s="641" t="s">
        <v>225</v>
      </c>
      <c r="F624" s="642" t="s">
        <v>225</v>
      </c>
      <c r="G624" s="642" t="s">
        <v>225</v>
      </c>
      <c r="H624" s="642" t="s">
        <v>225</v>
      </c>
      <c r="I624" s="299"/>
      <c r="J624" s="299"/>
      <c r="K624" s="299"/>
      <c r="L624" s="299"/>
      <c r="M624" s="299"/>
      <c r="N624" s="480" t="s">
        <v>366</v>
      </c>
      <c r="O624" s="448" t="s">
        <v>225</v>
      </c>
      <c r="P624" s="825" t="s">
        <v>225</v>
      </c>
      <c r="Q624" s="300" t="s">
        <v>225</v>
      </c>
      <c r="R624" s="643"/>
      <c r="S624" s="643"/>
      <c r="T624" s="643"/>
      <c r="U624" s="643"/>
      <c r="V624" s="643"/>
      <c r="W624" s="643"/>
      <c r="X624" s="643"/>
      <c r="Y624" s="643"/>
      <c r="Z624" s="643"/>
      <c r="AA624" s="643"/>
      <c r="AB624" s="643"/>
      <c r="AC624" s="643"/>
      <c r="AD624" s="643"/>
      <c r="AE624" s="643"/>
      <c r="AF624" s="643"/>
      <c r="AG624" s="643"/>
      <c r="AH624" s="643"/>
      <c r="AI624" s="643"/>
      <c r="AJ624" s="643"/>
      <c r="AK624" s="643"/>
      <c r="AL624" s="643"/>
      <c r="AM624" s="643"/>
      <c r="AN624" s="643"/>
      <c r="AO624" s="643"/>
      <c r="AP624" s="643"/>
      <c r="AQ624" s="643"/>
      <c r="AR624" s="643"/>
      <c r="AS624" s="643"/>
      <c r="AT624" s="643"/>
      <c r="AU624" s="643"/>
      <c r="AV624" s="643"/>
      <c r="AW624" s="643"/>
      <c r="AX624" s="643"/>
      <c r="AY624" s="643"/>
      <c r="AZ624" s="643"/>
      <c r="BA624" s="643"/>
      <c r="BB624" s="643"/>
      <c r="BC624" s="643"/>
      <c r="BD624" s="643"/>
      <c r="BE624" s="643"/>
      <c r="BF624" s="643"/>
      <c r="BG624" s="643"/>
      <c r="BH624" s="643"/>
      <c r="BI624" s="643"/>
      <c r="BJ624" s="643"/>
      <c r="BK624" s="643"/>
    </row>
    <row r="625" spans="1:18" ht="147.75" customHeight="1" x14ac:dyDescent="0.3">
      <c r="A625" s="565"/>
      <c r="B625" s="582" t="s">
        <v>3303</v>
      </c>
      <c r="C625" s="582" t="s">
        <v>3304</v>
      </c>
      <c r="D625" s="813" t="s">
        <v>1227</v>
      </c>
      <c r="E625" s="572" t="s">
        <v>4175</v>
      </c>
      <c r="F625" s="750">
        <v>1</v>
      </c>
      <c r="G625" s="569" t="s">
        <v>2638</v>
      </c>
      <c r="H625" s="750">
        <v>30</v>
      </c>
      <c r="I625" s="570">
        <v>663351</v>
      </c>
      <c r="J625" s="780">
        <v>741141</v>
      </c>
      <c r="K625" s="462">
        <f t="shared" si="24"/>
        <v>1124.6999999999998</v>
      </c>
      <c r="L625" s="665">
        <v>978</v>
      </c>
      <c r="M625" s="942">
        <v>1.1499999999999999</v>
      </c>
      <c r="N625" s="462"/>
      <c r="O625" s="463" t="str">
        <f t="shared" ref="O625:O635" si="25">IF(N625&gt;0,N625*K625,"")</f>
        <v/>
      </c>
      <c r="P625" s="749">
        <v>90</v>
      </c>
      <c r="Q625" s="503">
        <v>4601887155973</v>
      </c>
      <c r="R625" s="467"/>
    </row>
    <row r="626" spans="1:18" ht="84.75" customHeight="1" x14ac:dyDescent="0.3">
      <c r="A626" s="565"/>
      <c r="B626" s="582" t="s">
        <v>3305</v>
      </c>
      <c r="C626" s="582" t="s">
        <v>3306</v>
      </c>
      <c r="D626" s="813" t="s">
        <v>1227</v>
      </c>
      <c r="E626" s="572" t="s">
        <v>4176</v>
      </c>
      <c r="F626" s="750">
        <v>1</v>
      </c>
      <c r="G626" s="569" t="s">
        <v>2638</v>
      </c>
      <c r="H626" s="750">
        <v>30</v>
      </c>
      <c r="I626" s="570">
        <v>663353</v>
      </c>
      <c r="J626" s="780">
        <v>741144</v>
      </c>
      <c r="K626" s="462">
        <f t="shared" si="24"/>
        <v>1639.8999999999999</v>
      </c>
      <c r="L626" s="665">
        <v>1426</v>
      </c>
      <c r="M626" s="942">
        <v>1.1499999999999999</v>
      </c>
      <c r="N626" s="462"/>
      <c r="O626" s="463" t="str">
        <f t="shared" si="25"/>
        <v/>
      </c>
      <c r="P626" s="537" t="s">
        <v>838</v>
      </c>
      <c r="Q626" s="560">
        <v>4601887155980</v>
      </c>
      <c r="R626" s="467"/>
    </row>
    <row r="627" spans="1:18" ht="105" customHeight="1" x14ac:dyDescent="0.3">
      <c r="A627" s="565"/>
      <c r="B627" s="582" t="s">
        <v>3307</v>
      </c>
      <c r="C627" s="582" t="s">
        <v>3308</v>
      </c>
      <c r="D627" s="813" t="s">
        <v>1227</v>
      </c>
      <c r="E627" s="572" t="s">
        <v>4177</v>
      </c>
      <c r="F627" s="750">
        <v>1</v>
      </c>
      <c r="G627" s="569" t="s">
        <v>2638</v>
      </c>
      <c r="H627" s="750">
        <v>30</v>
      </c>
      <c r="I627" s="570">
        <v>663356</v>
      </c>
      <c r="J627" s="780">
        <v>741148</v>
      </c>
      <c r="K627" s="462">
        <f t="shared" si="24"/>
        <v>1759.4999999999998</v>
      </c>
      <c r="L627" s="665">
        <v>1530</v>
      </c>
      <c r="M627" s="942">
        <v>1.1499999999999999</v>
      </c>
      <c r="N627" s="462"/>
      <c r="O627" s="463" t="str">
        <f t="shared" si="25"/>
        <v/>
      </c>
      <c r="P627" s="749">
        <v>90</v>
      </c>
      <c r="Q627" s="560">
        <v>4601887156000</v>
      </c>
      <c r="R627" s="467"/>
    </row>
    <row r="628" spans="1:18" ht="105" customHeight="1" x14ac:dyDescent="0.3">
      <c r="A628" s="565"/>
      <c r="B628" s="582" t="s">
        <v>3309</v>
      </c>
      <c r="C628" s="582" t="s">
        <v>5377</v>
      </c>
      <c r="D628" s="813" t="s">
        <v>1227</v>
      </c>
      <c r="E628" s="867" t="s">
        <v>4178</v>
      </c>
      <c r="F628" s="750">
        <v>1</v>
      </c>
      <c r="G628" s="569" t="s">
        <v>2638</v>
      </c>
      <c r="H628" s="750">
        <v>30</v>
      </c>
      <c r="I628" s="570">
        <v>663358</v>
      </c>
      <c r="J628" s="780">
        <v>741156</v>
      </c>
      <c r="K628" s="462">
        <f t="shared" si="24"/>
        <v>1521.4499999999998</v>
      </c>
      <c r="L628" s="665">
        <v>1323</v>
      </c>
      <c r="M628" s="942">
        <v>1.1499999999999999</v>
      </c>
      <c r="N628" s="462"/>
      <c r="O628" s="463" t="str">
        <f t="shared" si="25"/>
        <v/>
      </c>
      <c r="P628" s="749">
        <v>90</v>
      </c>
      <c r="Q628" s="560">
        <v>4601887156017</v>
      </c>
      <c r="R628" s="467"/>
    </row>
    <row r="629" spans="1:18" ht="105" customHeight="1" x14ac:dyDescent="0.3">
      <c r="A629" s="565"/>
      <c r="B629" s="582" t="s">
        <v>5378</v>
      </c>
      <c r="C629" s="582" t="s">
        <v>5379</v>
      </c>
      <c r="D629" s="813" t="s">
        <v>1227</v>
      </c>
      <c r="E629" s="572" t="s">
        <v>5380</v>
      </c>
      <c r="F629" s="750">
        <v>1</v>
      </c>
      <c r="G629" s="569" t="s">
        <v>2638</v>
      </c>
      <c r="H629" s="750">
        <v>30</v>
      </c>
      <c r="I629" s="570">
        <v>663361</v>
      </c>
      <c r="J629" s="780">
        <v>741158</v>
      </c>
      <c r="K629" s="462">
        <f t="shared" si="24"/>
        <v>1759.4999999999998</v>
      </c>
      <c r="L629" s="665">
        <v>1530</v>
      </c>
      <c r="M629" s="942">
        <v>1.1499999999999999</v>
      </c>
      <c r="N629" s="462"/>
      <c r="O629" s="463" t="str">
        <f t="shared" si="25"/>
        <v/>
      </c>
      <c r="P629" s="749">
        <v>80</v>
      </c>
      <c r="Q629" s="560">
        <v>4601887156024</v>
      </c>
      <c r="R629" s="467"/>
    </row>
    <row r="630" spans="1:18" ht="77.45" customHeight="1" x14ac:dyDescent="0.3">
      <c r="A630" s="581"/>
      <c r="B630" s="644" t="s">
        <v>3310</v>
      </c>
      <c r="C630" s="577" t="s">
        <v>3311</v>
      </c>
      <c r="D630" s="813" t="s">
        <v>1227</v>
      </c>
      <c r="E630" s="567" t="s">
        <v>3312</v>
      </c>
      <c r="F630" s="750">
        <v>1</v>
      </c>
      <c r="G630" s="569" t="s">
        <v>2638</v>
      </c>
      <c r="H630" s="750">
        <v>30</v>
      </c>
      <c r="I630" s="570">
        <v>801537</v>
      </c>
      <c r="J630" s="780">
        <v>800844</v>
      </c>
      <c r="K630" s="462">
        <f t="shared" si="24"/>
        <v>2103.35</v>
      </c>
      <c r="L630" s="665">
        <v>1829</v>
      </c>
      <c r="M630" s="942">
        <v>1.1499999999999999</v>
      </c>
      <c r="N630" s="462"/>
      <c r="O630" s="463" t="str">
        <f t="shared" si="25"/>
        <v/>
      </c>
      <c r="P630" s="749">
        <v>85</v>
      </c>
      <c r="Q630" s="560">
        <v>4601887382423</v>
      </c>
      <c r="R630" s="467"/>
    </row>
    <row r="631" spans="1:18" ht="83.45" customHeight="1" x14ac:dyDescent="0.3">
      <c r="A631" s="576"/>
      <c r="B631" s="624" t="s">
        <v>3313</v>
      </c>
      <c r="C631" s="582" t="s">
        <v>5381</v>
      </c>
      <c r="D631" s="813" t="s">
        <v>1227</v>
      </c>
      <c r="E631" s="572" t="s">
        <v>4179</v>
      </c>
      <c r="F631" s="750">
        <v>1</v>
      </c>
      <c r="G631" s="569" t="s">
        <v>2638</v>
      </c>
      <c r="H631" s="750">
        <v>30</v>
      </c>
      <c r="I631" s="570">
        <v>696129</v>
      </c>
      <c r="J631" s="780">
        <v>741160</v>
      </c>
      <c r="K631" s="462">
        <f t="shared" si="24"/>
        <v>2314.9499999999998</v>
      </c>
      <c r="L631" s="665">
        <v>2013</v>
      </c>
      <c r="M631" s="942">
        <v>1.1499999999999999</v>
      </c>
      <c r="N631" s="462"/>
      <c r="O631" s="463" t="str">
        <f t="shared" si="25"/>
        <v/>
      </c>
      <c r="P631" s="749">
        <v>90</v>
      </c>
      <c r="Q631" s="560">
        <v>4601887218395</v>
      </c>
      <c r="R631" s="467"/>
    </row>
    <row r="632" spans="1:18" ht="81" customHeight="1" x14ac:dyDescent="0.3">
      <c r="A632" s="581"/>
      <c r="B632" s="644" t="s">
        <v>3314</v>
      </c>
      <c r="C632" s="577" t="s">
        <v>3315</v>
      </c>
      <c r="D632" s="813" t="s">
        <v>1227</v>
      </c>
      <c r="E632" s="862" t="s">
        <v>4180</v>
      </c>
      <c r="F632" s="750">
        <v>1</v>
      </c>
      <c r="G632" s="569" t="s">
        <v>2641</v>
      </c>
      <c r="H632" s="750">
        <v>30</v>
      </c>
      <c r="I632" s="570">
        <v>736945</v>
      </c>
      <c r="J632" s="780">
        <v>741162</v>
      </c>
      <c r="K632" s="462">
        <f t="shared" si="24"/>
        <v>1759.4999999999998</v>
      </c>
      <c r="L632" s="665">
        <v>1530</v>
      </c>
      <c r="M632" s="942">
        <v>1.1499999999999999</v>
      </c>
      <c r="N632" s="462"/>
      <c r="O632" s="463" t="str">
        <f t="shared" si="25"/>
        <v/>
      </c>
      <c r="P632" s="749">
        <v>70</v>
      </c>
      <c r="Q632" s="472">
        <v>4601887324942</v>
      </c>
      <c r="R632" s="467"/>
    </row>
    <row r="633" spans="1:18" ht="117" customHeight="1" x14ac:dyDescent="0.3">
      <c r="A633" s="565"/>
      <c r="B633" s="582" t="s">
        <v>3316</v>
      </c>
      <c r="C633" s="582" t="s">
        <v>3317</v>
      </c>
      <c r="D633" s="813" t="s">
        <v>1227</v>
      </c>
      <c r="E633" s="572" t="s">
        <v>4181</v>
      </c>
      <c r="F633" s="750">
        <v>1</v>
      </c>
      <c r="G633" s="569" t="s">
        <v>2638</v>
      </c>
      <c r="H633" s="750">
        <v>30</v>
      </c>
      <c r="I633" s="570">
        <v>663362</v>
      </c>
      <c r="J633" s="780">
        <v>741164</v>
      </c>
      <c r="K633" s="462">
        <f t="shared" si="24"/>
        <v>2103.35</v>
      </c>
      <c r="L633" s="665">
        <v>1829</v>
      </c>
      <c r="M633" s="942">
        <v>1.1499999999999999</v>
      </c>
      <c r="N633" s="462"/>
      <c r="O633" s="463" t="str">
        <f t="shared" si="25"/>
        <v/>
      </c>
      <c r="P633" s="749">
        <v>80</v>
      </c>
      <c r="Q633" s="560">
        <v>4601887156031</v>
      </c>
      <c r="R633" s="467"/>
    </row>
    <row r="634" spans="1:18" ht="69.75" customHeight="1" x14ac:dyDescent="0.3">
      <c r="A634" s="576"/>
      <c r="B634" s="644" t="s">
        <v>3318</v>
      </c>
      <c r="C634" s="577" t="s">
        <v>5382</v>
      </c>
      <c r="D634" s="813" t="s">
        <v>1227</v>
      </c>
      <c r="E634" s="567" t="s">
        <v>4182</v>
      </c>
      <c r="F634" s="750">
        <v>1</v>
      </c>
      <c r="G634" s="569" t="s">
        <v>2638</v>
      </c>
      <c r="H634" s="750">
        <v>30</v>
      </c>
      <c r="I634" s="570">
        <v>696130</v>
      </c>
      <c r="J634" s="780">
        <v>741166</v>
      </c>
      <c r="K634" s="462">
        <f t="shared" si="24"/>
        <v>2314.9499999999998</v>
      </c>
      <c r="L634" s="665">
        <v>2013</v>
      </c>
      <c r="M634" s="942">
        <v>1.1499999999999999</v>
      </c>
      <c r="N634" s="462"/>
      <c r="O634" s="463" t="str">
        <f t="shared" si="25"/>
        <v/>
      </c>
      <c r="P634" s="749">
        <v>80</v>
      </c>
      <c r="Q634" s="472">
        <v>4601887218401</v>
      </c>
      <c r="R634" s="467"/>
    </row>
    <row r="635" spans="1:18" ht="107.25" customHeight="1" x14ac:dyDescent="0.3">
      <c r="A635" s="581"/>
      <c r="B635" s="644" t="s">
        <v>3319</v>
      </c>
      <c r="C635" s="577" t="s">
        <v>5383</v>
      </c>
      <c r="D635" s="813" t="s">
        <v>1227</v>
      </c>
      <c r="E635" s="567" t="s">
        <v>4183</v>
      </c>
      <c r="F635" s="750">
        <v>1</v>
      </c>
      <c r="G635" s="569" t="s">
        <v>2641</v>
      </c>
      <c r="H635" s="750">
        <v>30</v>
      </c>
      <c r="I635" s="570">
        <v>736943</v>
      </c>
      <c r="J635" s="780">
        <v>741104</v>
      </c>
      <c r="K635" s="462">
        <f t="shared" si="24"/>
        <v>2314.9499999999998</v>
      </c>
      <c r="L635" s="665">
        <v>2013</v>
      </c>
      <c r="M635" s="942">
        <v>1.1499999999999999</v>
      </c>
      <c r="N635" s="462"/>
      <c r="O635" s="463" t="str">
        <f t="shared" si="25"/>
        <v/>
      </c>
      <c r="P635" s="749">
        <v>65</v>
      </c>
      <c r="Q635" s="472">
        <v>4601887324959</v>
      </c>
      <c r="R635" s="467"/>
    </row>
    <row r="636" spans="1:18" ht="24.75" customHeight="1" x14ac:dyDescent="0.3">
      <c r="D636" s="292"/>
      <c r="N636" s="280">
        <f>SUM(N32:N635)</f>
        <v>0</v>
      </c>
      <c r="O636" s="280">
        <f>SUM(O32:O635)</f>
        <v>0</v>
      </c>
      <c r="R636" s="298"/>
    </row>
  </sheetData>
  <autoFilter ref="C30:Q1364"/>
  <mergeCells count="11">
    <mergeCell ref="E17:K17"/>
    <mergeCell ref="C2:O10"/>
    <mergeCell ref="C12:K12"/>
    <mergeCell ref="E13:N13"/>
    <mergeCell ref="E15:K15"/>
    <mergeCell ref="E16:K16"/>
    <mergeCell ref="E18:K18"/>
    <mergeCell ref="E19:K19"/>
    <mergeCell ref="E20:K20"/>
    <mergeCell ref="E21:K21"/>
    <mergeCell ref="C417:E417"/>
  </mergeCells>
  <hyperlinks>
    <hyperlink ref="D32" r:id="rId1"/>
    <hyperlink ref="D33" r:id="rId2"/>
    <hyperlink ref="D34" r:id="rId3"/>
    <hyperlink ref="D35" r:id="rId4"/>
    <hyperlink ref="D36" r:id="rId5"/>
    <hyperlink ref="D37" r:id="rId6"/>
    <hyperlink ref="D39" r:id="rId7"/>
    <hyperlink ref="D41" r:id="rId8"/>
    <hyperlink ref="D43" r:id="rId9"/>
    <hyperlink ref="D44" r:id="rId10"/>
    <hyperlink ref="D49" r:id="rId11"/>
    <hyperlink ref="D50" r:id="rId12"/>
    <hyperlink ref="D52" r:id="rId13"/>
    <hyperlink ref="D53" r:id="rId14"/>
    <hyperlink ref="D56" r:id="rId15"/>
    <hyperlink ref="D60" r:id="rId16"/>
    <hyperlink ref="D62" r:id="rId17"/>
    <hyperlink ref="D63" r:id="rId18"/>
    <hyperlink ref="D66" r:id="rId19"/>
    <hyperlink ref="D67" r:id="rId20"/>
    <hyperlink ref="D70" r:id="rId21"/>
    <hyperlink ref="D71" r:id="rId22"/>
    <hyperlink ref="D74" r:id="rId23"/>
    <hyperlink ref="D76" r:id="rId24"/>
    <hyperlink ref="D79" r:id="rId25"/>
    <hyperlink ref="D80" r:id="rId26"/>
    <hyperlink ref="D85" r:id="rId27"/>
    <hyperlink ref="D86" r:id="rId28"/>
    <hyperlink ref="D92" r:id="rId29"/>
    <hyperlink ref="D93" r:id="rId30"/>
    <hyperlink ref="D104" r:id="rId31"/>
    <hyperlink ref="D106" r:id="rId32"/>
    <hyperlink ref="D107" r:id="rId33"/>
    <hyperlink ref="D109" r:id="rId34"/>
    <hyperlink ref="D111" r:id="rId35"/>
    <hyperlink ref="D113" r:id="rId36"/>
    <hyperlink ref="D114" r:id="rId37"/>
    <hyperlink ref="D115" r:id="rId38"/>
    <hyperlink ref="D116" r:id="rId39"/>
    <hyperlink ref="D118" r:id="rId40"/>
    <hyperlink ref="D119" r:id="rId41"/>
    <hyperlink ref="D120" r:id="rId42"/>
    <hyperlink ref="D122" r:id="rId43"/>
    <hyperlink ref="D123" r:id="rId44"/>
    <hyperlink ref="D124" r:id="rId45"/>
    <hyperlink ref="D125" r:id="rId46"/>
    <hyperlink ref="D129" r:id="rId47"/>
    <hyperlink ref="D131" r:id="rId48"/>
    <hyperlink ref="D133" r:id="rId49"/>
    <hyperlink ref="D135" r:id="rId50"/>
    <hyperlink ref="D136" r:id="rId51"/>
    <hyperlink ref="D138" r:id="rId52"/>
    <hyperlink ref="D139" r:id="rId53"/>
    <hyperlink ref="D140" r:id="rId54"/>
    <hyperlink ref="D141" r:id="rId55"/>
    <hyperlink ref="D142" r:id="rId56"/>
    <hyperlink ref="D144" r:id="rId57"/>
    <hyperlink ref="D145" r:id="rId58"/>
    <hyperlink ref="D147" r:id="rId59"/>
    <hyperlink ref="D149" r:id="rId60"/>
    <hyperlink ref="D150" r:id="rId61"/>
    <hyperlink ref="D151" r:id="rId62"/>
    <hyperlink ref="D154" r:id="rId63"/>
    <hyperlink ref="D155" r:id="rId64"/>
    <hyperlink ref="D156" r:id="rId65"/>
    <hyperlink ref="D157" r:id="rId66"/>
    <hyperlink ref="D158" r:id="rId67"/>
    <hyperlink ref="D161" r:id="rId68"/>
    <hyperlink ref="D162" r:id="rId69"/>
    <hyperlink ref="D163" r:id="rId70"/>
    <hyperlink ref="D164" r:id="rId71"/>
    <hyperlink ref="D165" r:id="rId72"/>
    <hyperlink ref="D166" r:id="rId73"/>
    <hyperlink ref="D167" r:id="rId74"/>
    <hyperlink ref="D168" r:id="rId75"/>
    <hyperlink ref="D170" r:id="rId76"/>
    <hyperlink ref="D171" r:id="rId77"/>
    <hyperlink ref="D172" r:id="rId78"/>
    <hyperlink ref="D174" r:id="rId79"/>
    <hyperlink ref="D176" r:id="rId80"/>
    <hyperlink ref="D177" r:id="rId81"/>
    <hyperlink ref="D178" r:id="rId82"/>
    <hyperlink ref="D180" r:id="rId83"/>
    <hyperlink ref="D181" r:id="rId84"/>
    <hyperlink ref="D185" r:id="rId85"/>
    <hyperlink ref="D186" r:id="rId86"/>
    <hyperlink ref="D193" r:id="rId87"/>
    <hyperlink ref="D196" r:id="rId88"/>
    <hyperlink ref="D198" r:id="rId89"/>
    <hyperlink ref="D199" r:id="rId90"/>
    <hyperlink ref="D201" r:id="rId91"/>
    <hyperlink ref="D206" r:id="rId92"/>
    <hyperlink ref="D207" r:id="rId93"/>
    <hyperlink ref="D216" r:id="rId94"/>
    <hyperlink ref="D210" r:id="rId95"/>
    <hyperlink ref="D213" r:id="rId96"/>
    <hyperlink ref="D219" r:id="rId97"/>
    <hyperlink ref="D220" r:id="rId98"/>
    <hyperlink ref="D221" r:id="rId99"/>
    <hyperlink ref="D222" r:id="rId100"/>
    <hyperlink ref="D223" r:id="rId101"/>
    <hyperlink ref="D224" r:id="rId102"/>
    <hyperlink ref="D225" r:id="rId103"/>
    <hyperlink ref="D226" r:id="rId104"/>
    <hyperlink ref="D227" r:id="rId105"/>
    <hyperlink ref="D229" r:id="rId106"/>
    <hyperlink ref="D230" r:id="rId107"/>
    <hyperlink ref="D231" r:id="rId108"/>
    <hyperlink ref="D233" r:id="rId109"/>
    <hyperlink ref="D234" r:id="rId110"/>
    <hyperlink ref="D236" r:id="rId111"/>
    <hyperlink ref="D237" r:id="rId112"/>
    <hyperlink ref="D239" r:id="rId113"/>
    <hyperlink ref="D241" r:id="rId114"/>
    <hyperlink ref="D243" r:id="rId115"/>
    <hyperlink ref="D244" r:id="rId116"/>
    <hyperlink ref="D245" r:id="rId117"/>
    <hyperlink ref="D246" r:id="rId118"/>
    <hyperlink ref="D247" r:id="rId119"/>
    <hyperlink ref="D248" r:id="rId120"/>
    <hyperlink ref="D249" r:id="rId121"/>
    <hyperlink ref="D250" r:id="rId122"/>
    <hyperlink ref="D254" r:id="rId123"/>
    <hyperlink ref="D255" r:id="rId124"/>
    <hyperlink ref="D256" r:id="rId125"/>
    <hyperlink ref="D257" r:id="rId126"/>
    <hyperlink ref="D259" r:id="rId127"/>
    <hyperlink ref="D262" r:id="rId128"/>
    <hyperlink ref="D263" r:id="rId129"/>
    <hyperlink ref="D265" r:id="rId130"/>
    <hyperlink ref="D266" r:id="rId131"/>
    <hyperlink ref="D267" r:id="rId132"/>
    <hyperlink ref="D268" r:id="rId133"/>
    <hyperlink ref="D269" r:id="rId134"/>
    <hyperlink ref="D271" r:id="rId135"/>
    <hyperlink ref="D272" r:id="rId136"/>
    <hyperlink ref="D274" r:id="rId137"/>
    <hyperlink ref="D275" r:id="rId138"/>
    <hyperlink ref="D276" r:id="rId139"/>
    <hyperlink ref="D277" r:id="rId140"/>
    <hyperlink ref="D278" r:id="rId141"/>
    <hyperlink ref="D279" r:id="rId142"/>
    <hyperlink ref="D282" r:id="rId143"/>
    <hyperlink ref="D283" r:id="rId144"/>
    <hyperlink ref="D285" r:id="rId145"/>
    <hyperlink ref="D286" r:id="rId146"/>
    <hyperlink ref="D287" r:id="rId147"/>
    <hyperlink ref="D288" r:id="rId148"/>
    <hyperlink ref="D289" r:id="rId149"/>
    <hyperlink ref="D291" r:id="rId150"/>
    <hyperlink ref="D292" r:id="rId151"/>
    <hyperlink ref="D293" r:id="rId152"/>
    <hyperlink ref="D294" r:id="rId153"/>
    <hyperlink ref="D296" r:id="rId154"/>
    <hyperlink ref="D297" r:id="rId155"/>
    <hyperlink ref="D303" r:id="rId156"/>
    <hyperlink ref="D304" r:id="rId157"/>
    <hyperlink ref="D306" r:id="rId158"/>
    <hyperlink ref="D307" r:id="rId159"/>
    <hyperlink ref="D309" r:id="rId160"/>
    <hyperlink ref="D310" r:id="rId161"/>
    <hyperlink ref="D311" r:id="rId162"/>
    <hyperlink ref="D312" r:id="rId163"/>
    <hyperlink ref="D315" r:id="rId164"/>
    <hyperlink ref="D316" r:id="rId165"/>
    <hyperlink ref="D320" r:id="rId166"/>
    <hyperlink ref="D322" r:id="rId167"/>
    <hyperlink ref="D324" r:id="rId168"/>
    <hyperlink ref="D327" r:id="rId169"/>
    <hyperlink ref="D328" r:id="rId170"/>
    <hyperlink ref="D330" r:id="rId171"/>
    <hyperlink ref="D332" r:id="rId172"/>
    <hyperlink ref="D334" r:id="rId173"/>
    <hyperlink ref="D335" r:id="rId174"/>
    <hyperlink ref="D340" r:id="rId175"/>
    <hyperlink ref="D341" r:id="rId176"/>
    <hyperlink ref="D342" r:id="rId177"/>
    <hyperlink ref="D343" r:id="rId178"/>
    <hyperlink ref="D345" r:id="rId179"/>
    <hyperlink ref="D346" r:id="rId180"/>
    <hyperlink ref="D350" r:id="rId181"/>
    <hyperlink ref="D351" r:id="rId182"/>
    <hyperlink ref="D352" r:id="rId183"/>
    <hyperlink ref="D360" r:id="rId184"/>
    <hyperlink ref="D361" r:id="rId185"/>
    <hyperlink ref="D362" r:id="rId186"/>
    <hyperlink ref="D363" r:id="rId187"/>
    <hyperlink ref="D365" r:id="rId188"/>
    <hyperlink ref="D366" r:id="rId189"/>
    <hyperlink ref="D368" r:id="rId190"/>
    <hyperlink ref="D369" r:id="rId191"/>
    <hyperlink ref="D371" r:id="rId192"/>
    <hyperlink ref="D372" r:id="rId193"/>
    <hyperlink ref="D374" r:id="rId194"/>
    <hyperlink ref="D545" r:id="rId195"/>
    <hyperlink ref="D546" r:id="rId196"/>
    <hyperlink ref="D548" r:id="rId197"/>
    <hyperlink ref="D549" r:id="rId198"/>
    <hyperlink ref="D550" r:id="rId199"/>
    <hyperlink ref="D551" r:id="rId200"/>
    <hyperlink ref="D552" r:id="rId201"/>
    <hyperlink ref="D555" r:id="rId202"/>
    <hyperlink ref="D557" r:id="rId203"/>
    <hyperlink ref="D558" r:id="rId204"/>
    <hyperlink ref="D559" r:id="rId205"/>
    <hyperlink ref="D560" r:id="rId206"/>
    <hyperlink ref="D561" r:id="rId207"/>
    <hyperlink ref="D562" r:id="rId208"/>
    <hyperlink ref="D564" r:id="rId209"/>
    <hyperlink ref="D567" r:id="rId210"/>
    <hyperlink ref="D572" r:id="rId211"/>
    <hyperlink ref="D574" r:id="rId212"/>
    <hyperlink ref="D579" r:id="rId213"/>
    <hyperlink ref="D581" r:id="rId214"/>
    <hyperlink ref="D585" r:id="rId215"/>
    <hyperlink ref="D587" r:id="rId216"/>
    <hyperlink ref="D583" r:id="rId217"/>
    <hyperlink ref="D589" r:id="rId218"/>
    <hyperlink ref="D591" r:id="rId219"/>
    <hyperlink ref="D592" r:id="rId220"/>
    <hyperlink ref="D593" r:id="rId221"/>
    <hyperlink ref="D594" r:id="rId222"/>
    <hyperlink ref="D595" r:id="rId223"/>
    <hyperlink ref="D596" r:id="rId224"/>
    <hyperlink ref="D597" r:id="rId225"/>
    <hyperlink ref="D598" r:id="rId226"/>
    <hyperlink ref="D599" r:id="rId227"/>
    <hyperlink ref="D602" r:id="rId228"/>
    <hyperlink ref="D603" r:id="rId229"/>
    <hyperlink ref="D604" r:id="rId230"/>
    <hyperlink ref="D609" r:id="rId231"/>
    <hyperlink ref="D608" r:id="rId232"/>
    <hyperlink ref="D614" r:id="rId233"/>
    <hyperlink ref="D615" r:id="rId234"/>
    <hyperlink ref="D616" r:id="rId235"/>
    <hyperlink ref="D539" r:id="rId236"/>
    <hyperlink ref="D540" r:id="rId237"/>
    <hyperlink ref="D541" r:id="rId238"/>
    <hyperlink ref="D542" r:id="rId239"/>
    <hyperlink ref="D423" r:id="rId240"/>
    <hyperlink ref="D424" r:id="rId241"/>
    <hyperlink ref="D425" r:id="rId242"/>
    <hyperlink ref="D429" r:id="rId243"/>
    <hyperlink ref="D433" r:id="rId244"/>
    <hyperlink ref="D434" r:id="rId245"/>
    <hyperlink ref="D435" r:id="rId246"/>
    <hyperlink ref="D437" r:id="rId247"/>
    <hyperlink ref="D441" r:id="rId248"/>
    <hyperlink ref="D442" r:id="rId249"/>
    <hyperlink ref="D443" r:id="rId250"/>
    <hyperlink ref="D444" r:id="rId251"/>
    <hyperlink ref="D446" r:id="rId252"/>
    <hyperlink ref="D447" r:id="rId253"/>
    <hyperlink ref="D451" r:id="rId254"/>
    <hyperlink ref="D452" r:id="rId255"/>
    <hyperlink ref="D454" r:id="rId256"/>
    <hyperlink ref="D457" r:id="rId257"/>
    <hyperlink ref="D458" r:id="rId258"/>
    <hyperlink ref="D460" r:id="rId259"/>
    <hyperlink ref="D461" r:id="rId260"/>
    <hyperlink ref="D462" r:id="rId261"/>
    <hyperlink ref="D465" r:id="rId262"/>
    <hyperlink ref="D466" r:id="rId263"/>
    <hyperlink ref="D468" r:id="rId264"/>
    <hyperlink ref="D469" r:id="rId265"/>
    <hyperlink ref="D470" r:id="rId266"/>
    <hyperlink ref="D471" r:id="rId267"/>
    <hyperlink ref="D472" r:id="rId268"/>
    <hyperlink ref="D473" r:id="rId269"/>
    <hyperlink ref="D474" r:id="rId270"/>
    <hyperlink ref="D480" r:id="rId271"/>
    <hyperlink ref="D475" r:id="rId272"/>
    <hyperlink ref="D476" r:id="rId273"/>
    <hyperlink ref="D479" r:id="rId274"/>
    <hyperlink ref="D481" r:id="rId275"/>
    <hyperlink ref="D483" r:id="rId276"/>
    <hyperlink ref="D484" r:id="rId277"/>
    <hyperlink ref="D486" r:id="rId278"/>
    <hyperlink ref="D489" r:id="rId279"/>
    <hyperlink ref="D490" r:id="rId280"/>
    <hyperlink ref="D494" r:id="rId281"/>
    <hyperlink ref="D496" r:id="rId282"/>
    <hyperlink ref="D498" r:id="rId283"/>
    <hyperlink ref="D500" r:id="rId284"/>
    <hyperlink ref="D502" r:id="rId285"/>
    <hyperlink ref="D504" r:id="rId286"/>
    <hyperlink ref="D505" r:id="rId287"/>
    <hyperlink ref="D506" r:id="rId288"/>
    <hyperlink ref="D507" r:id="rId289"/>
    <hyperlink ref="D508" r:id="rId290"/>
    <hyperlink ref="D510" r:id="rId291"/>
    <hyperlink ref="D513" r:id="rId292"/>
    <hyperlink ref="D514" r:id="rId293"/>
    <hyperlink ref="D516" r:id="rId294"/>
    <hyperlink ref="D518" r:id="rId295"/>
    <hyperlink ref="D519" r:id="rId296"/>
    <hyperlink ref="D521" r:id="rId297"/>
    <hyperlink ref="D523" r:id="rId298"/>
    <hyperlink ref="D524" r:id="rId299"/>
    <hyperlink ref="D525" r:id="rId300"/>
    <hyperlink ref="D526" r:id="rId301"/>
    <hyperlink ref="D528" r:id="rId302"/>
    <hyperlink ref="D529" r:id="rId303"/>
    <hyperlink ref="D532" r:id="rId304"/>
    <hyperlink ref="D534" r:id="rId305"/>
    <hyperlink ref="D535" r:id="rId306"/>
    <hyperlink ref="D536" r:id="rId307"/>
    <hyperlink ref="D537" r:id="rId308"/>
    <hyperlink ref="D389" r:id="rId309"/>
    <hyperlink ref="D390" r:id="rId310"/>
    <hyperlink ref="D391" r:id="rId311"/>
    <hyperlink ref="D392" r:id="rId312"/>
    <hyperlink ref="D393" r:id="rId313"/>
    <hyperlink ref="D394" r:id="rId314"/>
    <hyperlink ref="D395" r:id="rId315"/>
    <hyperlink ref="D397" r:id="rId316"/>
    <hyperlink ref="D399" r:id="rId317"/>
    <hyperlink ref="D398" r:id="rId318"/>
    <hyperlink ref="D400" r:id="rId319"/>
    <hyperlink ref="D402" r:id="rId320"/>
    <hyperlink ref="D404" r:id="rId321"/>
    <hyperlink ref="D405" r:id="rId322"/>
    <hyperlink ref="D406" r:id="rId323"/>
    <hyperlink ref="D407" r:id="rId324"/>
    <hyperlink ref="D408" r:id="rId325"/>
    <hyperlink ref="D409" r:id="rId326"/>
    <hyperlink ref="D410" r:id="rId327"/>
    <hyperlink ref="D412" r:id="rId328"/>
    <hyperlink ref="D421" r:id="rId329"/>
    <hyperlink ref="D385" r:id="rId330"/>
    <hyperlink ref="D387" r:id="rId331"/>
    <hyperlink ref="D378" r:id="rId332"/>
    <hyperlink ref="D379" r:id="rId333"/>
    <hyperlink ref="D381" r:id="rId334"/>
    <hyperlink ref="D383" r:id="rId335"/>
    <hyperlink ref="D427" r:id="rId336"/>
    <hyperlink ref="D428" r:id="rId337"/>
    <hyperlink ref="D467" r:id="rId338"/>
    <hyperlink ref="D478" r:id="rId339"/>
    <hyperlink ref="D482" r:id="rId340"/>
    <hyperlink ref="D499" r:id="rId341"/>
    <hyperlink ref="D503" r:id="rId342"/>
    <hyperlink ref="D512" r:id="rId343"/>
    <hyperlink ref="D515" r:id="rId344"/>
    <hyperlink ref="D517" r:id="rId345"/>
    <hyperlink ref="D205" r:id="rId346"/>
    <hyperlink ref="D215" r:id="rId347"/>
    <hyperlink ref="D261" r:id="rId348"/>
    <hyperlink ref="D270" r:id="rId349"/>
    <hyperlink ref="D300" r:id="rId350"/>
    <hyperlink ref="D302" r:id="rId351"/>
    <hyperlink ref="D314" r:id="rId352"/>
    <hyperlink ref="D318" r:id="rId353"/>
    <hyperlink ref="D319" r:id="rId354"/>
    <hyperlink ref="D321" r:id="rId355"/>
    <hyperlink ref="D331" r:id="rId356"/>
    <hyperlink ref="D347" r:id="rId357"/>
    <hyperlink ref="D625" r:id="rId358"/>
    <hyperlink ref="D626" r:id="rId359"/>
    <hyperlink ref="D627" r:id="rId360"/>
    <hyperlink ref="D628" r:id="rId361"/>
    <hyperlink ref="D629" r:id="rId362"/>
    <hyperlink ref="D631" r:id="rId363"/>
    <hyperlink ref="D633" r:id="rId364"/>
    <hyperlink ref="D634" r:id="rId365"/>
    <hyperlink ref="D547" r:id="rId366"/>
    <hyperlink ref="D544" r:id="rId367"/>
    <hyperlink ref="D554" r:id="rId368"/>
    <hyperlink ref="D570" r:id="rId369"/>
    <hyperlink ref="D571" r:id="rId370"/>
    <hyperlink ref="D573" r:id="rId371"/>
    <hyperlink ref="D607" r:id="rId372"/>
    <hyperlink ref="D553" r:id="rId373"/>
    <hyperlink ref="D556" r:id="rId374"/>
    <hyperlink ref="D568" r:id="rId375"/>
    <hyperlink ref="D617" r:id="rId376"/>
    <hyperlink ref="D610" r:id="rId377"/>
    <hyperlink ref="D577" r:id="rId378"/>
    <hyperlink ref="D580" r:id="rId379"/>
    <hyperlink ref="D582" r:id="rId380"/>
    <hyperlink ref="D584" r:id="rId381"/>
    <hyperlink ref="D588" r:id="rId382"/>
    <hyperlink ref="D601" r:id="rId383"/>
    <hyperlink ref="D605" r:id="rId384"/>
    <hyperlink ref="D569" r:id="rId385"/>
    <hyperlink ref="D586" r:id="rId386"/>
    <hyperlink ref="D600" r:id="rId387"/>
    <hyperlink ref="D606" r:id="rId388"/>
    <hyperlink ref="D635" r:id="rId389"/>
    <hyperlink ref="D632" r:id="rId390"/>
    <hyperlink ref="D430" r:id="rId391"/>
    <hyperlink ref="D432" r:id="rId392"/>
    <hyperlink ref="D436" r:id="rId393"/>
    <hyperlink ref="D439" r:id="rId394"/>
    <hyperlink ref="D438" r:id="rId395"/>
    <hyperlink ref="D440" r:id="rId396"/>
    <hyperlink ref="D445" r:id="rId397"/>
    <hyperlink ref="D453" r:id="rId398"/>
    <hyperlink ref="D456" r:id="rId399"/>
    <hyperlink ref="D455" r:id="rId400"/>
    <hyperlink ref="D463" r:id="rId401"/>
    <hyperlink ref="D477" r:id="rId402"/>
    <hyperlink ref="D491" r:id="rId403"/>
    <hyperlink ref="D492" r:id="rId404"/>
    <hyperlink ref="D493" r:id="rId405"/>
    <hyperlink ref="D495" r:id="rId406"/>
    <hyperlink ref="D497" r:id="rId407"/>
    <hyperlink ref="D501" r:id="rId408"/>
    <hyperlink ref="D509" r:id="rId409"/>
    <hyperlink ref="D522" r:id="rId410"/>
    <hyperlink ref="D619" r:id="rId411"/>
    <hyperlink ref="D620" r:id="rId412"/>
    <hyperlink ref="D621" r:id="rId413"/>
    <hyperlink ref="D623" r:id="rId414"/>
    <hyperlink ref="D622" r:id="rId415"/>
    <hyperlink ref="D566" r:id="rId416"/>
    <hyperlink ref="D258" r:id="rId417"/>
    <hyperlink ref="D273" r:id="rId418"/>
    <hyperlink ref="D280" r:id="rId419"/>
    <hyperlink ref="D281" r:id="rId420"/>
    <hyperlink ref="D290" r:id="rId421"/>
    <hyperlink ref="D295" r:id="rId422"/>
    <hyperlink ref="D313" r:id="rId423"/>
    <hyperlink ref="D325" r:id="rId424"/>
    <hyperlink ref="D326" r:id="rId425"/>
    <hyperlink ref="D337" r:id="rId426"/>
    <hyperlink ref="D344" r:id="rId427"/>
    <hyperlink ref="D348" r:id="rId428"/>
    <hyperlink ref="D355" r:id="rId429"/>
    <hyperlink ref="D356" r:id="rId430"/>
    <hyperlink ref="D357" r:id="rId431"/>
    <hyperlink ref="D358" r:id="rId432"/>
    <hyperlink ref="D73" r:id="rId433"/>
    <hyperlink ref="D94" r:id="rId434"/>
    <hyperlink ref="D103" r:id="rId435"/>
    <hyperlink ref="D121" r:id="rId436"/>
    <hyperlink ref="D403" r:id="rId437"/>
    <hyperlink ref="D411" r:id="rId438"/>
    <hyperlink ref="D396" r:id="rId439"/>
    <hyperlink ref="D414" r:id="rId440"/>
    <hyperlink ref="D415" r:id="rId441"/>
    <hyperlink ref="D416" r:id="rId442"/>
    <hyperlink ref="D217" r:id="rId443"/>
    <hyperlink ref="D214" r:id="rId444"/>
    <hyperlink ref="D211" r:id="rId445"/>
    <hyperlink ref="D200" r:id="rId446"/>
    <hyperlink ref="D208" r:id="rId447"/>
    <hyperlink ref="D401" r:id="rId448"/>
    <hyperlink ref="D188" r:id="rId449"/>
    <hyperlink ref="D189" r:id="rId450"/>
    <hyperlink ref="D190" r:id="rId451"/>
    <hyperlink ref="D192" r:id="rId452"/>
    <hyperlink ref="D194" r:id="rId453"/>
    <hyperlink ref="D197" r:id="rId454"/>
    <hyperlink ref="D204" r:id="rId455"/>
    <hyperlink ref="D209" r:id="rId456"/>
    <hyperlink ref="D212" r:id="rId457"/>
    <hyperlink ref="D431" r:id="rId458"/>
    <hyperlink ref="D449" r:id="rId459"/>
    <hyperlink ref="D464" r:id="rId460"/>
    <hyperlink ref="D485" r:id="rId461"/>
    <hyperlink ref="D488" r:id="rId462"/>
    <hyperlink ref="D253" r:id="rId463"/>
    <hyperlink ref="D301" r:id="rId464"/>
    <hyperlink ref="D333" r:id="rId465"/>
    <hyperlink ref="D338" r:id="rId466"/>
    <hyperlink ref="D565" r:id="rId467"/>
    <hyperlink ref="D576" r:id="rId468"/>
    <hyperlink ref="D578" r:id="rId469"/>
    <hyperlink ref="D612" r:id="rId470"/>
    <hyperlink ref="D613" r:id="rId471"/>
    <hyperlink ref="D169" r:id="rId472"/>
    <hyperlink ref="D102" r:id="rId473"/>
    <hyperlink ref="D47" r:id="rId474"/>
    <hyperlink ref="D46" r:id="rId475"/>
    <hyperlink ref="D82" r:id="rId476"/>
    <hyperlink ref="D51" r:id="rId477"/>
    <hyperlink ref="D48" r:id="rId478"/>
    <hyperlink ref="D59" r:id="rId479"/>
    <hyperlink ref="D75" r:id="rId480"/>
    <hyperlink ref="D81" r:id="rId481"/>
    <hyperlink ref="D84" r:id="rId482"/>
    <hyperlink ref="D87" r:id="rId483"/>
    <hyperlink ref="D89" r:id="rId484"/>
    <hyperlink ref="D90" r:id="rId485"/>
    <hyperlink ref="D96" r:id="rId486"/>
    <hyperlink ref="D91" r:id="rId487"/>
    <hyperlink ref="D112" r:id="rId488"/>
    <hyperlink ref="D191" r:id="rId489"/>
    <hyperlink ref="D329" r:id="rId490"/>
    <hyperlink ref="D349" r:id="rId491"/>
    <hyperlink ref="D308" r:id="rId492"/>
    <hyperlink ref="D336" r:id="rId493"/>
    <hyperlink ref="D264" r:id="rId494"/>
    <hyperlink ref="D260" r:id="rId495"/>
    <hyperlink ref="D298" r:id="rId496"/>
    <hyperlink ref="D299" r:id="rId497"/>
    <hyperlink ref="D305" r:id="rId498"/>
    <hyperlink ref="D450" r:id="rId499"/>
    <hyperlink ref="D531" r:id="rId500"/>
    <hyperlink ref="D575" r:id="rId501"/>
    <hyperlink ref="D590" r:id="rId502"/>
    <hyperlink ref="D630" r:id="rId503"/>
    <hyperlink ref="D117" r:id="rId504"/>
    <hyperlink ref="D251" r:id="rId505"/>
    <hyperlink ref="D323" r:id="rId506"/>
    <hyperlink ref="D419" r:id="rId507"/>
    <hyperlink ref="D54" r:id="rId508"/>
    <hyperlink ref="D42" r:id="rId509"/>
    <hyperlink ref="D55" r:id="rId510"/>
    <hyperlink ref="D57" r:id="rId511"/>
    <hyperlink ref="D58" r:id="rId512"/>
    <hyperlink ref="D61" r:id="rId513"/>
    <hyperlink ref="D64" r:id="rId514"/>
    <hyperlink ref="D65" r:id="rId515"/>
    <hyperlink ref="D68" r:id="rId516"/>
    <hyperlink ref="D69" r:id="rId517"/>
    <hyperlink ref="D77" r:id="rId518"/>
    <hyperlink ref="D88" r:id="rId519"/>
    <hyperlink ref="D95" r:id="rId520"/>
    <hyperlink ref="D97" r:id="rId521"/>
    <hyperlink ref="D98" r:id="rId522"/>
    <hyperlink ref="D99" r:id="rId523"/>
    <hyperlink ref="D100" r:id="rId524"/>
    <hyperlink ref="D108" r:id="rId525"/>
    <hyperlink ref="D137" r:id="rId526"/>
    <hyperlink ref="D153" r:id="rId527"/>
    <hyperlink ref="D160" r:id="rId528"/>
    <hyperlink ref="D173" r:id="rId529"/>
    <hyperlink ref="D175" r:id="rId530"/>
    <hyperlink ref="D182" r:id="rId531"/>
    <hyperlink ref="D184" r:id="rId532"/>
    <hyperlink ref="D252" r:id="rId533"/>
    <hyperlink ref="D284" r:id="rId534"/>
    <hyperlink ref="D179" r:id="rId535"/>
    <hyperlink ref="D317" r:id="rId536"/>
    <hyperlink ref="D339" r:id="rId537"/>
    <hyperlink ref="D353" r:id="rId538"/>
    <hyperlink ref="D354" r:id="rId539"/>
    <hyperlink ref="D448" r:id="rId540"/>
    <hyperlink ref="D487" r:id="rId541"/>
    <hyperlink ref="D511" r:id="rId542"/>
    <hyperlink ref="D520" r:id="rId543"/>
    <hyperlink ref="D563" r:id="rId544"/>
    <hyperlink ref="D611" r:id="rId545"/>
    <hyperlink ref="D78" r:id="rId546"/>
    <hyperlink ref="D376" r:id="rId547"/>
    <hyperlink ref="D127" r:id="rId548"/>
    <hyperlink ref="D195" r:id="rId549"/>
    <hyperlink ref="D203" r:id="rId550"/>
    <hyperlink ref="D418" r:id="rId551"/>
    <hyperlink ref="D202" r:id="rId552"/>
    <hyperlink ref="D359" r:id="rId553"/>
  </hyperlinks>
  <pageMargins left="0.15748031496062992" right="0.15748031496062992" top="0.35433070866141736" bottom="0.23622047244094491" header="0.19685039370078741" footer="0.15748031496062992"/>
  <pageSetup paperSize="9" scale="60" orientation="portrait" r:id="rId554"/>
  <headerFooter>
    <oddFooter>&amp;LОсень 2021&amp;CСтраница  &amp;P из &amp;N&amp;RАгрохолдинг Поиск</oddFooter>
  </headerFooter>
  <colBreaks count="1" manualBreakCount="1">
    <brk id="14" max="1048575" man="1"/>
  </colBreaks>
  <drawing r:id="rId55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</sheetPr>
  <dimension ref="A1:IT565"/>
  <sheetViews>
    <sheetView view="pageBreakPreview" topLeftCell="A160" zoomScale="90" zoomScaleNormal="75" zoomScaleSheetLayoutView="90" workbookViewId="0">
      <selection activeCell="H43" sqref="H43"/>
    </sheetView>
  </sheetViews>
  <sheetFormatPr defaultColWidth="9" defaultRowHeight="18.75" x14ac:dyDescent="0.3"/>
  <cols>
    <col min="1" max="1" width="7.75" style="50" customWidth="1"/>
    <col min="2" max="2" width="17.625" style="3" hidden="1" customWidth="1"/>
    <col min="3" max="3" width="30.875" style="3" customWidth="1"/>
    <col min="4" max="4" width="26.75" style="44" customWidth="1"/>
    <col min="5" max="5" width="7.625" style="3" customWidth="1"/>
    <col min="6" max="6" width="8.5" style="5" customWidth="1"/>
    <col min="7" max="7" width="10.25" style="21" customWidth="1"/>
    <col min="8" max="8" width="9" style="306" customWidth="1"/>
    <col min="9" max="9" width="7.625" style="306" hidden="1" customWidth="1"/>
    <col min="10" max="10" width="9.625" style="929" hidden="1" customWidth="1"/>
    <col min="11" max="11" width="10.875" style="28" customWidth="1"/>
    <col min="12" max="12" width="13.125" style="3" customWidth="1"/>
    <col min="13" max="13" width="11.875" style="1" customWidth="1"/>
    <col min="14" max="14" width="11.5" style="4" customWidth="1"/>
    <col min="15" max="15" width="18.625" style="35" customWidth="1"/>
    <col min="16" max="20" width="9" style="4"/>
    <col min="21" max="22" width="9" style="4" customWidth="1"/>
    <col min="23" max="23" width="9" style="4"/>
    <col min="24" max="24" width="9" style="4" customWidth="1"/>
    <col min="25" max="16384" width="9" style="4"/>
  </cols>
  <sheetData>
    <row r="1" spans="2:15" ht="17.25" customHeight="1" x14ac:dyDescent="0.3">
      <c r="B1" s="26"/>
      <c r="C1" s="969"/>
      <c r="D1" s="969"/>
      <c r="E1" s="968"/>
      <c r="F1" s="968"/>
      <c r="G1" s="17"/>
    </row>
    <row r="2" spans="2:15" ht="12" customHeight="1" x14ac:dyDescent="0.3">
      <c r="B2" s="26"/>
      <c r="C2" s="970" t="s">
        <v>5513</v>
      </c>
      <c r="D2" s="971"/>
      <c r="E2" s="971"/>
      <c r="F2" s="971"/>
      <c r="G2" s="971"/>
      <c r="H2" s="971"/>
      <c r="I2" s="971"/>
      <c r="J2" s="971"/>
      <c r="K2" s="971"/>
      <c r="L2" s="971"/>
      <c r="M2" s="971"/>
      <c r="N2" s="971"/>
      <c r="O2" s="971"/>
    </row>
    <row r="3" spans="2:15" ht="12" customHeight="1" x14ac:dyDescent="0.3">
      <c r="B3" s="26"/>
      <c r="C3" s="971"/>
      <c r="D3" s="971"/>
      <c r="E3" s="971"/>
      <c r="F3" s="971"/>
      <c r="G3" s="971"/>
      <c r="H3" s="971"/>
      <c r="I3" s="971"/>
      <c r="J3" s="971"/>
      <c r="K3" s="971"/>
      <c r="L3" s="971"/>
      <c r="M3" s="971"/>
      <c r="N3" s="971"/>
      <c r="O3" s="971"/>
    </row>
    <row r="4" spans="2:15" ht="12" customHeight="1" x14ac:dyDescent="0.3">
      <c r="B4" s="26"/>
      <c r="C4" s="971"/>
      <c r="D4" s="971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</row>
    <row r="5" spans="2:15" ht="12" customHeight="1" x14ac:dyDescent="0.3">
      <c r="B5" s="26"/>
      <c r="C5" s="971"/>
      <c r="D5" s="971"/>
      <c r="E5" s="971"/>
      <c r="F5" s="971"/>
      <c r="G5" s="971"/>
      <c r="H5" s="971"/>
      <c r="I5" s="971"/>
      <c r="J5" s="971"/>
      <c r="K5" s="971"/>
      <c r="L5" s="971"/>
      <c r="M5" s="971"/>
      <c r="N5" s="971"/>
      <c r="O5" s="971"/>
    </row>
    <row r="6" spans="2:15" ht="12" customHeight="1" x14ac:dyDescent="0.3">
      <c r="B6" s="26"/>
      <c r="C6" s="971"/>
      <c r="D6" s="971"/>
      <c r="E6" s="971"/>
      <c r="F6" s="971"/>
      <c r="G6" s="971"/>
      <c r="H6" s="971"/>
      <c r="I6" s="971"/>
      <c r="J6" s="971"/>
      <c r="K6" s="971"/>
      <c r="L6" s="971"/>
      <c r="M6" s="971"/>
      <c r="N6" s="971"/>
      <c r="O6" s="971"/>
    </row>
    <row r="7" spans="2:15" ht="12" customHeight="1" x14ac:dyDescent="0.3">
      <c r="B7" s="26"/>
      <c r="C7" s="971"/>
      <c r="D7" s="971"/>
      <c r="E7" s="971"/>
      <c r="F7" s="971"/>
      <c r="G7" s="971"/>
      <c r="H7" s="971"/>
      <c r="I7" s="971"/>
      <c r="J7" s="971"/>
      <c r="K7" s="971"/>
      <c r="L7" s="971"/>
      <c r="M7" s="971"/>
      <c r="N7" s="971"/>
      <c r="O7" s="971"/>
    </row>
    <row r="8" spans="2:15" ht="12" customHeight="1" x14ac:dyDescent="0.3">
      <c r="B8" s="26"/>
      <c r="C8" s="971"/>
      <c r="D8" s="971"/>
      <c r="E8" s="971"/>
      <c r="F8" s="971"/>
      <c r="G8" s="971"/>
      <c r="H8" s="971"/>
      <c r="I8" s="971"/>
      <c r="J8" s="971"/>
      <c r="K8" s="971"/>
      <c r="L8" s="971"/>
      <c r="M8" s="971"/>
      <c r="N8" s="971"/>
      <c r="O8" s="971"/>
    </row>
    <row r="9" spans="2:15" ht="12" customHeight="1" x14ac:dyDescent="0.3">
      <c r="B9" s="26"/>
      <c r="C9" s="971"/>
      <c r="D9" s="971"/>
      <c r="E9" s="971"/>
      <c r="F9" s="971"/>
      <c r="G9" s="971"/>
      <c r="H9" s="971"/>
      <c r="I9" s="971"/>
      <c r="J9" s="971"/>
      <c r="K9" s="971"/>
      <c r="L9" s="971"/>
      <c r="M9" s="971"/>
      <c r="N9" s="971"/>
      <c r="O9" s="971"/>
    </row>
    <row r="10" spans="2:15" ht="18" customHeight="1" x14ac:dyDescent="0.3">
      <c r="B10" s="26"/>
      <c r="C10" s="971"/>
      <c r="D10" s="971"/>
      <c r="E10" s="971"/>
      <c r="F10" s="971"/>
      <c r="G10" s="971"/>
      <c r="H10" s="971"/>
      <c r="I10" s="971"/>
      <c r="J10" s="971"/>
      <c r="K10" s="971"/>
      <c r="L10" s="971"/>
      <c r="M10" s="971"/>
      <c r="N10" s="971"/>
      <c r="O10" s="971"/>
    </row>
    <row r="11" spans="2:15" ht="18" customHeight="1" x14ac:dyDescent="0.3">
      <c r="B11" s="26"/>
      <c r="C11" s="228"/>
      <c r="D11" s="228"/>
      <c r="E11" s="228"/>
      <c r="F11" s="228"/>
      <c r="G11" s="249"/>
      <c r="H11" s="307"/>
      <c r="I11" s="307"/>
      <c r="J11" s="930"/>
      <c r="K11" s="228"/>
      <c r="L11" s="228"/>
      <c r="M11" s="788"/>
      <c r="N11" s="228"/>
      <c r="O11" s="237"/>
    </row>
    <row r="12" spans="2:15" ht="22.5" customHeight="1" x14ac:dyDescent="0.3">
      <c r="B12" s="26"/>
      <c r="C12" s="1010" t="s">
        <v>4235</v>
      </c>
      <c r="D12" s="987"/>
      <c r="E12" s="987"/>
      <c r="F12" s="987"/>
      <c r="G12" s="987"/>
      <c r="H12" s="987"/>
      <c r="I12" s="987"/>
      <c r="J12" s="987"/>
      <c r="K12" s="987"/>
    </row>
    <row r="13" spans="2:15" ht="22.5" customHeight="1" x14ac:dyDescent="0.3">
      <c r="B13" s="26"/>
      <c r="C13" s="41"/>
      <c r="D13" s="975" t="s">
        <v>5514</v>
      </c>
      <c r="E13" s="976"/>
      <c r="F13" s="976"/>
      <c r="G13" s="976"/>
      <c r="H13" s="976"/>
      <c r="I13" s="976"/>
      <c r="J13" s="976"/>
      <c r="K13" s="976"/>
      <c r="L13" s="976"/>
    </row>
    <row r="14" spans="2:15" ht="22.5" customHeight="1" x14ac:dyDescent="0.3">
      <c r="B14" s="26"/>
      <c r="C14" s="41"/>
      <c r="D14" s="1006" t="s">
        <v>940</v>
      </c>
      <c r="E14" s="1007"/>
      <c r="F14" s="1007"/>
      <c r="G14" s="1007"/>
      <c r="H14" s="1007"/>
      <c r="I14" s="1007"/>
      <c r="J14" s="1007"/>
      <c r="K14" s="951"/>
    </row>
    <row r="15" spans="2:15" x14ac:dyDescent="0.3">
      <c r="C15" s="180" t="s">
        <v>842</v>
      </c>
      <c r="D15" s="973" t="s">
        <v>939</v>
      </c>
      <c r="E15" s="974"/>
      <c r="F15" s="974"/>
      <c r="G15" s="18"/>
    </row>
    <row r="16" spans="2:15" x14ac:dyDescent="0.3">
      <c r="C16" s="146" t="s">
        <v>841</v>
      </c>
      <c r="D16" s="1008"/>
      <c r="E16" s="1005"/>
      <c r="F16" s="1005"/>
      <c r="G16" s="22"/>
    </row>
    <row r="17" spans="1:254" ht="29.25" customHeight="1" x14ac:dyDescent="0.3">
      <c r="C17" s="146" t="s">
        <v>839</v>
      </c>
      <c r="D17" s="1009"/>
      <c r="E17" s="1009"/>
      <c r="F17" s="1009"/>
      <c r="G17" s="30"/>
      <c r="K17" s="30"/>
    </row>
    <row r="18" spans="1:254" x14ac:dyDescent="0.3">
      <c r="C18" s="146" t="s">
        <v>840</v>
      </c>
      <c r="D18" s="1005"/>
      <c r="E18" s="1005"/>
      <c r="F18" s="1005"/>
      <c r="G18" s="30"/>
      <c r="K18" s="30"/>
    </row>
    <row r="19" spans="1:254" x14ac:dyDescent="0.3">
      <c r="C19" s="146" t="s">
        <v>25</v>
      </c>
      <c r="D19" s="1005"/>
      <c r="E19" s="1005"/>
      <c r="F19" s="1005"/>
      <c r="G19" s="30"/>
      <c r="K19" s="30"/>
    </row>
    <row r="20" spans="1:254" x14ac:dyDescent="0.3">
      <c r="C20" s="146" t="s">
        <v>26</v>
      </c>
      <c r="D20" s="1005"/>
      <c r="E20" s="1005"/>
      <c r="F20" s="1005"/>
      <c r="G20" s="30"/>
      <c r="K20" s="30"/>
    </row>
    <row r="21" spans="1:254" x14ac:dyDescent="0.3">
      <c r="C21" s="146" t="s">
        <v>843</v>
      </c>
      <c r="D21" s="1005"/>
      <c r="E21" s="1005"/>
      <c r="F21" s="1005"/>
      <c r="G21" s="20"/>
    </row>
    <row r="22" spans="1:254" x14ac:dyDescent="0.3">
      <c r="C22" s="146" t="s">
        <v>27</v>
      </c>
      <c r="D22" s="1005"/>
      <c r="E22" s="1005"/>
      <c r="F22" s="1005"/>
      <c r="G22" s="19"/>
    </row>
    <row r="23" spans="1:254" ht="12" customHeight="1" x14ac:dyDescent="0.3">
      <c r="B23" s="49"/>
      <c r="C23" s="181"/>
      <c r="D23" s="11"/>
      <c r="E23" s="11"/>
      <c r="F23" s="11"/>
      <c r="G23" s="19"/>
    </row>
    <row r="24" spans="1:254" ht="24" customHeight="1" x14ac:dyDescent="0.3">
      <c r="B24" s="49"/>
      <c r="C24" s="187" t="s">
        <v>3508</v>
      </c>
      <c r="D24" s="11"/>
      <c r="E24" s="11"/>
      <c r="F24" s="11"/>
      <c r="G24" s="19"/>
      <c r="L24" s="404"/>
    </row>
    <row r="25" spans="1:254" ht="21.75" customHeight="1" x14ac:dyDescent="0.3">
      <c r="B25" s="49"/>
      <c r="C25" s="233" t="s">
        <v>4236</v>
      </c>
      <c r="D25" s="11"/>
      <c r="E25" s="11"/>
      <c r="F25" s="11"/>
      <c r="G25" s="19"/>
    </row>
    <row r="26" spans="1:254" ht="21.75" customHeight="1" x14ac:dyDescent="0.3">
      <c r="B26" s="49"/>
      <c r="C26" s="229" t="s">
        <v>4232</v>
      </c>
      <c r="D26" s="11"/>
      <c r="E26" s="11"/>
      <c r="F26" s="11"/>
      <c r="G26" s="19"/>
    </row>
    <row r="27" spans="1:254" ht="13.5" customHeight="1" x14ac:dyDescent="0.3">
      <c r="B27" s="27"/>
      <c r="C27" s="181"/>
      <c r="D27" s="226" t="s">
        <v>216</v>
      </c>
      <c r="E27" s="225"/>
      <c r="F27" s="225"/>
      <c r="G27" s="19"/>
    </row>
    <row r="28" spans="1:254" ht="24.75" customHeight="1" x14ac:dyDescent="0.3">
      <c r="C28" s="182" t="s">
        <v>210</v>
      </c>
      <c r="D28" s="192">
        <f>K562</f>
        <v>0</v>
      </c>
      <c r="E28" s="35"/>
      <c r="F28" s="11"/>
      <c r="G28" s="19"/>
    </row>
    <row r="29" spans="1:254" ht="27" customHeight="1" x14ac:dyDescent="0.3">
      <c r="C29" s="182" t="s">
        <v>211</v>
      </c>
      <c r="D29" s="147">
        <f>L562</f>
        <v>0</v>
      </c>
      <c r="E29" s="35"/>
      <c r="F29" s="11"/>
      <c r="G29" s="19"/>
    </row>
    <row r="30" spans="1:254" ht="24" customHeight="1" x14ac:dyDescent="0.3">
      <c r="B30" s="46"/>
      <c r="C30" s="21"/>
      <c r="D30" s="53"/>
      <c r="E30" s="11"/>
      <c r="F30" s="11"/>
      <c r="G30" s="51"/>
      <c r="H30" s="65"/>
      <c r="I30" s="65"/>
      <c r="J30" s="932"/>
      <c r="K30" s="52"/>
      <c r="M30" s="50"/>
      <c r="N30" s="1"/>
    </row>
    <row r="31" spans="1:254" s="31" customFormat="1" ht="51.75" customHeight="1" x14ac:dyDescent="0.25">
      <c r="B31" s="12" t="s">
        <v>670</v>
      </c>
      <c r="C31" s="12" t="s">
        <v>205</v>
      </c>
      <c r="D31" s="12" t="s">
        <v>204</v>
      </c>
      <c r="E31" s="12" t="s">
        <v>206</v>
      </c>
      <c r="F31" s="13" t="s">
        <v>28</v>
      </c>
      <c r="G31" s="13" t="s">
        <v>1698</v>
      </c>
      <c r="H31" s="308" t="s">
        <v>642</v>
      </c>
      <c r="I31" s="308"/>
      <c r="J31" s="933"/>
      <c r="K31" s="29" t="s">
        <v>641</v>
      </c>
      <c r="L31" s="12" t="s">
        <v>643</v>
      </c>
      <c r="M31" s="55" t="s">
        <v>14</v>
      </c>
      <c r="N31" s="54" t="s">
        <v>13</v>
      </c>
      <c r="O31" s="54" t="s">
        <v>91</v>
      </c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</row>
    <row r="32" spans="1:254" s="36" customFormat="1" ht="24.95" customHeight="1" x14ac:dyDescent="0.25">
      <c r="A32" s="31"/>
      <c r="B32" s="112"/>
      <c r="C32" s="166" t="s">
        <v>619</v>
      </c>
      <c r="D32" s="194" t="s">
        <v>225</v>
      </c>
      <c r="E32" s="92" t="s">
        <v>225</v>
      </c>
      <c r="F32" s="90" t="s">
        <v>225</v>
      </c>
      <c r="G32" s="161"/>
      <c r="H32" s="117"/>
      <c r="I32" s="117"/>
      <c r="J32" s="943"/>
      <c r="K32" s="94" t="s">
        <v>225</v>
      </c>
      <c r="L32" s="89"/>
      <c r="M32" s="205"/>
      <c r="N32" s="93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</row>
    <row r="33" spans="1:254" s="16" customFormat="1" ht="24.95" customHeight="1" x14ac:dyDescent="0.3">
      <c r="A33" s="50"/>
      <c r="B33" s="111"/>
      <c r="C33" s="134" t="s">
        <v>274</v>
      </c>
      <c r="D33" s="194" t="s">
        <v>225</v>
      </c>
      <c r="E33" s="92" t="s">
        <v>225</v>
      </c>
      <c r="F33" s="90" t="s">
        <v>225</v>
      </c>
      <c r="G33" s="161"/>
      <c r="H33" s="117"/>
      <c r="I33" s="117"/>
      <c r="J33" s="943"/>
      <c r="K33" s="94" t="s">
        <v>225</v>
      </c>
      <c r="L33" s="89"/>
      <c r="M33" s="205"/>
      <c r="N33" s="93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</row>
    <row r="34" spans="1:254" s="177" customFormat="1" ht="24.95" customHeight="1" x14ac:dyDescent="0.3">
      <c r="A34" s="423"/>
      <c r="B34" s="14" t="s">
        <v>3043</v>
      </c>
      <c r="C34" s="14" t="s">
        <v>3036</v>
      </c>
      <c r="D34" s="57" t="s">
        <v>36</v>
      </c>
      <c r="E34" s="159" t="s">
        <v>273</v>
      </c>
      <c r="F34" s="386">
        <v>50</v>
      </c>
      <c r="G34" s="149">
        <v>807506</v>
      </c>
      <c r="H34" s="314">
        <f>I34*J34</f>
        <v>3104.9999999999995</v>
      </c>
      <c r="I34" s="314">
        <v>2700</v>
      </c>
      <c r="J34" s="936">
        <v>1.1499999999999999</v>
      </c>
      <c r="K34" s="158"/>
      <c r="L34" s="62" t="str">
        <f>IF(K34&gt;0,K34*H34,"")</f>
        <v/>
      </c>
      <c r="M34" s="645">
        <v>25</v>
      </c>
      <c r="N34" s="159" t="s">
        <v>537</v>
      </c>
      <c r="O34" s="311">
        <v>4601887022770</v>
      </c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</row>
    <row r="35" spans="1:254" s="177" customFormat="1" ht="24.95" customHeight="1" x14ac:dyDescent="0.3">
      <c r="A35" s="423"/>
      <c r="B35" s="14" t="s">
        <v>3042</v>
      </c>
      <c r="C35" s="14" t="s">
        <v>3035</v>
      </c>
      <c r="D35" s="57" t="s">
        <v>3494</v>
      </c>
      <c r="E35" s="159" t="s">
        <v>273</v>
      </c>
      <c r="F35" s="386">
        <v>50</v>
      </c>
      <c r="G35" s="149">
        <v>807507</v>
      </c>
      <c r="H35" s="314">
        <f t="shared" ref="H35:H98" si="0">I35*J35</f>
        <v>3104.9999999999995</v>
      </c>
      <c r="I35" s="314">
        <v>2700</v>
      </c>
      <c r="J35" s="936">
        <v>1.1499999999999999</v>
      </c>
      <c r="K35" s="158"/>
      <c r="L35" s="62" t="str">
        <f>IF(K35&gt;0,K35*H35,"")</f>
        <v/>
      </c>
      <c r="M35" s="645">
        <v>25</v>
      </c>
      <c r="N35" s="326" t="s">
        <v>537</v>
      </c>
      <c r="O35" s="318">
        <v>4601887022787</v>
      </c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</row>
    <row r="36" spans="1:254" s="177" customFormat="1" ht="24.95" customHeight="1" x14ac:dyDescent="0.3">
      <c r="A36" s="423"/>
      <c r="B36" s="14" t="s">
        <v>3044</v>
      </c>
      <c r="C36" s="14" t="s">
        <v>3037</v>
      </c>
      <c r="D36" s="57" t="s">
        <v>190</v>
      </c>
      <c r="E36" s="159" t="s">
        <v>273</v>
      </c>
      <c r="F36" s="386">
        <v>50</v>
      </c>
      <c r="G36" s="149">
        <v>807508</v>
      </c>
      <c r="H36" s="314">
        <f t="shared" si="0"/>
        <v>3104.9999999999995</v>
      </c>
      <c r="I36" s="314">
        <v>2700</v>
      </c>
      <c r="J36" s="936">
        <v>1.1499999999999999</v>
      </c>
      <c r="K36" s="158"/>
      <c r="L36" s="62" t="str">
        <f>IF(K36&gt;0,K36*H36,"")</f>
        <v/>
      </c>
      <c r="M36" s="645">
        <v>25</v>
      </c>
      <c r="N36" s="326" t="s">
        <v>537</v>
      </c>
      <c r="O36" s="318">
        <v>4601887022794</v>
      </c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</row>
    <row r="37" spans="1:254" ht="24.95" customHeight="1" x14ac:dyDescent="0.3">
      <c r="A37" s="72"/>
      <c r="B37" s="14" t="s">
        <v>227</v>
      </c>
      <c r="C37" s="14" t="s">
        <v>228</v>
      </c>
      <c r="D37" s="186" t="s">
        <v>36</v>
      </c>
      <c r="E37" s="326" t="s">
        <v>0</v>
      </c>
      <c r="F37" s="386">
        <v>50</v>
      </c>
      <c r="G37" s="149">
        <v>755507</v>
      </c>
      <c r="H37" s="314">
        <f t="shared" si="0"/>
        <v>2932.5</v>
      </c>
      <c r="I37" s="118">
        <v>2550</v>
      </c>
      <c r="J37" s="936">
        <v>1.1499999999999999</v>
      </c>
      <c r="K37" s="351"/>
      <c r="L37" s="62" t="str">
        <f t="shared" ref="L37:L69" si="1">IF(K37&gt;0,K37*H37,"")</f>
        <v/>
      </c>
      <c r="M37" s="59">
        <v>25</v>
      </c>
      <c r="N37" s="326" t="s">
        <v>537</v>
      </c>
      <c r="O37" s="321">
        <v>4601887136873</v>
      </c>
    </row>
    <row r="38" spans="1:254" ht="24.95" customHeight="1" x14ac:dyDescent="0.3">
      <c r="A38" s="73"/>
      <c r="B38" s="14" t="s">
        <v>758</v>
      </c>
      <c r="C38" s="14" t="s">
        <v>759</v>
      </c>
      <c r="D38" s="186" t="s">
        <v>816</v>
      </c>
      <c r="E38" s="326" t="s">
        <v>0</v>
      </c>
      <c r="F38" s="386">
        <v>50</v>
      </c>
      <c r="G38" s="149">
        <v>755508</v>
      </c>
      <c r="H38" s="314">
        <f t="shared" si="0"/>
        <v>2932.5</v>
      </c>
      <c r="I38" s="118">
        <v>2550</v>
      </c>
      <c r="J38" s="936">
        <v>1.1499999999999999</v>
      </c>
      <c r="K38" s="351"/>
      <c r="L38" s="62" t="str">
        <f t="shared" si="1"/>
        <v/>
      </c>
      <c r="M38" s="59">
        <v>25</v>
      </c>
      <c r="N38" s="326" t="s">
        <v>537</v>
      </c>
      <c r="O38" s="238">
        <v>4601887340348</v>
      </c>
    </row>
    <row r="39" spans="1:254" ht="24.95" customHeight="1" x14ac:dyDescent="0.3">
      <c r="A39" s="232"/>
      <c r="B39" s="38" t="s">
        <v>1263</v>
      </c>
      <c r="C39" s="14" t="s">
        <v>1264</v>
      </c>
      <c r="D39" s="186" t="s">
        <v>1364</v>
      </c>
      <c r="E39" s="326" t="s">
        <v>0</v>
      </c>
      <c r="F39" s="386">
        <v>50</v>
      </c>
      <c r="G39" s="149">
        <v>755509</v>
      </c>
      <c r="H39" s="314">
        <f t="shared" si="0"/>
        <v>2932.5</v>
      </c>
      <c r="I39" s="118">
        <v>2550</v>
      </c>
      <c r="J39" s="936">
        <v>1.1499999999999999</v>
      </c>
      <c r="K39" s="351"/>
      <c r="L39" s="62" t="str">
        <f t="shared" si="1"/>
        <v/>
      </c>
      <c r="M39" s="59">
        <v>25</v>
      </c>
      <c r="N39" s="326" t="s">
        <v>537</v>
      </c>
      <c r="O39" s="238">
        <v>4601887340362</v>
      </c>
    </row>
    <row r="40" spans="1:254" ht="24.95" customHeight="1" x14ac:dyDescent="0.3">
      <c r="A40" s="73"/>
      <c r="B40" s="14" t="s">
        <v>760</v>
      </c>
      <c r="C40" s="14" t="s">
        <v>761</v>
      </c>
      <c r="D40" s="186" t="s">
        <v>817</v>
      </c>
      <c r="E40" s="326" t="s">
        <v>0</v>
      </c>
      <c r="F40" s="386">
        <v>50</v>
      </c>
      <c r="G40" s="149">
        <v>755510</v>
      </c>
      <c r="H40" s="314">
        <f t="shared" si="0"/>
        <v>2932.5</v>
      </c>
      <c r="I40" s="118">
        <v>2550</v>
      </c>
      <c r="J40" s="936">
        <v>1.1499999999999999</v>
      </c>
      <c r="K40" s="351"/>
      <c r="L40" s="62" t="str">
        <f t="shared" si="1"/>
        <v/>
      </c>
      <c r="M40" s="59">
        <v>25</v>
      </c>
      <c r="N40" s="326" t="s">
        <v>537</v>
      </c>
      <c r="O40" s="238">
        <v>4601887340379</v>
      </c>
    </row>
    <row r="41" spans="1:254" s="177" customFormat="1" ht="24.95" customHeight="1" x14ac:dyDescent="0.3">
      <c r="A41" s="423"/>
      <c r="B41" s="14" t="s">
        <v>3045</v>
      </c>
      <c r="C41" s="14" t="s">
        <v>3038</v>
      </c>
      <c r="D41" s="57" t="s">
        <v>3495</v>
      </c>
      <c r="E41" s="159" t="s">
        <v>273</v>
      </c>
      <c r="F41" s="386">
        <v>50</v>
      </c>
      <c r="G41" s="149">
        <v>807509</v>
      </c>
      <c r="H41" s="314">
        <f t="shared" si="0"/>
        <v>3104.9999999999995</v>
      </c>
      <c r="I41" s="314">
        <v>2700</v>
      </c>
      <c r="J41" s="936">
        <v>1.1499999999999999</v>
      </c>
      <c r="K41" s="158"/>
      <c r="L41" s="62" t="str">
        <f>IF(K41&gt;0,K41*H41,"")</f>
        <v/>
      </c>
      <c r="M41" s="645">
        <v>25</v>
      </c>
      <c r="N41" s="159" t="s">
        <v>537</v>
      </c>
      <c r="O41" s="318">
        <v>4601887022800</v>
      </c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</row>
    <row r="42" spans="1:254" ht="24.95" customHeight="1" x14ac:dyDescent="0.3">
      <c r="A42" s="72"/>
      <c r="B42" s="14" t="s">
        <v>229</v>
      </c>
      <c r="C42" s="14" t="s">
        <v>230</v>
      </c>
      <c r="D42" s="186" t="s">
        <v>231</v>
      </c>
      <c r="E42" s="326" t="s">
        <v>0</v>
      </c>
      <c r="F42" s="386">
        <v>50</v>
      </c>
      <c r="G42" s="149">
        <v>755511</v>
      </c>
      <c r="H42" s="314">
        <f t="shared" si="0"/>
        <v>2932.5</v>
      </c>
      <c r="I42" s="118">
        <v>2550</v>
      </c>
      <c r="J42" s="936">
        <v>1.1499999999999999</v>
      </c>
      <c r="K42" s="351"/>
      <c r="L42" s="62" t="str">
        <f t="shared" si="1"/>
        <v/>
      </c>
      <c r="M42" s="59">
        <v>25</v>
      </c>
      <c r="N42" s="326" t="s">
        <v>537</v>
      </c>
      <c r="O42" s="321">
        <v>4601887136880</v>
      </c>
    </row>
    <row r="43" spans="1:254" ht="24.95" customHeight="1" x14ac:dyDescent="0.3">
      <c r="A43" s="232"/>
      <c r="B43" s="38" t="s">
        <v>1432</v>
      </c>
      <c r="C43" s="14" t="s">
        <v>1261</v>
      </c>
      <c r="D43" s="186" t="s">
        <v>1362</v>
      </c>
      <c r="E43" s="326" t="s">
        <v>0</v>
      </c>
      <c r="F43" s="386">
        <v>50</v>
      </c>
      <c r="G43" s="149">
        <v>755512</v>
      </c>
      <c r="H43" s="314">
        <f t="shared" si="0"/>
        <v>2932.5</v>
      </c>
      <c r="I43" s="118">
        <v>2550</v>
      </c>
      <c r="J43" s="936">
        <v>1.1499999999999999</v>
      </c>
      <c r="K43" s="351"/>
      <c r="L43" s="62" t="str">
        <f t="shared" si="1"/>
        <v/>
      </c>
      <c r="M43" s="59">
        <v>25</v>
      </c>
      <c r="N43" s="326" t="s">
        <v>537</v>
      </c>
      <c r="O43" s="238">
        <v>4601887340386</v>
      </c>
    </row>
    <row r="44" spans="1:254" ht="24.95" customHeight="1" x14ac:dyDescent="0.3">
      <c r="A44" s="72"/>
      <c r="B44" s="14" t="s">
        <v>232</v>
      </c>
      <c r="C44" s="14" t="s">
        <v>233</v>
      </c>
      <c r="D44" s="186" t="s">
        <v>234</v>
      </c>
      <c r="E44" s="326" t="s">
        <v>0</v>
      </c>
      <c r="F44" s="386">
        <v>50</v>
      </c>
      <c r="G44" s="149">
        <v>755513</v>
      </c>
      <c r="H44" s="314">
        <f t="shared" si="0"/>
        <v>2932.5</v>
      </c>
      <c r="I44" s="118">
        <v>2550</v>
      </c>
      <c r="J44" s="936">
        <v>1.1499999999999999</v>
      </c>
      <c r="K44" s="351"/>
      <c r="L44" s="62" t="str">
        <f t="shared" si="1"/>
        <v/>
      </c>
      <c r="M44" s="59">
        <v>25</v>
      </c>
      <c r="N44" s="326" t="s">
        <v>537</v>
      </c>
      <c r="O44" s="321">
        <v>4601887136897</v>
      </c>
    </row>
    <row r="45" spans="1:254" ht="24.95" customHeight="1" x14ac:dyDescent="0.3">
      <c r="A45" s="72"/>
      <c r="B45" s="14" t="s">
        <v>235</v>
      </c>
      <c r="C45" s="14" t="s">
        <v>236</v>
      </c>
      <c r="D45" s="186" t="s">
        <v>511</v>
      </c>
      <c r="E45" s="326" t="s">
        <v>0</v>
      </c>
      <c r="F45" s="386">
        <v>50</v>
      </c>
      <c r="G45" s="149">
        <v>755514</v>
      </c>
      <c r="H45" s="314">
        <f t="shared" si="0"/>
        <v>2932.5</v>
      </c>
      <c r="I45" s="118">
        <v>2550</v>
      </c>
      <c r="J45" s="936">
        <v>1.1499999999999999</v>
      </c>
      <c r="K45" s="351"/>
      <c r="L45" s="62" t="str">
        <f t="shared" si="1"/>
        <v/>
      </c>
      <c r="M45" s="59">
        <v>25</v>
      </c>
      <c r="N45" s="326" t="s">
        <v>537</v>
      </c>
      <c r="O45" s="321">
        <v>4601887136903</v>
      </c>
    </row>
    <row r="46" spans="1:254" ht="24.95" customHeight="1" x14ac:dyDescent="0.3">
      <c r="A46" s="72"/>
      <c r="B46" s="14" t="s">
        <v>237</v>
      </c>
      <c r="C46" s="14" t="s">
        <v>238</v>
      </c>
      <c r="D46" s="186" t="s">
        <v>100</v>
      </c>
      <c r="E46" s="326" t="s">
        <v>0</v>
      </c>
      <c r="F46" s="386">
        <v>50</v>
      </c>
      <c r="G46" s="149">
        <v>755515</v>
      </c>
      <c r="H46" s="314">
        <f t="shared" si="0"/>
        <v>2932.5</v>
      </c>
      <c r="I46" s="118">
        <v>2550</v>
      </c>
      <c r="J46" s="936">
        <v>1.1499999999999999</v>
      </c>
      <c r="K46" s="351"/>
      <c r="L46" s="62" t="str">
        <f t="shared" si="1"/>
        <v/>
      </c>
      <c r="M46" s="59">
        <v>25</v>
      </c>
      <c r="N46" s="326" t="s">
        <v>537</v>
      </c>
      <c r="O46" s="321">
        <v>4601887136910</v>
      </c>
    </row>
    <row r="47" spans="1:254" ht="24.95" customHeight="1" x14ac:dyDescent="0.3">
      <c r="A47" s="72"/>
      <c r="B47" s="14" t="s">
        <v>239</v>
      </c>
      <c r="C47" s="14" t="s">
        <v>240</v>
      </c>
      <c r="D47" s="186" t="s">
        <v>165</v>
      </c>
      <c r="E47" s="326" t="s">
        <v>0</v>
      </c>
      <c r="F47" s="386">
        <v>50</v>
      </c>
      <c r="G47" s="149">
        <v>755517</v>
      </c>
      <c r="H47" s="314">
        <f t="shared" si="0"/>
        <v>2932.5</v>
      </c>
      <c r="I47" s="118">
        <v>2550</v>
      </c>
      <c r="J47" s="936">
        <v>1.1499999999999999</v>
      </c>
      <c r="K47" s="351"/>
      <c r="L47" s="62" t="str">
        <f t="shared" si="1"/>
        <v/>
      </c>
      <c r="M47" s="59">
        <v>25</v>
      </c>
      <c r="N47" s="326" t="s">
        <v>537</v>
      </c>
      <c r="O47" s="321">
        <v>4601887136927</v>
      </c>
    </row>
    <row r="48" spans="1:254" ht="24.95" customHeight="1" x14ac:dyDescent="0.3">
      <c r="A48" s="73"/>
      <c r="B48" s="14" t="s">
        <v>762</v>
      </c>
      <c r="C48" s="14" t="s">
        <v>763</v>
      </c>
      <c r="D48" s="186" t="s">
        <v>818</v>
      </c>
      <c r="E48" s="326" t="s">
        <v>0</v>
      </c>
      <c r="F48" s="386">
        <v>50</v>
      </c>
      <c r="G48" s="149">
        <v>755518</v>
      </c>
      <c r="H48" s="314">
        <f t="shared" si="0"/>
        <v>2932.5</v>
      </c>
      <c r="I48" s="118">
        <v>2550</v>
      </c>
      <c r="J48" s="936">
        <v>1.1499999999999999</v>
      </c>
      <c r="K48" s="351"/>
      <c r="L48" s="62" t="str">
        <f t="shared" si="1"/>
        <v/>
      </c>
      <c r="M48" s="59">
        <v>25</v>
      </c>
      <c r="N48" s="326" t="s">
        <v>537</v>
      </c>
      <c r="O48" s="238">
        <v>4601887340409</v>
      </c>
    </row>
    <row r="49" spans="1:29" ht="24.95" customHeight="1" x14ac:dyDescent="0.3">
      <c r="A49" s="232"/>
      <c r="B49" s="38" t="s">
        <v>1268</v>
      </c>
      <c r="C49" s="14" t="s">
        <v>1269</v>
      </c>
      <c r="D49" s="186" t="s">
        <v>818</v>
      </c>
      <c r="E49" s="326" t="s">
        <v>0</v>
      </c>
      <c r="F49" s="386">
        <v>50</v>
      </c>
      <c r="G49" s="149">
        <v>755520</v>
      </c>
      <c r="H49" s="314">
        <f t="shared" si="0"/>
        <v>2932.5</v>
      </c>
      <c r="I49" s="118">
        <v>2550</v>
      </c>
      <c r="J49" s="936">
        <v>1.1499999999999999</v>
      </c>
      <c r="K49" s="351"/>
      <c r="L49" s="62" t="str">
        <f t="shared" si="1"/>
        <v/>
      </c>
      <c r="M49" s="59">
        <v>25</v>
      </c>
      <c r="N49" s="326" t="s">
        <v>537</v>
      </c>
      <c r="O49" s="238">
        <v>4601887340416</v>
      </c>
    </row>
    <row r="50" spans="1:29" ht="24.95" customHeight="1" x14ac:dyDescent="0.3">
      <c r="A50" s="81"/>
      <c r="B50" s="14" t="s">
        <v>755</v>
      </c>
      <c r="C50" s="14" t="s">
        <v>854</v>
      </c>
      <c r="D50" s="57" t="s">
        <v>36</v>
      </c>
      <c r="E50" s="326" t="s">
        <v>0</v>
      </c>
      <c r="F50" s="386">
        <v>50</v>
      </c>
      <c r="G50" s="149">
        <v>755519</v>
      </c>
      <c r="H50" s="314">
        <f t="shared" si="0"/>
        <v>2932.5</v>
      </c>
      <c r="I50" s="118">
        <v>2550</v>
      </c>
      <c r="J50" s="936">
        <v>1.1499999999999999</v>
      </c>
      <c r="K50" s="351"/>
      <c r="L50" s="62" t="str">
        <f t="shared" si="1"/>
        <v/>
      </c>
      <c r="M50" s="59">
        <v>25</v>
      </c>
      <c r="N50" s="326" t="s">
        <v>537</v>
      </c>
      <c r="O50" s="321">
        <v>4601887136934</v>
      </c>
    </row>
    <row r="51" spans="1:29" ht="24.95" customHeight="1" x14ac:dyDescent="0.3">
      <c r="A51" s="232"/>
      <c r="B51" s="38" t="s">
        <v>1257</v>
      </c>
      <c r="C51" s="14" t="s">
        <v>1258</v>
      </c>
      <c r="D51" s="57" t="s">
        <v>36</v>
      </c>
      <c r="E51" s="326" t="s">
        <v>0</v>
      </c>
      <c r="F51" s="386">
        <v>50</v>
      </c>
      <c r="G51" s="149">
        <v>755521</v>
      </c>
      <c r="H51" s="314">
        <f t="shared" si="0"/>
        <v>2932.5</v>
      </c>
      <c r="I51" s="118">
        <v>2550</v>
      </c>
      <c r="J51" s="936">
        <v>1.1499999999999999</v>
      </c>
      <c r="K51" s="351"/>
      <c r="L51" s="62" t="str">
        <f t="shared" si="1"/>
        <v/>
      </c>
      <c r="M51" s="59">
        <v>25</v>
      </c>
      <c r="N51" s="326" t="s">
        <v>537</v>
      </c>
      <c r="O51" s="238">
        <v>4601887340423</v>
      </c>
    </row>
    <row r="52" spans="1:29" ht="24.95" customHeight="1" x14ac:dyDescent="0.3">
      <c r="A52" s="232"/>
      <c r="B52" s="38" t="s">
        <v>1259</v>
      </c>
      <c r="C52" s="14" t="s">
        <v>1260</v>
      </c>
      <c r="D52" s="57" t="s">
        <v>1363</v>
      </c>
      <c r="E52" s="326" t="s">
        <v>0</v>
      </c>
      <c r="F52" s="386">
        <v>50</v>
      </c>
      <c r="G52" s="149">
        <v>755522</v>
      </c>
      <c r="H52" s="314">
        <f t="shared" si="0"/>
        <v>2932.5</v>
      </c>
      <c r="I52" s="118">
        <v>2550</v>
      </c>
      <c r="J52" s="936">
        <v>1.1499999999999999</v>
      </c>
      <c r="K52" s="351"/>
      <c r="L52" s="62" t="str">
        <f t="shared" si="1"/>
        <v/>
      </c>
      <c r="M52" s="59">
        <v>25</v>
      </c>
      <c r="N52" s="326" t="s">
        <v>537</v>
      </c>
      <c r="O52" s="238">
        <v>4601887340430</v>
      </c>
    </row>
    <row r="53" spans="1:29" ht="24.95" customHeight="1" x14ac:dyDescent="0.3">
      <c r="A53" s="72"/>
      <c r="B53" s="14" t="s">
        <v>241</v>
      </c>
      <c r="C53" s="14" t="s">
        <v>242</v>
      </c>
      <c r="D53" s="57" t="s">
        <v>519</v>
      </c>
      <c r="E53" s="326" t="s">
        <v>0</v>
      </c>
      <c r="F53" s="386">
        <v>50</v>
      </c>
      <c r="G53" s="149">
        <v>755524</v>
      </c>
      <c r="H53" s="314">
        <f t="shared" si="0"/>
        <v>2932.5</v>
      </c>
      <c r="I53" s="118">
        <v>2550</v>
      </c>
      <c r="J53" s="936">
        <v>1.1499999999999999</v>
      </c>
      <c r="K53" s="351"/>
      <c r="L53" s="62" t="str">
        <f t="shared" si="1"/>
        <v/>
      </c>
      <c r="M53" s="59">
        <v>25</v>
      </c>
      <c r="N53" s="326" t="s">
        <v>537</v>
      </c>
      <c r="O53" s="321">
        <v>4601887136941</v>
      </c>
    </row>
    <row r="54" spans="1:29" ht="24.95" customHeight="1" x14ac:dyDescent="0.3">
      <c r="A54" s="73"/>
      <c r="B54" s="14" t="s">
        <v>764</v>
      </c>
      <c r="C54" s="14" t="s">
        <v>765</v>
      </c>
      <c r="D54" s="57" t="s">
        <v>819</v>
      </c>
      <c r="E54" s="326" t="s">
        <v>0</v>
      </c>
      <c r="F54" s="386">
        <v>50</v>
      </c>
      <c r="G54" s="149">
        <v>755525</v>
      </c>
      <c r="H54" s="314">
        <f t="shared" si="0"/>
        <v>2932.5</v>
      </c>
      <c r="I54" s="118">
        <v>2550</v>
      </c>
      <c r="J54" s="936">
        <v>1.1499999999999999</v>
      </c>
      <c r="K54" s="351"/>
      <c r="L54" s="62" t="str">
        <f t="shared" si="1"/>
        <v/>
      </c>
      <c r="M54" s="59">
        <v>25</v>
      </c>
      <c r="N54" s="326" t="s">
        <v>537</v>
      </c>
      <c r="O54" s="238">
        <v>4601887340454</v>
      </c>
    </row>
    <row r="55" spans="1:29" s="177" customFormat="1" ht="24.95" customHeight="1" x14ac:dyDescent="0.3">
      <c r="A55" s="423"/>
      <c r="B55" s="14" t="s">
        <v>2582</v>
      </c>
      <c r="C55" s="14" t="s">
        <v>2583</v>
      </c>
      <c r="D55" s="57" t="s">
        <v>3491</v>
      </c>
      <c r="E55" s="159" t="s">
        <v>273</v>
      </c>
      <c r="F55" s="386">
        <v>50</v>
      </c>
      <c r="G55" s="149">
        <v>807510</v>
      </c>
      <c r="H55" s="314">
        <f t="shared" si="0"/>
        <v>3104.9999999999995</v>
      </c>
      <c r="I55" s="314">
        <v>2700</v>
      </c>
      <c r="J55" s="936">
        <v>1.1499999999999999</v>
      </c>
      <c r="K55" s="158"/>
      <c r="L55" s="62" t="str">
        <f>IF(K55&gt;0,K55*H55,"")</f>
        <v/>
      </c>
      <c r="M55" s="645">
        <v>25</v>
      </c>
      <c r="N55" s="326" t="s">
        <v>537</v>
      </c>
      <c r="O55" s="318">
        <v>4601887022817</v>
      </c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</row>
    <row r="56" spans="1:29" s="177" customFormat="1" ht="24.95" customHeight="1" x14ac:dyDescent="0.3">
      <c r="A56" s="423"/>
      <c r="B56" s="14" t="s">
        <v>3046</v>
      </c>
      <c r="C56" s="14" t="s">
        <v>3039</v>
      </c>
      <c r="D56" s="57" t="s">
        <v>3492</v>
      </c>
      <c r="E56" s="159" t="s">
        <v>273</v>
      </c>
      <c r="F56" s="386">
        <v>50</v>
      </c>
      <c r="G56" s="149">
        <v>807511</v>
      </c>
      <c r="H56" s="314">
        <f t="shared" si="0"/>
        <v>3104.9999999999995</v>
      </c>
      <c r="I56" s="314">
        <v>2700</v>
      </c>
      <c r="J56" s="936">
        <v>1.1499999999999999</v>
      </c>
      <c r="K56" s="158"/>
      <c r="L56" s="62" t="str">
        <f>IF(K56&gt;0,K56*H56,"")</f>
        <v/>
      </c>
      <c r="M56" s="645">
        <v>25</v>
      </c>
      <c r="N56" s="159" t="s">
        <v>537</v>
      </c>
      <c r="O56" s="318">
        <v>4601887022824</v>
      </c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</row>
    <row r="57" spans="1:29" ht="24.95" customHeight="1" x14ac:dyDescent="0.3">
      <c r="A57" s="73"/>
      <c r="B57" s="325" t="s">
        <v>745</v>
      </c>
      <c r="C57" s="14" t="s">
        <v>728</v>
      </c>
      <c r="D57" s="57" t="s">
        <v>528</v>
      </c>
      <c r="E57" s="326" t="s">
        <v>0</v>
      </c>
      <c r="F57" s="386">
        <v>50</v>
      </c>
      <c r="G57" s="149">
        <v>755526</v>
      </c>
      <c r="H57" s="314">
        <f t="shared" si="0"/>
        <v>2932.5</v>
      </c>
      <c r="I57" s="118">
        <v>2550</v>
      </c>
      <c r="J57" s="936">
        <v>1.1499999999999999</v>
      </c>
      <c r="K57" s="351"/>
      <c r="L57" s="62" t="str">
        <f t="shared" si="1"/>
        <v/>
      </c>
      <c r="M57" s="59">
        <v>25</v>
      </c>
      <c r="N57" s="326" t="s">
        <v>537</v>
      </c>
      <c r="O57" s="238">
        <v>4601887340461</v>
      </c>
    </row>
    <row r="58" spans="1:29" ht="24.95" customHeight="1" x14ac:dyDescent="0.3">
      <c r="A58" s="73"/>
      <c r="B58" s="14" t="s">
        <v>766</v>
      </c>
      <c r="C58" s="14" t="s">
        <v>767</v>
      </c>
      <c r="D58" s="57" t="s">
        <v>247</v>
      </c>
      <c r="E58" s="326" t="s">
        <v>0</v>
      </c>
      <c r="F58" s="386">
        <v>50</v>
      </c>
      <c r="G58" s="149">
        <v>755527</v>
      </c>
      <c r="H58" s="314">
        <f t="shared" si="0"/>
        <v>2932.5</v>
      </c>
      <c r="I58" s="118">
        <v>2550</v>
      </c>
      <c r="J58" s="936">
        <v>1.1499999999999999</v>
      </c>
      <c r="K58" s="351"/>
      <c r="L58" s="62" t="str">
        <f t="shared" si="1"/>
        <v/>
      </c>
      <c r="M58" s="59">
        <v>25</v>
      </c>
      <c r="N58" s="326" t="s">
        <v>537</v>
      </c>
      <c r="O58" s="238">
        <v>4601887340478</v>
      </c>
    </row>
    <row r="59" spans="1:29" ht="24.95" customHeight="1" x14ac:dyDescent="0.3">
      <c r="A59" s="73" t="s">
        <v>3049</v>
      </c>
      <c r="B59" s="14" t="s">
        <v>4241</v>
      </c>
      <c r="C59" s="14" t="s">
        <v>4239</v>
      </c>
      <c r="D59" s="43" t="s">
        <v>4240</v>
      </c>
      <c r="E59" s="159" t="s">
        <v>273</v>
      </c>
      <c r="F59" s="386">
        <v>50</v>
      </c>
      <c r="G59" s="718">
        <v>825800</v>
      </c>
      <c r="H59" s="314">
        <f t="shared" si="0"/>
        <v>3104.9999999999995</v>
      </c>
      <c r="I59" s="118">
        <v>2700</v>
      </c>
      <c r="J59" s="936">
        <v>1.1499999999999999</v>
      </c>
      <c r="K59" s="351"/>
      <c r="L59" s="62" t="str">
        <f t="shared" si="1"/>
        <v/>
      </c>
      <c r="M59" s="59">
        <v>25</v>
      </c>
      <c r="N59" s="326" t="s">
        <v>537</v>
      </c>
      <c r="O59" s="238"/>
    </row>
    <row r="60" spans="1:29" s="177" customFormat="1" ht="24.95" customHeight="1" x14ac:dyDescent="0.3">
      <c r="A60" s="423"/>
      <c r="B60" s="14" t="s">
        <v>3047</v>
      </c>
      <c r="C60" s="14" t="s">
        <v>3040</v>
      </c>
      <c r="D60" s="57" t="s">
        <v>3493</v>
      </c>
      <c r="E60" s="159" t="s">
        <v>273</v>
      </c>
      <c r="F60" s="386">
        <v>50</v>
      </c>
      <c r="G60" s="718">
        <v>807512</v>
      </c>
      <c r="H60" s="314">
        <f t="shared" si="0"/>
        <v>3104.9999999999995</v>
      </c>
      <c r="I60" s="314">
        <v>2700</v>
      </c>
      <c r="J60" s="936">
        <v>1.1499999999999999</v>
      </c>
      <c r="K60" s="158"/>
      <c r="L60" s="62" t="str">
        <f t="shared" si="1"/>
        <v/>
      </c>
      <c r="M60" s="645">
        <v>25</v>
      </c>
      <c r="N60" s="326" t="s">
        <v>537</v>
      </c>
      <c r="O60" s="318">
        <v>4601887022831</v>
      </c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</row>
    <row r="61" spans="1:29" s="177" customFormat="1" ht="24.95" customHeight="1" x14ac:dyDescent="0.3">
      <c r="A61" s="73"/>
      <c r="B61" s="14" t="s">
        <v>3034</v>
      </c>
      <c r="C61" s="14" t="s">
        <v>1262</v>
      </c>
      <c r="D61" s="57" t="s">
        <v>3033</v>
      </c>
      <c r="E61" s="159" t="s">
        <v>0</v>
      </c>
      <c r="F61" s="386">
        <v>50</v>
      </c>
      <c r="G61" s="718">
        <v>755528</v>
      </c>
      <c r="H61" s="314">
        <f t="shared" si="0"/>
        <v>2932.5</v>
      </c>
      <c r="I61" s="314">
        <v>2550</v>
      </c>
      <c r="J61" s="936">
        <v>1.1499999999999999</v>
      </c>
      <c r="K61" s="158"/>
      <c r="L61" s="62" t="str">
        <f t="shared" si="1"/>
        <v/>
      </c>
      <c r="M61" s="59">
        <v>25</v>
      </c>
      <c r="N61" s="326" t="s">
        <v>537</v>
      </c>
      <c r="O61" s="324">
        <v>4601887340485</v>
      </c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</row>
    <row r="62" spans="1:29" ht="24.95" customHeight="1" x14ac:dyDescent="0.3">
      <c r="A62" s="232"/>
      <c r="B62" s="38" t="s">
        <v>1265</v>
      </c>
      <c r="C62" s="14" t="s">
        <v>1266</v>
      </c>
      <c r="D62" s="57" t="s">
        <v>1365</v>
      </c>
      <c r="E62" s="326" t="s">
        <v>0</v>
      </c>
      <c r="F62" s="386">
        <v>50</v>
      </c>
      <c r="G62" s="718">
        <v>755529</v>
      </c>
      <c r="H62" s="314">
        <f t="shared" si="0"/>
        <v>2932.5</v>
      </c>
      <c r="I62" s="118">
        <v>2550</v>
      </c>
      <c r="J62" s="936">
        <v>1.1499999999999999</v>
      </c>
      <c r="K62" s="351"/>
      <c r="L62" s="62" t="str">
        <f t="shared" si="1"/>
        <v/>
      </c>
      <c r="M62" s="59">
        <v>25</v>
      </c>
      <c r="N62" s="326" t="s">
        <v>537</v>
      </c>
      <c r="O62" s="238">
        <v>4601887340492</v>
      </c>
    </row>
    <row r="63" spans="1:29" ht="24.95" customHeight="1" x14ac:dyDescent="0.3">
      <c r="A63" s="72"/>
      <c r="B63" s="14" t="s">
        <v>244</v>
      </c>
      <c r="C63" s="14" t="s">
        <v>873</v>
      </c>
      <c r="D63" s="57" t="s">
        <v>34</v>
      </c>
      <c r="E63" s="326" t="s">
        <v>0</v>
      </c>
      <c r="F63" s="386">
        <v>50</v>
      </c>
      <c r="G63" s="718">
        <v>755530</v>
      </c>
      <c r="H63" s="314">
        <f t="shared" si="0"/>
        <v>2932.5</v>
      </c>
      <c r="I63" s="118">
        <v>2550</v>
      </c>
      <c r="J63" s="936">
        <v>1.1499999999999999</v>
      </c>
      <c r="K63" s="351"/>
      <c r="L63" s="62" t="str">
        <f t="shared" si="1"/>
        <v/>
      </c>
      <c r="M63" s="59">
        <v>25</v>
      </c>
      <c r="N63" s="326" t="s">
        <v>537</v>
      </c>
      <c r="O63" s="321">
        <v>4601887136958</v>
      </c>
    </row>
    <row r="64" spans="1:29" s="177" customFormat="1" ht="24.95" customHeight="1" x14ac:dyDescent="0.3">
      <c r="A64" s="423"/>
      <c r="B64" s="14" t="s">
        <v>3048</v>
      </c>
      <c r="C64" s="14" t="s">
        <v>3041</v>
      </c>
      <c r="D64" s="57" t="s">
        <v>3496</v>
      </c>
      <c r="E64" s="159" t="s">
        <v>273</v>
      </c>
      <c r="F64" s="386">
        <v>50</v>
      </c>
      <c r="G64" s="718">
        <v>807513</v>
      </c>
      <c r="H64" s="314">
        <f t="shared" si="0"/>
        <v>3104.9999999999995</v>
      </c>
      <c r="I64" s="314">
        <v>2700</v>
      </c>
      <c r="J64" s="936">
        <v>1.1499999999999999</v>
      </c>
      <c r="K64" s="158"/>
      <c r="L64" s="62" t="str">
        <f>IF(K64&gt;0,K64*H64,"")</f>
        <v/>
      </c>
      <c r="M64" s="645">
        <v>25</v>
      </c>
      <c r="N64" s="159" t="s">
        <v>537</v>
      </c>
      <c r="O64" s="318">
        <v>4601887022848</v>
      </c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</row>
    <row r="65" spans="1:254" ht="24.95" customHeight="1" x14ac:dyDescent="0.3">
      <c r="A65" s="72"/>
      <c r="B65" s="14" t="s">
        <v>245</v>
      </c>
      <c r="C65" s="14" t="s">
        <v>246</v>
      </c>
      <c r="D65" s="57" t="s">
        <v>247</v>
      </c>
      <c r="E65" s="326" t="s">
        <v>0</v>
      </c>
      <c r="F65" s="386">
        <v>50</v>
      </c>
      <c r="G65" s="718">
        <v>755531</v>
      </c>
      <c r="H65" s="314">
        <f t="shared" si="0"/>
        <v>2932.5</v>
      </c>
      <c r="I65" s="118">
        <v>2550</v>
      </c>
      <c r="J65" s="936">
        <v>1.1499999999999999</v>
      </c>
      <c r="K65" s="351"/>
      <c r="L65" s="62" t="str">
        <f t="shared" si="1"/>
        <v/>
      </c>
      <c r="M65" s="59">
        <v>25</v>
      </c>
      <c r="N65" s="326" t="s">
        <v>537</v>
      </c>
      <c r="O65" s="321">
        <v>4601887136965</v>
      </c>
    </row>
    <row r="66" spans="1:254" ht="24.95" customHeight="1" x14ac:dyDescent="0.3">
      <c r="A66" s="73"/>
      <c r="B66" s="14" t="s">
        <v>756</v>
      </c>
      <c r="C66" s="14" t="s">
        <v>757</v>
      </c>
      <c r="D66" s="57" t="s">
        <v>815</v>
      </c>
      <c r="E66" s="326" t="s">
        <v>0</v>
      </c>
      <c r="F66" s="386">
        <v>50</v>
      </c>
      <c r="G66" s="718">
        <v>755532</v>
      </c>
      <c r="H66" s="314">
        <f t="shared" si="0"/>
        <v>2932.5</v>
      </c>
      <c r="I66" s="118">
        <v>2550</v>
      </c>
      <c r="J66" s="936">
        <v>1.1499999999999999</v>
      </c>
      <c r="K66" s="351"/>
      <c r="L66" s="62" t="str">
        <f t="shared" si="1"/>
        <v/>
      </c>
      <c r="M66" s="59">
        <v>25</v>
      </c>
      <c r="N66" s="326" t="s">
        <v>537</v>
      </c>
      <c r="O66" s="238">
        <v>4601887340508</v>
      </c>
    </row>
    <row r="67" spans="1:254" ht="24.95" customHeight="1" x14ac:dyDescent="0.3">
      <c r="A67" s="232"/>
      <c r="B67" s="38" t="s">
        <v>1267</v>
      </c>
      <c r="C67" s="14" t="s">
        <v>754</v>
      </c>
      <c r="D67" s="57" t="s">
        <v>1366</v>
      </c>
      <c r="E67" s="326" t="s">
        <v>0</v>
      </c>
      <c r="F67" s="386">
        <v>50</v>
      </c>
      <c r="G67" s="718">
        <v>755533</v>
      </c>
      <c r="H67" s="314">
        <f t="shared" si="0"/>
        <v>2932.5</v>
      </c>
      <c r="I67" s="118">
        <v>2550</v>
      </c>
      <c r="J67" s="936">
        <v>1.1499999999999999</v>
      </c>
      <c r="K67" s="351"/>
      <c r="L67" s="62" t="str">
        <f t="shared" si="1"/>
        <v/>
      </c>
      <c r="M67" s="59">
        <v>25</v>
      </c>
      <c r="N67" s="326" t="s">
        <v>537</v>
      </c>
      <c r="O67" s="238">
        <v>4601887340515</v>
      </c>
    </row>
    <row r="68" spans="1:254" ht="24.95" customHeight="1" x14ac:dyDescent="0.3">
      <c r="A68" s="73" t="s">
        <v>3049</v>
      </c>
      <c r="B68" s="38" t="s">
        <v>4242</v>
      </c>
      <c r="C68" s="14" t="s">
        <v>4243</v>
      </c>
      <c r="D68" s="43" t="s">
        <v>4247</v>
      </c>
      <c r="E68" s="159" t="s">
        <v>273</v>
      </c>
      <c r="F68" s="386">
        <v>50</v>
      </c>
      <c r="G68" s="718">
        <v>825801</v>
      </c>
      <c r="H68" s="314">
        <f t="shared" si="0"/>
        <v>3104.9999999999995</v>
      </c>
      <c r="I68" s="118">
        <v>2700</v>
      </c>
      <c r="J68" s="936">
        <v>1.1499999999999999</v>
      </c>
      <c r="K68" s="351"/>
      <c r="L68" s="62" t="str">
        <f t="shared" si="1"/>
        <v/>
      </c>
      <c r="M68" s="59">
        <v>25</v>
      </c>
      <c r="N68" s="326" t="s">
        <v>537</v>
      </c>
      <c r="O68" s="238"/>
    </row>
    <row r="69" spans="1:254" ht="24.95" customHeight="1" x14ac:dyDescent="0.3">
      <c r="A69" s="72"/>
      <c r="B69" s="14" t="s">
        <v>248</v>
      </c>
      <c r="C69" s="14" t="s">
        <v>249</v>
      </c>
      <c r="D69" s="57" t="s">
        <v>100</v>
      </c>
      <c r="E69" s="159" t="s">
        <v>0</v>
      </c>
      <c r="F69" s="333">
        <v>50</v>
      </c>
      <c r="G69" s="149">
        <v>755534</v>
      </c>
      <c r="H69" s="314">
        <f t="shared" si="0"/>
        <v>2932.5</v>
      </c>
      <c r="I69" s="118">
        <v>2550</v>
      </c>
      <c r="J69" s="936">
        <v>1.1499999999999999</v>
      </c>
      <c r="K69" s="351"/>
      <c r="L69" s="62" t="str">
        <f t="shared" si="1"/>
        <v/>
      </c>
      <c r="M69" s="645">
        <v>25</v>
      </c>
      <c r="N69" s="159" t="s">
        <v>537</v>
      </c>
      <c r="O69" s="321">
        <v>4601887136972</v>
      </c>
    </row>
    <row r="70" spans="1:254" ht="24.95" customHeight="1" x14ac:dyDescent="0.3">
      <c r="A70" s="72"/>
      <c r="B70" s="160"/>
      <c r="C70" s="134" t="s">
        <v>29</v>
      </c>
      <c r="D70" s="160"/>
      <c r="E70" s="160"/>
      <c r="F70" s="160"/>
      <c r="G70" s="160"/>
      <c r="H70" s="160"/>
      <c r="I70" s="160"/>
      <c r="J70" s="160"/>
      <c r="K70" s="94" t="s">
        <v>225</v>
      </c>
      <c r="L70" s="160"/>
      <c r="M70" s="206"/>
      <c r="N70" s="160"/>
    </row>
    <row r="71" spans="1:254" ht="24.95" customHeight="1" x14ac:dyDescent="0.3">
      <c r="A71" s="232"/>
      <c r="B71" s="38" t="s">
        <v>1270</v>
      </c>
      <c r="C71" s="14" t="s">
        <v>1271</v>
      </c>
      <c r="D71" s="186" t="s">
        <v>1367</v>
      </c>
      <c r="E71" s="159" t="s">
        <v>273</v>
      </c>
      <c r="F71" s="386">
        <v>50</v>
      </c>
      <c r="G71" s="149">
        <v>755501</v>
      </c>
      <c r="H71" s="314">
        <f t="shared" si="0"/>
        <v>5232.5</v>
      </c>
      <c r="I71" s="118">
        <v>4550</v>
      </c>
      <c r="J71" s="936">
        <v>1.1499999999999999</v>
      </c>
      <c r="K71" s="351"/>
      <c r="L71" s="62" t="str">
        <f t="shared" ref="L71:L76" si="2">IF(K71&gt;0,K71*H71,"")</f>
        <v/>
      </c>
      <c r="M71" s="59">
        <v>25</v>
      </c>
      <c r="N71" s="326" t="s">
        <v>537</v>
      </c>
      <c r="O71" s="238">
        <v>4601887340522</v>
      </c>
    </row>
    <row r="72" spans="1:254" ht="24.95" customHeight="1" x14ac:dyDescent="0.3">
      <c r="A72" s="72"/>
      <c r="B72" s="14" t="s">
        <v>250</v>
      </c>
      <c r="C72" s="14" t="s">
        <v>1356</v>
      </c>
      <c r="D72" s="186" t="s">
        <v>243</v>
      </c>
      <c r="E72" s="159" t="s">
        <v>273</v>
      </c>
      <c r="F72" s="386">
        <v>50</v>
      </c>
      <c r="G72" s="149">
        <v>755502</v>
      </c>
      <c r="H72" s="314">
        <f t="shared" si="0"/>
        <v>5232.5</v>
      </c>
      <c r="I72" s="118">
        <v>4550</v>
      </c>
      <c r="J72" s="936">
        <v>1.1499999999999999</v>
      </c>
      <c r="K72" s="351"/>
      <c r="L72" s="62" t="str">
        <f t="shared" si="2"/>
        <v/>
      </c>
      <c r="M72" s="59">
        <v>25</v>
      </c>
      <c r="N72" s="326" t="s">
        <v>537</v>
      </c>
      <c r="O72" s="238">
        <v>4601887340539</v>
      </c>
    </row>
    <row r="73" spans="1:254" ht="24.95" customHeight="1" x14ac:dyDescent="0.3">
      <c r="A73" s="73" t="s">
        <v>3049</v>
      </c>
      <c r="B73" s="14" t="s">
        <v>4245</v>
      </c>
      <c r="C73" s="14" t="s">
        <v>4244</v>
      </c>
      <c r="D73" s="43" t="s">
        <v>4246</v>
      </c>
      <c r="E73" s="159" t="s">
        <v>273</v>
      </c>
      <c r="F73" s="386">
        <v>50</v>
      </c>
      <c r="G73" s="718">
        <v>825802</v>
      </c>
      <c r="H73" s="314">
        <f t="shared" si="0"/>
        <v>5232.5</v>
      </c>
      <c r="I73" s="118">
        <v>4550</v>
      </c>
      <c r="J73" s="936">
        <v>1.1499999999999999</v>
      </c>
      <c r="K73" s="351"/>
      <c r="L73" s="62" t="str">
        <f t="shared" si="2"/>
        <v/>
      </c>
      <c r="M73" s="59">
        <v>25</v>
      </c>
      <c r="N73" s="326" t="s">
        <v>537</v>
      </c>
      <c r="O73" s="238"/>
    </row>
    <row r="74" spans="1:254" ht="24.95" customHeight="1" x14ac:dyDescent="0.3">
      <c r="A74" s="72"/>
      <c r="B74" s="14" t="s">
        <v>251</v>
      </c>
      <c r="C74" s="14" t="s">
        <v>1357</v>
      </c>
      <c r="D74" s="186" t="s">
        <v>190</v>
      </c>
      <c r="E74" s="159" t="s">
        <v>273</v>
      </c>
      <c r="F74" s="386">
        <v>50</v>
      </c>
      <c r="G74" s="149">
        <v>755503</v>
      </c>
      <c r="H74" s="314">
        <f t="shared" si="0"/>
        <v>5232.5</v>
      </c>
      <c r="I74" s="118">
        <v>4550</v>
      </c>
      <c r="J74" s="936">
        <v>1.1499999999999999</v>
      </c>
      <c r="K74" s="351"/>
      <c r="L74" s="62" t="str">
        <f t="shared" si="2"/>
        <v/>
      </c>
      <c r="M74" s="59">
        <v>25</v>
      </c>
      <c r="N74" s="326" t="s">
        <v>537</v>
      </c>
      <c r="O74" s="238">
        <v>4601887340546</v>
      </c>
    </row>
    <row r="75" spans="1:254" ht="24.95" customHeight="1" x14ac:dyDescent="0.3">
      <c r="A75" s="72"/>
      <c r="B75" s="14" t="s">
        <v>252</v>
      </c>
      <c r="C75" s="14" t="s">
        <v>1358</v>
      </c>
      <c r="D75" s="186" t="s">
        <v>36</v>
      </c>
      <c r="E75" s="159" t="s">
        <v>273</v>
      </c>
      <c r="F75" s="386">
        <v>50</v>
      </c>
      <c r="G75" s="149">
        <v>755504</v>
      </c>
      <c r="H75" s="314">
        <f t="shared" si="0"/>
        <v>5232.5</v>
      </c>
      <c r="I75" s="118">
        <v>4550</v>
      </c>
      <c r="J75" s="936">
        <v>1.1499999999999999</v>
      </c>
      <c r="K75" s="351"/>
      <c r="L75" s="62" t="str">
        <f t="shared" si="2"/>
        <v/>
      </c>
      <c r="M75" s="59">
        <v>25</v>
      </c>
      <c r="N75" s="326" t="s">
        <v>537</v>
      </c>
      <c r="O75" s="238">
        <v>4601887340553</v>
      </c>
    </row>
    <row r="76" spans="1:254" ht="24.95" customHeight="1" x14ac:dyDescent="0.3">
      <c r="A76" s="72"/>
      <c r="B76" s="14" t="s">
        <v>253</v>
      </c>
      <c r="C76" s="14" t="s">
        <v>1359</v>
      </c>
      <c r="D76" s="57" t="s">
        <v>499</v>
      </c>
      <c r="E76" s="159" t="s">
        <v>273</v>
      </c>
      <c r="F76" s="333">
        <v>50</v>
      </c>
      <c r="G76" s="149">
        <v>755505</v>
      </c>
      <c r="H76" s="314">
        <f t="shared" si="0"/>
        <v>5232.5</v>
      </c>
      <c r="I76" s="118">
        <v>4550</v>
      </c>
      <c r="J76" s="936">
        <v>1.1499999999999999</v>
      </c>
      <c r="K76" s="351"/>
      <c r="L76" s="62" t="str">
        <f t="shared" si="2"/>
        <v/>
      </c>
      <c r="M76" s="645">
        <v>25</v>
      </c>
      <c r="N76" s="159" t="s">
        <v>537</v>
      </c>
      <c r="O76" s="238">
        <v>4601887340560</v>
      </c>
    </row>
    <row r="77" spans="1:254" s="36" customFormat="1" ht="24.95" customHeight="1" x14ac:dyDescent="0.25">
      <c r="A77" s="31"/>
      <c r="B77" s="112"/>
      <c r="C77" s="197" t="s">
        <v>50</v>
      </c>
      <c r="D77" s="194" t="s">
        <v>225</v>
      </c>
      <c r="E77" s="92" t="s">
        <v>225</v>
      </c>
      <c r="F77" s="90" t="s">
        <v>225</v>
      </c>
      <c r="G77" s="161"/>
      <c r="H77" s="161"/>
      <c r="I77" s="161"/>
      <c r="J77" s="161"/>
      <c r="K77" s="154" t="s">
        <v>366</v>
      </c>
      <c r="L77" s="89"/>
      <c r="M77" s="205"/>
      <c r="N77" s="93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</row>
    <row r="78" spans="1:254" s="16" customFormat="1" ht="24.95" customHeight="1" x14ac:dyDescent="0.3">
      <c r="A78" s="50"/>
      <c r="B78" s="111"/>
      <c r="C78" s="119" t="s">
        <v>41</v>
      </c>
      <c r="D78" s="194" t="s">
        <v>225</v>
      </c>
      <c r="E78" s="92" t="s">
        <v>225</v>
      </c>
      <c r="F78" s="90" t="s">
        <v>225</v>
      </c>
      <c r="G78" s="161"/>
      <c r="H78" s="161"/>
      <c r="I78" s="161"/>
      <c r="J78" s="161"/>
      <c r="K78" s="154" t="s">
        <v>366</v>
      </c>
      <c r="L78" s="89"/>
      <c r="M78" s="205"/>
      <c r="N78" s="93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</row>
    <row r="79" spans="1:254" ht="24.95" customHeight="1" x14ac:dyDescent="0.3">
      <c r="B79" s="15" t="s">
        <v>303</v>
      </c>
      <c r="C79" s="15" t="s">
        <v>212</v>
      </c>
      <c r="D79" s="43" t="s">
        <v>304</v>
      </c>
      <c r="E79" s="60" t="s">
        <v>39</v>
      </c>
      <c r="F79" s="333">
        <v>40</v>
      </c>
      <c r="G79" s="149">
        <v>755558</v>
      </c>
      <c r="H79" s="314">
        <f t="shared" si="0"/>
        <v>1747.9999999999998</v>
      </c>
      <c r="I79" s="118">
        <v>1520</v>
      </c>
      <c r="J79" s="936">
        <v>1.1499999999999999</v>
      </c>
      <c r="K79" s="351"/>
      <c r="L79" s="62" t="str">
        <f t="shared" ref="L79:L104" si="3">IF(K79&gt;0,K79*H79,"")</f>
        <v/>
      </c>
      <c r="M79" s="645">
        <v>35</v>
      </c>
      <c r="N79" s="387" t="s">
        <v>537</v>
      </c>
      <c r="O79" s="238">
        <v>4601887340683</v>
      </c>
    </row>
    <row r="80" spans="1:254" ht="24.95" customHeight="1" x14ac:dyDescent="0.3">
      <c r="A80" s="232"/>
      <c r="B80" s="334" t="s">
        <v>1602</v>
      </c>
      <c r="C80" s="209" t="s">
        <v>1603</v>
      </c>
      <c r="D80" s="335" t="s">
        <v>1608</v>
      </c>
      <c r="E80" s="60" t="s">
        <v>39</v>
      </c>
      <c r="F80" s="333">
        <v>40</v>
      </c>
      <c r="G80" s="149">
        <v>755559</v>
      </c>
      <c r="H80" s="314">
        <f t="shared" si="0"/>
        <v>2300</v>
      </c>
      <c r="I80" s="118">
        <v>2000</v>
      </c>
      <c r="J80" s="936">
        <v>1.1499999999999999</v>
      </c>
      <c r="K80" s="351"/>
      <c r="L80" s="62" t="str">
        <f t="shared" si="3"/>
        <v/>
      </c>
      <c r="M80" s="645">
        <v>40</v>
      </c>
      <c r="N80" s="387" t="s">
        <v>537</v>
      </c>
      <c r="O80" s="238">
        <v>4601887341000</v>
      </c>
    </row>
    <row r="81" spans="1:15" ht="24.95" customHeight="1" x14ac:dyDescent="0.3">
      <c r="B81" s="15" t="s">
        <v>44</v>
      </c>
      <c r="C81" s="15" t="s">
        <v>45</v>
      </c>
      <c r="D81" s="43" t="s">
        <v>285</v>
      </c>
      <c r="E81" s="60" t="s">
        <v>39</v>
      </c>
      <c r="F81" s="333">
        <v>40</v>
      </c>
      <c r="G81" s="149">
        <v>755561</v>
      </c>
      <c r="H81" s="314">
        <f t="shared" si="0"/>
        <v>2300</v>
      </c>
      <c r="I81" s="118">
        <v>2000</v>
      </c>
      <c r="J81" s="936">
        <v>1.1499999999999999</v>
      </c>
      <c r="K81" s="351"/>
      <c r="L81" s="62" t="str">
        <f t="shared" si="3"/>
        <v/>
      </c>
      <c r="M81" s="645">
        <v>35</v>
      </c>
      <c r="N81" s="387" t="s">
        <v>537</v>
      </c>
      <c r="O81" s="238">
        <v>4601887340706</v>
      </c>
    </row>
    <row r="82" spans="1:15" ht="24.95" customHeight="1" x14ac:dyDescent="0.3">
      <c r="B82" s="37" t="s">
        <v>286</v>
      </c>
      <c r="C82" s="37" t="s">
        <v>1340</v>
      </c>
      <c r="D82" s="57" t="s">
        <v>287</v>
      </c>
      <c r="E82" s="60" t="s">
        <v>39</v>
      </c>
      <c r="F82" s="333">
        <v>40</v>
      </c>
      <c r="G82" s="149">
        <v>755562</v>
      </c>
      <c r="H82" s="314">
        <f t="shared" si="0"/>
        <v>3035.9999999999995</v>
      </c>
      <c r="I82" s="118">
        <v>2640</v>
      </c>
      <c r="J82" s="936">
        <v>1.1499999999999999</v>
      </c>
      <c r="K82" s="351"/>
      <c r="L82" s="62" t="str">
        <f t="shared" si="3"/>
        <v/>
      </c>
      <c r="M82" s="645">
        <v>45</v>
      </c>
      <c r="N82" s="387" t="s">
        <v>537</v>
      </c>
      <c r="O82" s="321">
        <v>4601887137153</v>
      </c>
    </row>
    <row r="83" spans="1:15" ht="24.95" customHeight="1" x14ac:dyDescent="0.3">
      <c r="B83" s="37" t="s">
        <v>729</v>
      </c>
      <c r="C83" s="37" t="s">
        <v>1341</v>
      </c>
      <c r="D83" s="57" t="s">
        <v>1448</v>
      </c>
      <c r="E83" s="60" t="s">
        <v>39</v>
      </c>
      <c r="F83" s="333">
        <v>40</v>
      </c>
      <c r="G83" s="149">
        <v>755563</v>
      </c>
      <c r="H83" s="314">
        <f t="shared" si="0"/>
        <v>3035.9999999999995</v>
      </c>
      <c r="I83" s="118">
        <v>2640</v>
      </c>
      <c r="J83" s="936">
        <v>1.1499999999999999</v>
      </c>
      <c r="K83" s="351"/>
      <c r="L83" s="62" t="str">
        <f t="shared" si="3"/>
        <v/>
      </c>
      <c r="M83" s="645">
        <v>50</v>
      </c>
      <c r="N83" s="387" t="s">
        <v>537</v>
      </c>
      <c r="O83" s="238">
        <v>4601887340713</v>
      </c>
    </row>
    <row r="84" spans="1:15" ht="24.95" customHeight="1" x14ac:dyDescent="0.3">
      <c r="B84" s="15" t="s">
        <v>42</v>
      </c>
      <c r="C84" s="15" t="s">
        <v>43</v>
      </c>
      <c r="D84" s="43" t="s">
        <v>40</v>
      </c>
      <c r="E84" s="60" t="s">
        <v>39</v>
      </c>
      <c r="F84" s="333">
        <v>40</v>
      </c>
      <c r="G84" s="149">
        <v>755564</v>
      </c>
      <c r="H84" s="314">
        <f t="shared" si="0"/>
        <v>2208</v>
      </c>
      <c r="I84" s="118">
        <v>1920</v>
      </c>
      <c r="J84" s="936">
        <v>1.1499999999999999</v>
      </c>
      <c r="K84" s="351"/>
      <c r="L84" s="62" t="str">
        <f t="shared" si="3"/>
        <v/>
      </c>
      <c r="M84" s="645">
        <v>40</v>
      </c>
      <c r="N84" s="387" t="s">
        <v>537</v>
      </c>
      <c r="O84" s="238">
        <v>4601887340720</v>
      </c>
    </row>
    <row r="85" spans="1:15" ht="24.95" customHeight="1" x14ac:dyDescent="0.3">
      <c r="B85" s="15" t="s">
        <v>298</v>
      </c>
      <c r="C85" s="15" t="s">
        <v>299</v>
      </c>
      <c r="D85" s="43" t="s">
        <v>36</v>
      </c>
      <c r="E85" s="60" t="s">
        <v>39</v>
      </c>
      <c r="F85" s="333">
        <v>40</v>
      </c>
      <c r="G85" s="149">
        <v>755565</v>
      </c>
      <c r="H85" s="314">
        <f t="shared" si="0"/>
        <v>2208</v>
      </c>
      <c r="I85" s="118">
        <v>1920</v>
      </c>
      <c r="J85" s="936">
        <v>1.1499999999999999</v>
      </c>
      <c r="K85" s="351"/>
      <c r="L85" s="62" t="str">
        <f t="shared" si="3"/>
        <v/>
      </c>
      <c r="M85" s="645">
        <v>35</v>
      </c>
      <c r="N85" s="387" t="s">
        <v>537</v>
      </c>
      <c r="O85" s="238">
        <v>4601887340737</v>
      </c>
    </row>
    <row r="86" spans="1:15" ht="24.95" customHeight="1" x14ac:dyDescent="0.3">
      <c r="B86" s="37" t="s">
        <v>294</v>
      </c>
      <c r="C86" s="37" t="s">
        <v>1342</v>
      </c>
      <c r="D86" s="57" t="s">
        <v>295</v>
      </c>
      <c r="E86" s="60" t="s">
        <v>39</v>
      </c>
      <c r="F86" s="333">
        <v>40</v>
      </c>
      <c r="G86" s="149">
        <v>755566</v>
      </c>
      <c r="H86" s="314">
        <f t="shared" si="0"/>
        <v>2023.9999999999998</v>
      </c>
      <c r="I86" s="118">
        <v>1760</v>
      </c>
      <c r="J86" s="936">
        <v>1.1499999999999999</v>
      </c>
      <c r="K86" s="351"/>
      <c r="L86" s="62" t="str">
        <f t="shared" si="3"/>
        <v/>
      </c>
      <c r="M86" s="645">
        <v>40</v>
      </c>
      <c r="N86" s="387" t="s">
        <v>537</v>
      </c>
      <c r="O86" s="238">
        <v>4601887340744</v>
      </c>
    </row>
    <row r="87" spans="1:15" ht="24.95" customHeight="1" x14ac:dyDescent="0.3">
      <c r="B87" s="15" t="s">
        <v>296</v>
      </c>
      <c r="C87" s="15" t="s">
        <v>297</v>
      </c>
      <c r="D87" s="43" t="s">
        <v>40</v>
      </c>
      <c r="E87" s="60" t="s">
        <v>39</v>
      </c>
      <c r="F87" s="333">
        <v>40</v>
      </c>
      <c r="G87" s="149">
        <v>755567</v>
      </c>
      <c r="H87" s="314">
        <f t="shared" si="0"/>
        <v>2023.9999999999998</v>
      </c>
      <c r="I87" s="118">
        <v>1760</v>
      </c>
      <c r="J87" s="936">
        <v>1.1499999999999999</v>
      </c>
      <c r="K87" s="351"/>
      <c r="L87" s="62" t="str">
        <f t="shared" si="3"/>
        <v/>
      </c>
      <c r="M87" s="645">
        <v>40</v>
      </c>
      <c r="N87" s="387" t="s">
        <v>537</v>
      </c>
      <c r="O87" s="238">
        <v>4601887340751</v>
      </c>
    </row>
    <row r="88" spans="1:15" ht="24.95" customHeight="1" x14ac:dyDescent="0.3">
      <c r="A88" s="1"/>
      <c r="B88" s="209" t="s">
        <v>305</v>
      </c>
      <c r="C88" s="37" t="s">
        <v>3050</v>
      </c>
      <c r="D88" s="209" t="s">
        <v>3051</v>
      </c>
      <c r="E88" s="60" t="s">
        <v>39</v>
      </c>
      <c r="F88" s="333">
        <v>40</v>
      </c>
      <c r="G88" s="149">
        <v>755570</v>
      </c>
      <c r="H88" s="314">
        <f t="shared" si="0"/>
        <v>2023.9999999999998</v>
      </c>
      <c r="I88" s="118">
        <v>1760</v>
      </c>
      <c r="J88" s="936">
        <v>1.1499999999999999</v>
      </c>
      <c r="K88" s="158"/>
      <c r="L88" s="62" t="str">
        <f t="shared" si="3"/>
        <v/>
      </c>
      <c r="M88" s="645">
        <v>35</v>
      </c>
      <c r="N88" s="387" t="s">
        <v>537</v>
      </c>
      <c r="O88" s="318">
        <v>4601887340782</v>
      </c>
    </row>
    <row r="89" spans="1:15" ht="24.95" customHeight="1" x14ac:dyDescent="0.3">
      <c r="B89" s="37" t="s">
        <v>292</v>
      </c>
      <c r="C89" s="37" t="s">
        <v>1343</v>
      </c>
      <c r="D89" s="57" t="s">
        <v>293</v>
      </c>
      <c r="E89" s="60" t="s">
        <v>39</v>
      </c>
      <c r="F89" s="333">
        <v>40</v>
      </c>
      <c r="G89" s="149">
        <v>755571</v>
      </c>
      <c r="H89" s="314">
        <f t="shared" si="0"/>
        <v>3035.9999999999995</v>
      </c>
      <c r="I89" s="118">
        <v>2640</v>
      </c>
      <c r="J89" s="936">
        <v>1.1499999999999999</v>
      </c>
      <c r="K89" s="351"/>
      <c r="L89" s="62" t="str">
        <f t="shared" si="3"/>
        <v/>
      </c>
      <c r="M89" s="645">
        <v>40</v>
      </c>
      <c r="N89" s="387" t="s">
        <v>537</v>
      </c>
      <c r="O89" s="321">
        <v>4601887137993</v>
      </c>
    </row>
    <row r="90" spans="1:15" ht="24.95" customHeight="1" x14ac:dyDescent="0.3">
      <c r="A90" s="232"/>
      <c r="B90" s="334" t="s">
        <v>1604</v>
      </c>
      <c r="C90" s="209" t="s">
        <v>1605</v>
      </c>
      <c r="D90" s="335" t="s">
        <v>1609</v>
      </c>
      <c r="E90" s="60" t="s">
        <v>39</v>
      </c>
      <c r="F90" s="333">
        <v>40</v>
      </c>
      <c r="G90" s="149">
        <v>755572</v>
      </c>
      <c r="H90" s="314">
        <f t="shared" si="0"/>
        <v>2852</v>
      </c>
      <c r="I90" s="118">
        <v>2480</v>
      </c>
      <c r="J90" s="936">
        <v>1.1499999999999999</v>
      </c>
      <c r="K90" s="351"/>
      <c r="L90" s="62" t="str">
        <f t="shared" si="3"/>
        <v/>
      </c>
      <c r="M90" s="645">
        <v>40</v>
      </c>
      <c r="N90" s="387" t="s">
        <v>537</v>
      </c>
      <c r="O90" s="238">
        <v>4601887341017</v>
      </c>
    </row>
    <row r="91" spans="1:15" ht="24.95" customHeight="1" x14ac:dyDescent="0.3">
      <c r="A91" s="232"/>
      <c r="B91" s="337" t="s">
        <v>1147</v>
      </c>
      <c r="C91" s="37" t="s">
        <v>1167</v>
      </c>
      <c r="D91" s="57" t="s">
        <v>1183</v>
      </c>
      <c r="E91" s="60" t="s">
        <v>39</v>
      </c>
      <c r="F91" s="333">
        <v>40</v>
      </c>
      <c r="G91" s="149">
        <v>755573</v>
      </c>
      <c r="H91" s="314">
        <f t="shared" si="0"/>
        <v>3035.9999999999995</v>
      </c>
      <c r="I91" s="118">
        <v>2640</v>
      </c>
      <c r="J91" s="936">
        <v>1.1499999999999999</v>
      </c>
      <c r="K91" s="351"/>
      <c r="L91" s="62" t="str">
        <f t="shared" si="3"/>
        <v/>
      </c>
      <c r="M91" s="645">
        <v>35</v>
      </c>
      <c r="N91" s="387" t="s">
        <v>537</v>
      </c>
      <c r="O91" s="238">
        <v>4601887340805</v>
      </c>
    </row>
    <row r="92" spans="1:15" ht="24.95" customHeight="1" x14ac:dyDescent="0.3">
      <c r="A92" s="232"/>
      <c r="B92" s="337" t="s">
        <v>1146</v>
      </c>
      <c r="C92" s="37" t="s">
        <v>1168</v>
      </c>
      <c r="D92" s="57" t="s">
        <v>1184</v>
      </c>
      <c r="E92" s="60" t="s">
        <v>39</v>
      </c>
      <c r="F92" s="333">
        <v>40</v>
      </c>
      <c r="G92" s="149">
        <v>755574</v>
      </c>
      <c r="H92" s="314">
        <f t="shared" si="0"/>
        <v>1747.9999999999998</v>
      </c>
      <c r="I92" s="118">
        <v>1520</v>
      </c>
      <c r="J92" s="936">
        <v>1.1499999999999999</v>
      </c>
      <c r="K92" s="351"/>
      <c r="L92" s="62" t="str">
        <f t="shared" si="3"/>
        <v/>
      </c>
      <c r="M92" s="645">
        <v>45</v>
      </c>
      <c r="N92" s="387" t="s">
        <v>537</v>
      </c>
      <c r="O92" s="238">
        <v>4601887340812</v>
      </c>
    </row>
    <row r="93" spans="1:15" ht="24.95" customHeight="1" x14ac:dyDescent="0.3">
      <c r="A93" s="1"/>
      <c r="B93" s="37" t="s">
        <v>308</v>
      </c>
      <c r="C93" s="37" t="s">
        <v>4288</v>
      </c>
      <c r="D93" s="43" t="s">
        <v>309</v>
      </c>
      <c r="E93" s="60" t="s">
        <v>39</v>
      </c>
      <c r="F93" s="333">
        <v>40</v>
      </c>
      <c r="G93" s="149">
        <v>755576</v>
      </c>
      <c r="H93" s="314">
        <f t="shared" si="0"/>
        <v>3311.9999999999995</v>
      </c>
      <c r="I93" s="118">
        <v>2880</v>
      </c>
      <c r="J93" s="936">
        <v>1.1499999999999999</v>
      </c>
      <c r="K93" s="351"/>
      <c r="L93" s="62" t="str">
        <f t="shared" si="3"/>
        <v/>
      </c>
      <c r="M93" s="645">
        <v>35</v>
      </c>
      <c r="N93" s="387" t="s">
        <v>537</v>
      </c>
      <c r="O93" s="238"/>
    </row>
    <row r="94" spans="1:15" ht="24.95" customHeight="1" x14ac:dyDescent="0.3">
      <c r="B94" s="15" t="s">
        <v>310</v>
      </c>
      <c r="C94" s="15" t="s">
        <v>311</v>
      </c>
      <c r="D94" s="43" t="s">
        <v>312</v>
      </c>
      <c r="E94" s="60" t="s">
        <v>39</v>
      </c>
      <c r="F94" s="333">
        <v>40</v>
      </c>
      <c r="G94" s="149">
        <v>755577</v>
      </c>
      <c r="H94" s="314">
        <f t="shared" si="0"/>
        <v>1563.9999999999998</v>
      </c>
      <c r="I94" s="118">
        <v>1360</v>
      </c>
      <c r="J94" s="936">
        <v>1.1499999999999999</v>
      </c>
      <c r="K94" s="351"/>
      <c r="L94" s="62" t="str">
        <f t="shared" si="3"/>
        <v/>
      </c>
      <c r="M94" s="645">
        <v>35</v>
      </c>
      <c r="N94" s="387" t="s">
        <v>537</v>
      </c>
      <c r="O94" s="238">
        <v>4601887340836</v>
      </c>
    </row>
    <row r="95" spans="1:15" ht="24.95" customHeight="1" x14ac:dyDescent="0.3">
      <c r="B95" s="15" t="s">
        <v>314</v>
      </c>
      <c r="C95" s="15" t="s">
        <v>315</v>
      </c>
      <c r="D95" s="43" t="s">
        <v>316</v>
      </c>
      <c r="E95" s="60" t="s">
        <v>39</v>
      </c>
      <c r="F95" s="333">
        <v>40</v>
      </c>
      <c r="G95" s="149">
        <v>755579</v>
      </c>
      <c r="H95" s="314">
        <f t="shared" si="0"/>
        <v>1839.9999999999998</v>
      </c>
      <c r="I95" s="118">
        <v>1600</v>
      </c>
      <c r="J95" s="936">
        <v>1.1499999999999999</v>
      </c>
      <c r="K95" s="351"/>
      <c r="L95" s="62" t="str">
        <f t="shared" si="3"/>
        <v/>
      </c>
      <c r="M95" s="645">
        <v>40</v>
      </c>
      <c r="N95" s="387" t="s">
        <v>537</v>
      </c>
      <c r="O95" s="238">
        <v>4601887340850</v>
      </c>
    </row>
    <row r="96" spans="1:15" ht="24.95" customHeight="1" x14ac:dyDescent="0.3">
      <c r="B96" s="15" t="s">
        <v>317</v>
      </c>
      <c r="C96" s="15" t="s">
        <v>318</v>
      </c>
      <c r="D96" s="43" t="s">
        <v>319</v>
      </c>
      <c r="E96" s="60" t="s">
        <v>39</v>
      </c>
      <c r="F96" s="333">
        <v>40</v>
      </c>
      <c r="G96" s="149">
        <v>755580</v>
      </c>
      <c r="H96" s="314">
        <f t="shared" si="0"/>
        <v>2116</v>
      </c>
      <c r="I96" s="118">
        <v>1840</v>
      </c>
      <c r="J96" s="936">
        <v>1.1499999999999999</v>
      </c>
      <c r="K96" s="351"/>
      <c r="L96" s="62" t="str">
        <f t="shared" si="3"/>
        <v/>
      </c>
      <c r="M96" s="645">
        <v>40</v>
      </c>
      <c r="N96" s="387" t="s">
        <v>537</v>
      </c>
      <c r="O96" s="238">
        <v>4601887340867</v>
      </c>
    </row>
    <row r="97" spans="1:254" ht="24.95" customHeight="1" x14ac:dyDescent="0.3">
      <c r="B97" s="15" t="s">
        <v>320</v>
      </c>
      <c r="C97" s="15" t="s">
        <v>321</v>
      </c>
      <c r="D97" s="43" t="s">
        <v>322</v>
      </c>
      <c r="E97" s="60" t="s">
        <v>39</v>
      </c>
      <c r="F97" s="333">
        <v>40</v>
      </c>
      <c r="G97" s="149">
        <v>755582</v>
      </c>
      <c r="H97" s="314">
        <f t="shared" si="0"/>
        <v>1563.9999999999998</v>
      </c>
      <c r="I97" s="118">
        <v>1360</v>
      </c>
      <c r="J97" s="936">
        <v>1.1499999999999999</v>
      </c>
      <c r="K97" s="351"/>
      <c r="L97" s="62" t="str">
        <f t="shared" si="3"/>
        <v/>
      </c>
      <c r="M97" s="58">
        <v>40</v>
      </c>
      <c r="N97" s="387" t="s">
        <v>537</v>
      </c>
      <c r="O97" s="238">
        <v>4601887340881</v>
      </c>
    </row>
    <row r="98" spans="1:254" ht="24.95" customHeight="1" x14ac:dyDescent="0.3">
      <c r="B98" s="15" t="s">
        <v>333</v>
      </c>
      <c r="C98" s="15" t="s">
        <v>334</v>
      </c>
      <c r="D98" s="43" t="s">
        <v>40</v>
      </c>
      <c r="E98" s="60" t="s">
        <v>39</v>
      </c>
      <c r="F98" s="333">
        <v>40</v>
      </c>
      <c r="G98" s="149">
        <v>755584</v>
      </c>
      <c r="H98" s="314">
        <f t="shared" si="0"/>
        <v>2023.9999999999998</v>
      </c>
      <c r="I98" s="118">
        <v>1760</v>
      </c>
      <c r="J98" s="936">
        <v>1.1499999999999999</v>
      </c>
      <c r="K98" s="351"/>
      <c r="L98" s="62" t="str">
        <f t="shared" si="3"/>
        <v/>
      </c>
      <c r="M98" s="645">
        <v>50</v>
      </c>
      <c r="N98" s="387" t="s">
        <v>537</v>
      </c>
      <c r="O98" s="238">
        <v>4601887340904</v>
      </c>
    </row>
    <row r="99" spans="1:254" ht="24.95" customHeight="1" x14ac:dyDescent="0.3">
      <c r="B99" s="15" t="s">
        <v>323</v>
      </c>
      <c r="C99" s="15" t="s">
        <v>875</v>
      </c>
      <c r="D99" s="43" t="s">
        <v>324</v>
      </c>
      <c r="E99" s="60" t="s">
        <v>39</v>
      </c>
      <c r="F99" s="333">
        <v>40</v>
      </c>
      <c r="G99" s="149">
        <v>755586</v>
      </c>
      <c r="H99" s="314">
        <f t="shared" ref="H99:H162" si="4">I99*J99</f>
        <v>1563.9999999999998</v>
      </c>
      <c r="I99" s="118">
        <v>1360</v>
      </c>
      <c r="J99" s="936">
        <v>1.1499999999999999</v>
      </c>
      <c r="K99" s="351"/>
      <c r="L99" s="62" t="str">
        <f t="shared" si="3"/>
        <v/>
      </c>
      <c r="M99" s="645">
        <v>40</v>
      </c>
      <c r="N99" s="387" t="s">
        <v>537</v>
      </c>
      <c r="O99" s="238">
        <v>4601887340928</v>
      </c>
    </row>
    <row r="100" spans="1:254" ht="27.75" customHeight="1" x14ac:dyDescent="0.3">
      <c r="A100" s="1"/>
      <c r="B100" s="37" t="s">
        <v>3055</v>
      </c>
      <c r="C100" s="37" t="s">
        <v>3053</v>
      </c>
      <c r="D100" s="57" t="s">
        <v>3054</v>
      </c>
      <c r="E100" s="60" t="s">
        <v>39</v>
      </c>
      <c r="F100" s="333">
        <v>40</v>
      </c>
      <c r="G100" s="149">
        <v>755587</v>
      </c>
      <c r="H100" s="314">
        <f t="shared" si="4"/>
        <v>1426</v>
      </c>
      <c r="I100" s="118">
        <v>1240</v>
      </c>
      <c r="J100" s="936">
        <v>1.1499999999999999</v>
      </c>
      <c r="K100" s="158"/>
      <c r="L100" s="62" t="str">
        <f t="shared" si="3"/>
        <v/>
      </c>
      <c r="M100" s="645">
        <v>35</v>
      </c>
      <c r="N100" s="387" t="s">
        <v>537</v>
      </c>
      <c r="O100" s="318">
        <v>4601887340935</v>
      </c>
    </row>
    <row r="101" spans="1:254" ht="24.95" customHeight="1" x14ac:dyDescent="0.3">
      <c r="B101" s="15" t="s">
        <v>325</v>
      </c>
      <c r="C101" s="15" t="s">
        <v>326</v>
      </c>
      <c r="D101" s="43" t="s">
        <v>304</v>
      </c>
      <c r="E101" s="60" t="s">
        <v>39</v>
      </c>
      <c r="F101" s="333">
        <v>40</v>
      </c>
      <c r="G101" s="149">
        <v>755588</v>
      </c>
      <c r="H101" s="314">
        <f t="shared" si="4"/>
        <v>1839.9999999999998</v>
      </c>
      <c r="I101" s="118">
        <v>1600</v>
      </c>
      <c r="J101" s="936">
        <v>1.1499999999999999</v>
      </c>
      <c r="K101" s="351"/>
      <c r="L101" s="62" t="str">
        <f t="shared" si="3"/>
        <v/>
      </c>
      <c r="M101" s="645">
        <v>35</v>
      </c>
      <c r="N101" s="387" t="s">
        <v>537</v>
      </c>
      <c r="O101" s="238">
        <v>4601887340942</v>
      </c>
    </row>
    <row r="102" spans="1:254" ht="24.95" customHeight="1" x14ac:dyDescent="0.3">
      <c r="B102" s="15" t="s">
        <v>330</v>
      </c>
      <c r="C102" s="15" t="s">
        <v>331</v>
      </c>
      <c r="D102" s="43" t="s">
        <v>332</v>
      </c>
      <c r="E102" s="60" t="s">
        <v>39</v>
      </c>
      <c r="F102" s="333">
        <v>40</v>
      </c>
      <c r="G102" s="149">
        <v>755591</v>
      </c>
      <c r="H102" s="314">
        <f t="shared" si="4"/>
        <v>1747.9999999999998</v>
      </c>
      <c r="I102" s="118">
        <v>1520</v>
      </c>
      <c r="J102" s="936">
        <v>1.1499999999999999</v>
      </c>
      <c r="K102" s="351"/>
      <c r="L102" s="62" t="str">
        <f t="shared" si="3"/>
        <v/>
      </c>
      <c r="M102" s="645">
        <v>45</v>
      </c>
      <c r="N102" s="387" t="s">
        <v>537</v>
      </c>
      <c r="O102" s="238">
        <v>4601887340980</v>
      </c>
    </row>
    <row r="103" spans="1:254" ht="24.95" customHeight="1" x14ac:dyDescent="0.3">
      <c r="A103" s="232"/>
      <c r="B103" s="334" t="s">
        <v>1606</v>
      </c>
      <c r="C103" s="209" t="s">
        <v>1607</v>
      </c>
      <c r="D103" s="335" t="s">
        <v>1610</v>
      </c>
      <c r="E103" s="60" t="s">
        <v>39</v>
      </c>
      <c r="F103" s="333">
        <v>40</v>
      </c>
      <c r="G103" s="149">
        <v>755592</v>
      </c>
      <c r="H103" s="314">
        <f t="shared" si="4"/>
        <v>3035.9999999999995</v>
      </c>
      <c r="I103" s="118">
        <v>2640</v>
      </c>
      <c r="J103" s="936">
        <v>1.1499999999999999</v>
      </c>
      <c r="K103" s="351"/>
      <c r="L103" s="62" t="str">
        <f t="shared" si="3"/>
        <v/>
      </c>
      <c r="M103" s="645">
        <v>40</v>
      </c>
      <c r="N103" s="387" t="s">
        <v>537</v>
      </c>
      <c r="O103" s="238">
        <v>4601887341024</v>
      </c>
    </row>
    <row r="104" spans="1:254" ht="24.95" customHeight="1" x14ac:dyDescent="0.3">
      <c r="B104" s="15" t="s">
        <v>289</v>
      </c>
      <c r="C104" s="15" t="s">
        <v>290</v>
      </c>
      <c r="D104" s="43" t="s">
        <v>291</v>
      </c>
      <c r="E104" s="60" t="s">
        <v>39</v>
      </c>
      <c r="F104" s="333">
        <v>40</v>
      </c>
      <c r="G104" s="149">
        <v>755593</v>
      </c>
      <c r="H104" s="314">
        <f t="shared" si="4"/>
        <v>1839.9999999999998</v>
      </c>
      <c r="I104" s="118">
        <v>1600</v>
      </c>
      <c r="J104" s="936">
        <v>1.1499999999999999</v>
      </c>
      <c r="K104" s="351"/>
      <c r="L104" s="62" t="str">
        <f t="shared" si="3"/>
        <v/>
      </c>
      <c r="M104" s="645">
        <v>35</v>
      </c>
      <c r="N104" s="387" t="s">
        <v>537</v>
      </c>
      <c r="O104" s="238">
        <v>4601887340997</v>
      </c>
    </row>
    <row r="105" spans="1:254" s="16" customFormat="1" ht="24.95" customHeight="1" x14ac:dyDescent="0.3">
      <c r="A105" s="50"/>
      <c r="B105" s="109"/>
      <c r="C105" s="119" t="s">
        <v>29</v>
      </c>
      <c r="D105" s="194" t="s">
        <v>225</v>
      </c>
      <c r="E105" s="92" t="s">
        <v>225</v>
      </c>
      <c r="F105" s="90" t="s">
        <v>225</v>
      </c>
      <c r="G105" s="161"/>
      <c r="H105" s="161"/>
      <c r="I105" s="161"/>
      <c r="J105" s="161"/>
      <c r="K105" s="94" t="s">
        <v>225</v>
      </c>
      <c r="L105" s="89" t="s">
        <v>225</v>
      </c>
      <c r="M105" s="205"/>
      <c r="N105" s="93"/>
      <c r="O105" s="93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</row>
    <row r="106" spans="1:254" ht="24.95" customHeight="1" x14ac:dyDescent="0.3">
      <c r="B106" s="15" t="s">
        <v>335</v>
      </c>
      <c r="C106" s="15" t="s">
        <v>208</v>
      </c>
      <c r="D106" s="43" t="s">
        <v>336</v>
      </c>
      <c r="E106" s="60" t="s">
        <v>39</v>
      </c>
      <c r="F106" s="333">
        <v>40</v>
      </c>
      <c r="G106" s="149">
        <v>755595</v>
      </c>
      <c r="H106" s="314">
        <f t="shared" si="4"/>
        <v>1472</v>
      </c>
      <c r="I106" s="118">
        <v>1280</v>
      </c>
      <c r="J106" s="936">
        <v>1.1499999999999999</v>
      </c>
      <c r="K106" s="351"/>
      <c r="L106" s="62" t="str">
        <f t="shared" ref="L106:L134" si="5">IF(K106&gt;0,K106*H106,"")</f>
        <v/>
      </c>
      <c r="M106" s="645">
        <v>35</v>
      </c>
      <c r="N106" s="387" t="s">
        <v>537</v>
      </c>
      <c r="O106" s="321">
        <v>4601887138013</v>
      </c>
    </row>
    <row r="107" spans="1:254" ht="24.95" customHeight="1" x14ac:dyDescent="0.3">
      <c r="B107" s="15" t="s">
        <v>367</v>
      </c>
      <c r="C107" s="15" t="s">
        <v>31</v>
      </c>
      <c r="D107" s="43" t="s">
        <v>368</v>
      </c>
      <c r="E107" s="60" t="s">
        <v>39</v>
      </c>
      <c r="F107" s="333">
        <v>40</v>
      </c>
      <c r="G107" s="149">
        <v>755596</v>
      </c>
      <c r="H107" s="314">
        <f t="shared" si="4"/>
        <v>1655.9999999999998</v>
      </c>
      <c r="I107" s="118">
        <v>1440</v>
      </c>
      <c r="J107" s="936">
        <v>1.1499999999999999</v>
      </c>
      <c r="K107" s="351"/>
      <c r="L107" s="62" t="str">
        <f t="shared" si="5"/>
        <v/>
      </c>
      <c r="M107" s="58">
        <v>40</v>
      </c>
      <c r="N107" s="388" t="s">
        <v>537</v>
      </c>
      <c r="O107" s="238">
        <v>4601887341031</v>
      </c>
    </row>
    <row r="108" spans="1:254" ht="24.95" customHeight="1" x14ac:dyDescent="0.3">
      <c r="A108" s="232"/>
      <c r="B108" s="338" t="s">
        <v>1156</v>
      </c>
      <c r="C108" s="37" t="s">
        <v>1169</v>
      </c>
      <c r="D108" s="57" t="s">
        <v>1187</v>
      </c>
      <c r="E108" s="60" t="s">
        <v>39</v>
      </c>
      <c r="F108" s="333">
        <v>40</v>
      </c>
      <c r="G108" s="149">
        <v>755597</v>
      </c>
      <c r="H108" s="314">
        <f t="shared" si="4"/>
        <v>3035.9999999999995</v>
      </c>
      <c r="I108" s="118">
        <v>2640</v>
      </c>
      <c r="J108" s="936">
        <v>1.1499999999999999</v>
      </c>
      <c r="K108" s="351"/>
      <c r="L108" s="62" t="str">
        <f t="shared" si="5"/>
        <v/>
      </c>
      <c r="M108" s="58">
        <v>45</v>
      </c>
      <c r="N108" s="388" t="s">
        <v>537</v>
      </c>
      <c r="O108" s="238">
        <v>4601887341048</v>
      </c>
    </row>
    <row r="109" spans="1:254" ht="24.95" customHeight="1" x14ac:dyDescent="0.3">
      <c r="B109" s="15" t="s">
        <v>337</v>
      </c>
      <c r="C109" s="15" t="s">
        <v>338</v>
      </c>
      <c r="D109" s="43" t="s">
        <v>339</v>
      </c>
      <c r="E109" s="60" t="s">
        <v>39</v>
      </c>
      <c r="F109" s="333">
        <v>40</v>
      </c>
      <c r="G109" s="149">
        <v>755598</v>
      </c>
      <c r="H109" s="314">
        <f t="shared" si="4"/>
        <v>1747.9999999999998</v>
      </c>
      <c r="I109" s="118">
        <v>1520</v>
      </c>
      <c r="J109" s="936">
        <v>1.1499999999999999</v>
      </c>
      <c r="K109" s="351"/>
      <c r="L109" s="62" t="str">
        <f t="shared" si="5"/>
        <v/>
      </c>
      <c r="M109" s="58">
        <v>40</v>
      </c>
      <c r="N109" s="388" t="s">
        <v>537</v>
      </c>
      <c r="O109" s="238">
        <v>4601887341055</v>
      </c>
    </row>
    <row r="110" spans="1:254" ht="24.95" customHeight="1" x14ac:dyDescent="0.3">
      <c r="A110" s="232"/>
      <c r="B110" s="337" t="s">
        <v>1157</v>
      </c>
      <c r="C110" s="37" t="s">
        <v>1170</v>
      </c>
      <c r="D110" s="57" t="s">
        <v>1188</v>
      </c>
      <c r="E110" s="60" t="s">
        <v>39</v>
      </c>
      <c r="F110" s="333">
        <v>40</v>
      </c>
      <c r="G110" s="149">
        <v>755600</v>
      </c>
      <c r="H110" s="314">
        <f t="shared" si="4"/>
        <v>2392</v>
      </c>
      <c r="I110" s="118">
        <v>2080</v>
      </c>
      <c r="J110" s="936">
        <v>1.1499999999999999</v>
      </c>
      <c r="K110" s="351"/>
      <c r="L110" s="62" t="str">
        <f t="shared" si="5"/>
        <v/>
      </c>
      <c r="M110" s="645" t="s">
        <v>545</v>
      </c>
      <c r="N110" s="387" t="s">
        <v>537</v>
      </c>
      <c r="O110" s="238">
        <v>4601887341079</v>
      </c>
    </row>
    <row r="111" spans="1:254" ht="24.95" customHeight="1" x14ac:dyDescent="0.3">
      <c r="B111" s="15" t="s">
        <v>340</v>
      </c>
      <c r="C111" s="15" t="s">
        <v>898</v>
      </c>
      <c r="D111" s="43" t="s">
        <v>341</v>
      </c>
      <c r="E111" s="60" t="s">
        <v>39</v>
      </c>
      <c r="F111" s="333">
        <v>40</v>
      </c>
      <c r="G111" s="149">
        <v>755601</v>
      </c>
      <c r="H111" s="314">
        <f t="shared" si="4"/>
        <v>1563.9999999999998</v>
      </c>
      <c r="I111" s="118">
        <v>1360</v>
      </c>
      <c r="J111" s="936">
        <v>1.1499999999999999</v>
      </c>
      <c r="K111" s="351"/>
      <c r="L111" s="62" t="str">
        <f t="shared" si="5"/>
        <v/>
      </c>
      <c r="M111" s="645">
        <v>40</v>
      </c>
      <c r="N111" s="387" t="s">
        <v>537</v>
      </c>
      <c r="O111" s="238">
        <v>4601887341086</v>
      </c>
    </row>
    <row r="112" spans="1:254" ht="24.95" customHeight="1" x14ac:dyDescent="0.3">
      <c r="B112" s="15" t="s">
        <v>389</v>
      </c>
      <c r="C112" s="15" t="s">
        <v>32</v>
      </c>
      <c r="D112" s="43" t="s">
        <v>390</v>
      </c>
      <c r="E112" s="60" t="s">
        <v>39</v>
      </c>
      <c r="F112" s="333">
        <v>40</v>
      </c>
      <c r="G112" s="149">
        <v>755602</v>
      </c>
      <c r="H112" s="314">
        <f t="shared" si="4"/>
        <v>1747.9999999999998</v>
      </c>
      <c r="I112" s="118">
        <v>1520</v>
      </c>
      <c r="J112" s="936">
        <v>1.1499999999999999</v>
      </c>
      <c r="K112" s="351"/>
      <c r="L112" s="62" t="str">
        <f t="shared" si="5"/>
        <v/>
      </c>
      <c r="M112" s="645">
        <v>40</v>
      </c>
      <c r="N112" s="387" t="s">
        <v>537</v>
      </c>
      <c r="O112" s="238">
        <v>4601887341093</v>
      </c>
    </row>
    <row r="113" spans="1:15" ht="24.95" customHeight="1" x14ac:dyDescent="0.3">
      <c r="B113" s="15" t="s">
        <v>391</v>
      </c>
      <c r="C113" s="15" t="s">
        <v>392</v>
      </c>
      <c r="D113" s="43" t="s">
        <v>393</v>
      </c>
      <c r="E113" s="60" t="s">
        <v>39</v>
      </c>
      <c r="F113" s="333">
        <v>40</v>
      </c>
      <c r="G113" s="149">
        <v>755603</v>
      </c>
      <c r="H113" s="314">
        <f t="shared" si="4"/>
        <v>1747.9999999999998</v>
      </c>
      <c r="I113" s="118">
        <v>1520</v>
      </c>
      <c r="J113" s="936">
        <v>1.1499999999999999</v>
      </c>
      <c r="K113" s="351"/>
      <c r="L113" s="62" t="str">
        <f t="shared" si="5"/>
        <v/>
      </c>
      <c r="M113" s="645">
        <v>35</v>
      </c>
      <c r="N113" s="387" t="s">
        <v>537</v>
      </c>
      <c r="O113" s="238">
        <v>4601887341109</v>
      </c>
    </row>
    <row r="114" spans="1:15" ht="24.95" customHeight="1" x14ac:dyDescent="0.3">
      <c r="B114" s="15" t="s">
        <v>394</v>
      </c>
      <c r="C114" s="15" t="s">
        <v>3390</v>
      </c>
      <c r="D114" s="43" t="s">
        <v>395</v>
      </c>
      <c r="E114" s="60" t="s">
        <v>39</v>
      </c>
      <c r="F114" s="333">
        <v>40</v>
      </c>
      <c r="G114" s="149">
        <v>755604</v>
      </c>
      <c r="H114" s="314">
        <f t="shared" si="4"/>
        <v>3035.9999999999995</v>
      </c>
      <c r="I114" s="118">
        <v>2640</v>
      </c>
      <c r="J114" s="936">
        <v>1.1499999999999999</v>
      </c>
      <c r="K114" s="351"/>
      <c r="L114" s="62" t="str">
        <f t="shared" si="5"/>
        <v/>
      </c>
      <c r="M114" s="645">
        <v>35</v>
      </c>
      <c r="N114" s="387" t="s">
        <v>537</v>
      </c>
      <c r="O114" s="321">
        <v>4601887138020</v>
      </c>
    </row>
    <row r="115" spans="1:15" ht="24.95" customHeight="1" x14ac:dyDescent="0.3">
      <c r="A115" s="232"/>
      <c r="B115" s="337" t="s">
        <v>1165</v>
      </c>
      <c r="C115" s="37" t="s">
        <v>1171</v>
      </c>
      <c r="D115" s="57" t="s">
        <v>1189</v>
      </c>
      <c r="E115" s="60" t="s">
        <v>39</v>
      </c>
      <c r="F115" s="333">
        <v>40</v>
      </c>
      <c r="G115" s="149">
        <v>755605</v>
      </c>
      <c r="H115" s="314">
        <f t="shared" si="4"/>
        <v>2852</v>
      </c>
      <c r="I115" s="118">
        <v>2480</v>
      </c>
      <c r="J115" s="936">
        <v>1.1499999999999999</v>
      </c>
      <c r="K115" s="351"/>
      <c r="L115" s="62" t="str">
        <f t="shared" si="5"/>
        <v/>
      </c>
      <c r="M115" s="645">
        <v>30</v>
      </c>
      <c r="N115" s="387" t="s">
        <v>537</v>
      </c>
      <c r="O115" s="238">
        <v>4601887341116</v>
      </c>
    </row>
    <row r="116" spans="1:15" ht="24.95" customHeight="1" x14ac:dyDescent="0.3">
      <c r="A116" s="73"/>
      <c r="B116" s="37" t="s">
        <v>736</v>
      </c>
      <c r="C116" s="253" t="s">
        <v>4289</v>
      </c>
      <c r="D116" s="43" t="s">
        <v>748</v>
      </c>
      <c r="E116" s="60" t="s">
        <v>39</v>
      </c>
      <c r="F116" s="333">
        <v>40</v>
      </c>
      <c r="G116" s="149">
        <v>755606</v>
      </c>
      <c r="H116" s="314">
        <f t="shared" si="4"/>
        <v>2852</v>
      </c>
      <c r="I116" s="118">
        <v>2480</v>
      </c>
      <c r="J116" s="936">
        <v>1.1499999999999999</v>
      </c>
      <c r="K116" s="351"/>
      <c r="L116" s="62" t="str">
        <f t="shared" si="5"/>
        <v/>
      </c>
      <c r="M116" s="645">
        <v>40</v>
      </c>
      <c r="N116" s="387" t="s">
        <v>537</v>
      </c>
      <c r="O116" s="238"/>
    </row>
    <row r="117" spans="1:15" ht="24.95" customHeight="1" x14ac:dyDescent="0.3">
      <c r="A117" s="232"/>
      <c r="B117" s="337" t="s">
        <v>1166</v>
      </c>
      <c r="C117" s="37" t="s">
        <v>1172</v>
      </c>
      <c r="D117" s="57" t="s">
        <v>1190</v>
      </c>
      <c r="E117" s="60" t="s">
        <v>39</v>
      </c>
      <c r="F117" s="333">
        <v>40</v>
      </c>
      <c r="G117" s="149">
        <v>755607</v>
      </c>
      <c r="H117" s="314">
        <f t="shared" si="4"/>
        <v>2116</v>
      </c>
      <c r="I117" s="118">
        <v>1840</v>
      </c>
      <c r="J117" s="936">
        <v>1.1499999999999999</v>
      </c>
      <c r="K117" s="351"/>
      <c r="L117" s="62" t="str">
        <f t="shared" si="5"/>
        <v/>
      </c>
      <c r="M117" s="645" t="s">
        <v>545</v>
      </c>
      <c r="N117" s="387" t="s">
        <v>537</v>
      </c>
      <c r="O117" s="238">
        <v>4601887341130</v>
      </c>
    </row>
    <row r="118" spans="1:15" ht="24.95" customHeight="1" x14ac:dyDescent="0.3">
      <c r="A118" s="232"/>
      <c r="B118" s="337" t="s">
        <v>1162</v>
      </c>
      <c r="C118" s="37" t="s">
        <v>1173</v>
      </c>
      <c r="D118" s="57" t="s">
        <v>1191</v>
      </c>
      <c r="E118" s="60" t="s">
        <v>39</v>
      </c>
      <c r="F118" s="333">
        <v>40</v>
      </c>
      <c r="G118" s="149">
        <v>755608</v>
      </c>
      <c r="H118" s="314">
        <f t="shared" si="4"/>
        <v>3035.9999999999995</v>
      </c>
      <c r="I118" s="118">
        <v>2640</v>
      </c>
      <c r="J118" s="936">
        <v>1.1499999999999999</v>
      </c>
      <c r="K118" s="351"/>
      <c r="L118" s="62" t="str">
        <f t="shared" si="5"/>
        <v/>
      </c>
      <c r="M118" s="645" t="s">
        <v>83</v>
      </c>
      <c r="N118" s="387" t="s">
        <v>537</v>
      </c>
      <c r="O118" s="238">
        <v>4601887341147</v>
      </c>
    </row>
    <row r="119" spans="1:15" ht="24.95" customHeight="1" x14ac:dyDescent="0.3">
      <c r="A119" s="232">
        <v>2021</v>
      </c>
      <c r="B119" s="424" t="s">
        <v>3510</v>
      </c>
      <c r="C119" s="424" t="s">
        <v>3513</v>
      </c>
      <c r="D119" s="425" t="s">
        <v>3511</v>
      </c>
      <c r="E119" s="60" t="s">
        <v>39</v>
      </c>
      <c r="F119" s="333">
        <v>40</v>
      </c>
      <c r="G119" s="718">
        <v>817489</v>
      </c>
      <c r="H119" s="314">
        <f t="shared" si="4"/>
        <v>2852</v>
      </c>
      <c r="I119" s="118">
        <v>2480</v>
      </c>
      <c r="J119" s="936">
        <v>1.1499999999999999</v>
      </c>
      <c r="K119" s="351"/>
      <c r="L119" s="62" t="str">
        <f t="shared" si="5"/>
        <v/>
      </c>
      <c r="M119" s="645">
        <v>35</v>
      </c>
      <c r="N119" s="387" t="s">
        <v>537</v>
      </c>
      <c r="O119" s="488">
        <v>4601887323921</v>
      </c>
    </row>
    <row r="120" spans="1:15" ht="24.95" customHeight="1" x14ac:dyDescent="0.3">
      <c r="B120" s="15" t="s">
        <v>363</v>
      </c>
      <c r="C120" s="15" t="s">
        <v>364</v>
      </c>
      <c r="D120" s="43" t="s">
        <v>365</v>
      </c>
      <c r="E120" s="60" t="s">
        <v>39</v>
      </c>
      <c r="F120" s="333">
        <v>40</v>
      </c>
      <c r="G120" s="149">
        <v>755609</v>
      </c>
      <c r="H120" s="314">
        <f t="shared" si="4"/>
        <v>1563.9999999999998</v>
      </c>
      <c r="I120" s="118">
        <v>1360</v>
      </c>
      <c r="J120" s="936">
        <v>1.1499999999999999</v>
      </c>
      <c r="K120" s="351"/>
      <c r="L120" s="62" t="str">
        <f t="shared" si="5"/>
        <v/>
      </c>
      <c r="M120" s="645">
        <v>40</v>
      </c>
      <c r="N120" s="387" t="s">
        <v>537</v>
      </c>
      <c r="O120" s="238">
        <v>4601887341154</v>
      </c>
    </row>
    <row r="121" spans="1:15" ht="24.95" customHeight="1" x14ac:dyDescent="0.3">
      <c r="B121" s="37" t="s">
        <v>353</v>
      </c>
      <c r="C121" s="37" t="s">
        <v>3391</v>
      </c>
      <c r="D121" s="57" t="s">
        <v>34</v>
      </c>
      <c r="E121" s="60" t="s">
        <v>39</v>
      </c>
      <c r="F121" s="333">
        <v>40</v>
      </c>
      <c r="G121" s="149">
        <v>755611</v>
      </c>
      <c r="H121" s="314">
        <f t="shared" si="4"/>
        <v>3173.9999999999995</v>
      </c>
      <c r="I121" s="118">
        <v>2760</v>
      </c>
      <c r="J121" s="936">
        <v>1.1499999999999999</v>
      </c>
      <c r="K121" s="351"/>
      <c r="L121" s="62" t="str">
        <f t="shared" si="5"/>
        <v/>
      </c>
      <c r="M121" s="645">
        <v>40</v>
      </c>
      <c r="N121" s="387" t="s">
        <v>537</v>
      </c>
      <c r="O121" s="238">
        <v>4601887341161</v>
      </c>
    </row>
    <row r="122" spans="1:15" ht="24.95" customHeight="1" x14ac:dyDescent="0.3">
      <c r="A122" s="73"/>
      <c r="B122" s="64" t="s">
        <v>732</v>
      </c>
      <c r="C122" s="331" t="s">
        <v>733</v>
      </c>
      <c r="D122" s="43" t="s">
        <v>747</v>
      </c>
      <c r="E122" s="60" t="s">
        <v>39</v>
      </c>
      <c r="F122" s="333">
        <v>40</v>
      </c>
      <c r="G122" s="149">
        <v>755612</v>
      </c>
      <c r="H122" s="314">
        <f t="shared" si="4"/>
        <v>1472</v>
      </c>
      <c r="I122" s="118">
        <v>1280</v>
      </c>
      <c r="J122" s="936">
        <v>1.1499999999999999</v>
      </c>
      <c r="K122" s="351"/>
      <c r="L122" s="62" t="str">
        <f t="shared" si="5"/>
        <v/>
      </c>
      <c r="M122" s="645">
        <v>30</v>
      </c>
      <c r="N122" s="387" t="s">
        <v>537</v>
      </c>
      <c r="O122" s="238">
        <v>4601887341178</v>
      </c>
    </row>
    <row r="123" spans="1:15" ht="24.95" customHeight="1" x14ac:dyDescent="0.3">
      <c r="A123" s="232"/>
      <c r="B123" s="337" t="s">
        <v>1159</v>
      </c>
      <c r="C123" s="37" t="s">
        <v>1174</v>
      </c>
      <c r="D123" s="57" t="s">
        <v>1192</v>
      </c>
      <c r="E123" s="60" t="s">
        <v>39</v>
      </c>
      <c r="F123" s="333">
        <v>40</v>
      </c>
      <c r="G123" s="149">
        <v>755613</v>
      </c>
      <c r="H123" s="314">
        <f t="shared" si="4"/>
        <v>1747.9999999999998</v>
      </c>
      <c r="I123" s="118">
        <v>1520</v>
      </c>
      <c r="J123" s="936">
        <v>1.1499999999999999</v>
      </c>
      <c r="K123" s="351"/>
      <c r="L123" s="62" t="str">
        <f t="shared" si="5"/>
        <v/>
      </c>
      <c r="M123" s="645" t="s">
        <v>545</v>
      </c>
      <c r="N123" s="387" t="s">
        <v>537</v>
      </c>
      <c r="O123" s="238">
        <v>4601887341185</v>
      </c>
    </row>
    <row r="124" spans="1:15" ht="24.95" customHeight="1" x14ac:dyDescent="0.3">
      <c r="A124" s="232"/>
      <c r="B124" s="337" t="s">
        <v>1158</v>
      </c>
      <c r="C124" s="37" t="s">
        <v>1175</v>
      </c>
      <c r="D124" s="57" t="s">
        <v>1193</v>
      </c>
      <c r="E124" s="60" t="s">
        <v>39</v>
      </c>
      <c r="F124" s="333">
        <v>40</v>
      </c>
      <c r="G124" s="149">
        <v>755615</v>
      </c>
      <c r="H124" s="314">
        <f t="shared" si="4"/>
        <v>1563.9999999999998</v>
      </c>
      <c r="I124" s="118">
        <v>1360</v>
      </c>
      <c r="J124" s="936">
        <v>1.1499999999999999</v>
      </c>
      <c r="K124" s="351"/>
      <c r="L124" s="62" t="str">
        <f t="shared" si="5"/>
        <v/>
      </c>
      <c r="M124" s="645">
        <v>35</v>
      </c>
      <c r="N124" s="387" t="s">
        <v>537</v>
      </c>
      <c r="O124" s="238">
        <v>4601887341208</v>
      </c>
    </row>
    <row r="125" spans="1:15" ht="24.95" customHeight="1" x14ac:dyDescent="0.3">
      <c r="B125" s="15" t="s">
        <v>350</v>
      </c>
      <c r="C125" s="15" t="s">
        <v>351</v>
      </c>
      <c r="D125" s="43" t="s">
        <v>352</v>
      </c>
      <c r="E125" s="60" t="s">
        <v>39</v>
      </c>
      <c r="F125" s="333">
        <v>40</v>
      </c>
      <c r="G125" s="149">
        <v>755616</v>
      </c>
      <c r="H125" s="314">
        <f t="shared" si="4"/>
        <v>1747.9999999999998</v>
      </c>
      <c r="I125" s="118">
        <v>1520</v>
      </c>
      <c r="J125" s="936">
        <v>1.1499999999999999</v>
      </c>
      <c r="K125" s="351"/>
      <c r="L125" s="62" t="str">
        <f t="shared" si="5"/>
        <v/>
      </c>
      <c r="M125" s="645">
        <v>45</v>
      </c>
      <c r="N125" s="387" t="s">
        <v>537</v>
      </c>
      <c r="O125" s="238">
        <v>4601887341215</v>
      </c>
    </row>
    <row r="126" spans="1:15" ht="24.95" customHeight="1" x14ac:dyDescent="0.3">
      <c r="B126" s="15" t="s">
        <v>345</v>
      </c>
      <c r="C126" s="15" t="s">
        <v>346</v>
      </c>
      <c r="D126" s="43" t="s">
        <v>347</v>
      </c>
      <c r="E126" s="60" t="s">
        <v>39</v>
      </c>
      <c r="F126" s="333">
        <v>40</v>
      </c>
      <c r="G126" s="149">
        <v>755617</v>
      </c>
      <c r="H126" s="314">
        <f t="shared" si="4"/>
        <v>1839.9999999999998</v>
      </c>
      <c r="I126" s="118">
        <v>1600</v>
      </c>
      <c r="J126" s="936">
        <v>1.1499999999999999</v>
      </c>
      <c r="K126" s="351"/>
      <c r="L126" s="62" t="str">
        <f t="shared" si="5"/>
        <v/>
      </c>
      <c r="M126" s="645">
        <v>45</v>
      </c>
      <c r="N126" s="387" t="s">
        <v>537</v>
      </c>
      <c r="O126" s="238">
        <v>4601887341222</v>
      </c>
    </row>
    <row r="127" spans="1:15" ht="24.95" customHeight="1" x14ac:dyDescent="0.3">
      <c r="B127" s="15" t="s">
        <v>348</v>
      </c>
      <c r="C127" s="15" t="s">
        <v>213</v>
      </c>
      <c r="D127" s="43" t="s">
        <v>349</v>
      </c>
      <c r="E127" s="60" t="s">
        <v>39</v>
      </c>
      <c r="F127" s="333">
        <v>40</v>
      </c>
      <c r="G127" s="149">
        <v>755619</v>
      </c>
      <c r="H127" s="314">
        <f t="shared" si="4"/>
        <v>1563.9999999999998</v>
      </c>
      <c r="I127" s="118">
        <v>1360</v>
      </c>
      <c r="J127" s="936">
        <v>1.1499999999999999</v>
      </c>
      <c r="K127" s="351"/>
      <c r="L127" s="62" t="str">
        <f t="shared" si="5"/>
        <v/>
      </c>
      <c r="M127" s="645">
        <v>40</v>
      </c>
      <c r="N127" s="387" t="s">
        <v>537</v>
      </c>
      <c r="O127" s="238">
        <v>4601887341239</v>
      </c>
    </row>
    <row r="128" spans="1:15" ht="24.95" customHeight="1" x14ac:dyDescent="0.3">
      <c r="B128" s="15" t="s">
        <v>369</v>
      </c>
      <c r="C128" s="15" t="s">
        <v>370</v>
      </c>
      <c r="D128" s="43" t="s">
        <v>371</v>
      </c>
      <c r="E128" s="60" t="s">
        <v>39</v>
      </c>
      <c r="F128" s="333">
        <v>40</v>
      </c>
      <c r="G128" s="149">
        <v>755620</v>
      </c>
      <c r="H128" s="314">
        <f t="shared" si="4"/>
        <v>1747.9999999999998</v>
      </c>
      <c r="I128" s="118">
        <v>1520</v>
      </c>
      <c r="J128" s="936">
        <v>1.1499999999999999</v>
      </c>
      <c r="K128" s="351"/>
      <c r="L128" s="62" t="str">
        <f t="shared" si="5"/>
        <v/>
      </c>
      <c r="M128" s="645">
        <v>40</v>
      </c>
      <c r="N128" s="387" t="s">
        <v>537</v>
      </c>
      <c r="O128" s="321">
        <v>4601887138037</v>
      </c>
    </row>
    <row r="129" spans="1:15" ht="24.95" customHeight="1" x14ac:dyDescent="0.3">
      <c r="A129" s="232"/>
      <c r="B129" s="337" t="s">
        <v>1160</v>
      </c>
      <c r="C129" s="37" t="s">
        <v>1176</v>
      </c>
      <c r="D129" s="57" t="s">
        <v>1194</v>
      </c>
      <c r="E129" s="60" t="s">
        <v>39</v>
      </c>
      <c r="F129" s="333">
        <v>40</v>
      </c>
      <c r="G129" s="149">
        <v>755621</v>
      </c>
      <c r="H129" s="314">
        <f t="shared" si="4"/>
        <v>3035.9999999999995</v>
      </c>
      <c r="I129" s="118">
        <v>2640</v>
      </c>
      <c r="J129" s="936">
        <v>1.1499999999999999</v>
      </c>
      <c r="K129" s="351"/>
      <c r="L129" s="62" t="str">
        <f t="shared" si="5"/>
        <v/>
      </c>
      <c r="M129" s="645" t="s">
        <v>545</v>
      </c>
      <c r="N129" s="387" t="s">
        <v>537</v>
      </c>
      <c r="O129" s="238">
        <v>4601887341253</v>
      </c>
    </row>
    <row r="130" spans="1:15" ht="24.95" customHeight="1" x14ac:dyDescent="0.3">
      <c r="A130" s="76"/>
      <c r="B130" s="15" t="s">
        <v>774</v>
      </c>
      <c r="C130" s="15" t="s">
        <v>775</v>
      </c>
      <c r="D130" s="43" t="s">
        <v>1666</v>
      </c>
      <c r="E130" s="60" t="s">
        <v>39</v>
      </c>
      <c r="F130" s="333">
        <v>40</v>
      </c>
      <c r="G130" s="389">
        <v>755622</v>
      </c>
      <c r="H130" s="314">
        <f t="shared" si="4"/>
        <v>3035.9999999999995</v>
      </c>
      <c r="I130" s="118">
        <v>2640</v>
      </c>
      <c r="J130" s="936">
        <v>1.1499999999999999</v>
      </c>
      <c r="K130" s="351"/>
      <c r="L130" s="62" t="str">
        <f t="shared" si="5"/>
        <v/>
      </c>
      <c r="M130" s="645">
        <v>45</v>
      </c>
      <c r="N130" s="387" t="s">
        <v>537</v>
      </c>
      <c r="O130" s="238">
        <v>4601887341260</v>
      </c>
    </row>
    <row r="131" spans="1:15" ht="24.95" customHeight="1" x14ac:dyDescent="0.3">
      <c r="B131" s="15" t="s">
        <v>396</v>
      </c>
      <c r="C131" s="15" t="s">
        <v>874</v>
      </c>
      <c r="D131" s="43" t="s">
        <v>397</v>
      </c>
      <c r="E131" s="60" t="s">
        <v>39</v>
      </c>
      <c r="F131" s="333">
        <v>40</v>
      </c>
      <c r="G131" s="149">
        <v>755623</v>
      </c>
      <c r="H131" s="314">
        <f t="shared" si="4"/>
        <v>1747.9999999999998</v>
      </c>
      <c r="I131" s="118">
        <v>1520</v>
      </c>
      <c r="J131" s="936">
        <v>1.1499999999999999</v>
      </c>
      <c r="K131" s="351"/>
      <c r="L131" s="62" t="str">
        <f>IF(K131&gt;0,K131*H131,"")</f>
        <v/>
      </c>
      <c r="M131" s="645">
        <v>40</v>
      </c>
      <c r="N131" s="387" t="s">
        <v>537</v>
      </c>
      <c r="O131" s="238">
        <v>4601887341246</v>
      </c>
    </row>
    <row r="132" spans="1:15" ht="24.95" customHeight="1" x14ac:dyDescent="0.3">
      <c r="B132" s="15" t="s">
        <v>342</v>
      </c>
      <c r="C132" s="15" t="s">
        <v>209</v>
      </c>
      <c r="D132" s="43" t="s">
        <v>343</v>
      </c>
      <c r="E132" s="60" t="s">
        <v>39</v>
      </c>
      <c r="F132" s="333">
        <v>40</v>
      </c>
      <c r="G132" s="149">
        <v>755624</v>
      </c>
      <c r="H132" s="314">
        <f t="shared" si="4"/>
        <v>1747.9999999999998</v>
      </c>
      <c r="I132" s="118">
        <v>1520</v>
      </c>
      <c r="J132" s="936">
        <v>1.1499999999999999</v>
      </c>
      <c r="K132" s="351"/>
      <c r="L132" s="62" t="str">
        <f t="shared" si="5"/>
        <v/>
      </c>
      <c r="M132" s="645">
        <v>40</v>
      </c>
      <c r="N132" s="387" t="s">
        <v>537</v>
      </c>
      <c r="O132" s="238">
        <v>4601887341277</v>
      </c>
    </row>
    <row r="133" spans="1:15" ht="24.95" customHeight="1" x14ac:dyDescent="0.3">
      <c r="A133" s="73"/>
      <c r="B133" s="64" t="s">
        <v>730</v>
      </c>
      <c r="C133" s="331" t="s">
        <v>731</v>
      </c>
      <c r="D133" s="43" t="s">
        <v>746</v>
      </c>
      <c r="E133" s="60" t="s">
        <v>39</v>
      </c>
      <c r="F133" s="333">
        <v>40</v>
      </c>
      <c r="G133" s="149">
        <v>755625</v>
      </c>
      <c r="H133" s="314">
        <f t="shared" si="4"/>
        <v>1747.9999999999998</v>
      </c>
      <c r="I133" s="118">
        <v>1520</v>
      </c>
      <c r="J133" s="936">
        <v>1.1499999999999999</v>
      </c>
      <c r="K133" s="351"/>
      <c r="L133" s="62" t="str">
        <f t="shared" si="5"/>
        <v/>
      </c>
      <c r="M133" s="58">
        <v>40</v>
      </c>
      <c r="N133" s="387" t="s">
        <v>537</v>
      </c>
      <c r="O133" s="238">
        <v>4601887341284</v>
      </c>
    </row>
    <row r="134" spans="1:15" ht="24.95" customHeight="1" x14ac:dyDescent="0.3">
      <c r="B134" s="131" t="s">
        <v>667</v>
      </c>
      <c r="C134" s="131" t="s">
        <v>3392</v>
      </c>
      <c r="D134" s="142" t="s">
        <v>694</v>
      </c>
      <c r="E134" s="60" t="s">
        <v>39</v>
      </c>
      <c r="F134" s="333">
        <v>40</v>
      </c>
      <c r="G134" s="149">
        <v>755627</v>
      </c>
      <c r="H134" s="314">
        <f t="shared" si="4"/>
        <v>2852</v>
      </c>
      <c r="I134" s="118">
        <v>2480</v>
      </c>
      <c r="J134" s="936">
        <v>1.1499999999999999</v>
      </c>
      <c r="K134" s="351"/>
      <c r="L134" s="62" t="str">
        <f t="shared" si="5"/>
        <v/>
      </c>
      <c r="M134" s="645">
        <v>40</v>
      </c>
      <c r="N134" s="387" t="s">
        <v>537</v>
      </c>
      <c r="O134" s="238">
        <v>4601887341291</v>
      </c>
    </row>
    <row r="135" spans="1:15" ht="24.95" customHeight="1" x14ac:dyDescent="0.3">
      <c r="A135" s="232"/>
      <c r="B135" s="337" t="s">
        <v>1163</v>
      </c>
      <c r="C135" s="37" t="s">
        <v>3393</v>
      </c>
      <c r="D135" s="57" t="s">
        <v>1195</v>
      </c>
      <c r="E135" s="60" t="s">
        <v>39</v>
      </c>
      <c r="F135" s="333">
        <v>40</v>
      </c>
      <c r="G135" s="149">
        <v>755628</v>
      </c>
      <c r="H135" s="314">
        <f t="shared" si="4"/>
        <v>2852</v>
      </c>
      <c r="I135" s="118">
        <v>2480</v>
      </c>
      <c r="J135" s="936">
        <v>1.1499999999999999</v>
      </c>
      <c r="K135" s="351"/>
      <c r="L135" s="62" t="str">
        <f t="shared" ref="L135:L152" si="6">IF(K135&gt;0,K135*H135,"")</f>
        <v/>
      </c>
      <c r="M135" s="645" t="s">
        <v>1444</v>
      </c>
      <c r="N135" s="387" t="s">
        <v>537</v>
      </c>
      <c r="O135" s="238">
        <v>4601887341307</v>
      </c>
    </row>
    <row r="136" spans="1:15" ht="24.95" customHeight="1" x14ac:dyDescent="0.3">
      <c r="B136" s="15" t="s">
        <v>372</v>
      </c>
      <c r="C136" s="15" t="s">
        <v>33</v>
      </c>
      <c r="D136" s="43" t="s">
        <v>36</v>
      </c>
      <c r="E136" s="60" t="s">
        <v>39</v>
      </c>
      <c r="F136" s="333">
        <v>40</v>
      </c>
      <c r="G136" s="149">
        <v>755631</v>
      </c>
      <c r="H136" s="314">
        <f t="shared" si="4"/>
        <v>1747.9999999999998</v>
      </c>
      <c r="I136" s="118">
        <v>1520</v>
      </c>
      <c r="J136" s="936">
        <v>1.1499999999999999</v>
      </c>
      <c r="K136" s="351"/>
      <c r="L136" s="62" t="str">
        <f t="shared" si="6"/>
        <v/>
      </c>
      <c r="M136" s="645">
        <v>45</v>
      </c>
      <c r="N136" s="387" t="s">
        <v>537</v>
      </c>
      <c r="O136" s="238">
        <v>4601887341338</v>
      </c>
    </row>
    <row r="137" spans="1:15" ht="24.95" customHeight="1" x14ac:dyDescent="0.3">
      <c r="B137" s="37" t="s">
        <v>373</v>
      </c>
      <c r="C137" s="37" t="s">
        <v>3394</v>
      </c>
      <c r="D137" s="57" t="s">
        <v>374</v>
      </c>
      <c r="E137" s="60" t="s">
        <v>39</v>
      </c>
      <c r="F137" s="333">
        <v>40</v>
      </c>
      <c r="G137" s="149">
        <v>755632</v>
      </c>
      <c r="H137" s="314">
        <f t="shared" si="4"/>
        <v>3173.9999999999995</v>
      </c>
      <c r="I137" s="118">
        <v>2760</v>
      </c>
      <c r="J137" s="936">
        <v>1.1499999999999999</v>
      </c>
      <c r="K137" s="351"/>
      <c r="L137" s="62" t="str">
        <f t="shared" si="6"/>
        <v/>
      </c>
      <c r="M137" s="645">
        <v>40</v>
      </c>
      <c r="N137" s="387" t="s">
        <v>537</v>
      </c>
      <c r="O137" s="321">
        <v>4601887137160</v>
      </c>
    </row>
    <row r="138" spans="1:15" ht="24.95" customHeight="1" x14ac:dyDescent="0.3">
      <c r="B138" s="37" t="s">
        <v>375</v>
      </c>
      <c r="C138" s="37" t="s">
        <v>3395</v>
      </c>
      <c r="D138" s="57" t="s">
        <v>376</v>
      </c>
      <c r="E138" s="60" t="s">
        <v>39</v>
      </c>
      <c r="F138" s="333">
        <v>40</v>
      </c>
      <c r="G138" s="149">
        <v>755633</v>
      </c>
      <c r="H138" s="314">
        <f t="shared" si="4"/>
        <v>2852</v>
      </c>
      <c r="I138" s="118">
        <v>2480</v>
      </c>
      <c r="J138" s="936">
        <v>1.1499999999999999</v>
      </c>
      <c r="K138" s="351"/>
      <c r="L138" s="62" t="str">
        <f t="shared" si="6"/>
        <v/>
      </c>
      <c r="M138" s="645">
        <v>40</v>
      </c>
      <c r="N138" s="387" t="s">
        <v>537</v>
      </c>
      <c r="O138" s="238">
        <v>4601887341345</v>
      </c>
    </row>
    <row r="139" spans="1:15" ht="24.95" customHeight="1" x14ac:dyDescent="0.3">
      <c r="B139" s="37" t="s">
        <v>377</v>
      </c>
      <c r="C139" s="37" t="s">
        <v>1344</v>
      </c>
      <c r="D139" s="57" t="s">
        <v>378</v>
      </c>
      <c r="E139" s="60" t="s">
        <v>39</v>
      </c>
      <c r="F139" s="333">
        <v>40</v>
      </c>
      <c r="G139" s="149">
        <v>755636</v>
      </c>
      <c r="H139" s="314">
        <f t="shared" si="4"/>
        <v>2852</v>
      </c>
      <c r="I139" s="118">
        <v>2480</v>
      </c>
      <c r="J139" s="936">
        <v>1.1499999999999999</v>
      </c>
      <c r="K139" s="351"/>
      <c r="L139" s="62" t="str">
        <f t="shared" si="6"/>
        <v/>
      </c>
      <c r="M139" s="645">
        <v>45</v>
      </c>
      <c r="N139" s="387" t="s">
        <v>537</v>
      </c>
      <c r="O139" s="238">
        <v>4601887341369</v>
      </c>
    </row>
    <row r="140" spans="1:15" ht="24.95" customHeight="1" x14ac:dyDescent="0.3">
      <c r="B140" s="15" t="s">
        <v>379</v>
      </c>
      <c r="C140" s="15" t="s">
        <v>35</v>
      </c>
      <c r="D140" s="43" t="s">
        <v>380</v>
      </c>
      <c r="E140" s="60" t="s">
        <v>39</v>
      </c>
      <c r="F140" s="333">
        <v>40</v>
      </c>
      <c r="G140" s="149">
        <v>755637</v>
      </c>
      <c r="H140" s="314">
        <f t="shared" si="4"/>
        <v>1747.9999999999998</v>
      </c>
      <c r="I140" s="118">
        <v>1520</v>
      </c>
      <c r="J140" s="936">
        <v>1.1499999999999999</v>
      </c>
      <c r="K140" s="351"/>
      <c r="L140" s="62" t="str">
        <f t="shared" si="6"/>
        <v/>
      </c>
      <c r="M140" s="645">
        <v>40</v>
      </c>
      <c r="N140" s="387" t="s">
        <v>537</v>
      </c>
      <c r="O140" s="238">
        <v>4601887341376</v>
      </c>
    </row>
    <row r="141" spans="1:15" ht="24.95" customHeight="1" x14ac:dyDescent="0.3">
      <c r="A141" s="75"/>
      <c r="B141" s="15" t="s">
        <v>778</v>
      </c>
      <c r="C141" s="15" t="s">
        <v>779</v>
      </c>
      <c r="D141" s="43" t="s">
        <v>824</v>
      </c>
      <c r="E141" s="60" t="s">
        <v>39</v>
      </c>
      <c r="F141" s="333">
        <v>40</v>
      </c>
      <c r="G141" s="149">
        <v>755638</v>
      </c>
      <c r="H141" s="314">
        <f t="shared" si="4"/>
        <v>1472</v>
      </c>
      <c r="I141" s="118">
        <v>1280</v>
      </c>
      <c r="J141" s="936">
        <v>1.1499999999999999</v>
      </c>
      <c r="K141" s="351"/>
      <c r="L141" s="62" t="str">
        <f t="shared" si="6"/>
        <v/>
      </c>
      <c r="M141" s="645" t="s">
        <v>1056</v>
      </c>
      <c r="N141" s="387" t="s">
        <v>537</v>
      </c>
      <c r="O141" s="238">
        <v>4601887341383</v>
      </c>
    </row>
    <row r="142" spans="1:15" ht="24.95" customHeight="1" x14ac:dyDescent="0.3">
      <c r="A142" s="232"/>
      <c r="B142" s="337" t="s">
        <v>924</v>
      </c>
      <c r="C142" s="37" t="s">
        <v>969</v>
      </c>
      <c r="D142" s="57" t="s">
        <v>1196</v>
      </c>
      <c r="E142" s="60" t="s">
        <v>39</v>
      </c>
      <c r="F142" s="333">
        <v>40</v>
      </c>
      <c r="G142" s="149">
        <v>755640</v>
      </c>
      <c r="H142" s="314">
        <f t="shared" si="4"/>
        <v>1747.9999999999998</v>
      </c>
      <c r="I142" s="118">
        <v>1520</v>
      </c>
      <c r="J142" s="936">
        <v>1.1499999999999999</v>
      </c>
      <c r="K142" s="351"/>
      <c r="L142" s="62" t="str">
        <f t="shared" si="6"/>
        <v/>
      </c>
      <c r="M142" s="645" t="s">
        <v>545</v>
      </c>
      <c r="N142" s="387" t="s">
        <v>537</v>
      </c>
      <c r="O142" s="238">
        <v>4601887341406</v>
      </c>
    </row>
    <row r="143" spans="1:15" ht="27.75" customHeight="1" x14ac:dyDescent="0.3">
      <c r="A143" s="1"/>
      <c r="B143" s="37" t="s">
        <v>3400</v>
      </c>
      <c r="C143" s="37" t="s">
        <v>3057</v>
      </c>
      <c r="D143" s="57" t="s">
        <v>3399</v>
      </c>
      <c r="E143" s="60" t="s">
        <v>39</v>
      </c>
      <c r="F143" s="333">
        <v>40</v>
      </c>
      <c r="G143" s="149">
        <v>807586</v>
      </c>
      <c r="H143" s="314">
        <f t="shared" si="4"/>
        <v>1563.9999999999998</v>
      </c>
      <c r="I143" s="118">
        <v>1360</v>
      </c>
      <c r="J143" s="936">
        <v>1.1499999999999999</v>
      </c>
      <c r="K143" s="158"/>
      <c r="L143" s="62" t="str">
        <f t="shared" si="6"/>
        <v/>
      </c>
      <c r="M143" s="645">
        <v>30</v>
      </c>
      <c r="N143" s="159" t="s">
        <v>537</v>
      </c>
      <c r="O143" s="318">
        <v>4601887022862</v>
      </c>
    </row>
    <row r="144" spans="1:15" ht="24.95" customHeight="1" x14ac:dyDescent="0.3">
      <c r="B144" s="15" t="s">
        <v>381</v>
      </c>
      <c r="C144" s="15" t="s">
        <v>30</v>
      </c>
      <c r="D144" s="43" t="s">
        <v>382</v>
      </c>
      <c r="E144" s="60" t="s">
        <v>39</v>
      </c>
      <c r="F144" s="333">
        <v>40</v>
      </c>
      <c r="G144" s="149">
        <v>755642</v>
      </c>
      <c r="H144" s="314">
        <f t="shared" si="4"/>
        <v>1747.9999999999998</v>
      </c>
      <c r="I144" s="118">
        <v>1520</v>
      </c>
      <c r="J144" s="936">
        <v>1.1499999999999999</v>
      </c>
      <c r="K144" s="351"/>
      <c r="L144" s="62" t="str">
        <f t="shared" si="6"/>
        <v/>
      </c>
      <c r="M144" s="645">
        <v>40</v>
      </c>
      <c r="N144" s="387" t="s">
        <v>537</v>
      </c>
      <c r="O144" s="321">
        <v>4601887138044</v>
      </c>
    </row>
    <row r="145" spans="1:254" ht="24.95" customHeight="1" x14ac:dyDescent="0.3">
      <c r="A145" s="232"/>
      <c r="B145" s="337" t="s">
        <v>1155</v>
      </c>
      <c r="C145" s="37" t="s">
        <v>1177</v>
      </c>
      <c r="D145" s="57" t="s">
        <v>1198</v>
      </c>
      <c r="E145" s="60" t="s">
        <v>39</v>
      </c>
      <c r="F145" s="333">
        <v>40</v>
      </c>
      <c r="G145" s="149">
        <v>797037</v>
      </c>
      <c r="H145" s="314">
        <f t="shared" si="4"/>
        <v>1563.9999999999998</v>
      </c>
      <c r="I145" s="118">
        <v>1360</v>
      </c>
      <c r="J145" s="936">
        <v>1.1499999999999999</v>
      </c>
      <c r="K145" s="351"/>
      <c r="L145" s="62" t="str">
        <f t="shared" si="6"/>
        <v/>
      </c>
      <c r="M145" s="645" t="s">
        <v>545</v>
      </c>
      <c r="N145" s="387" t="s">
        <v>537</v>
      </c>
      <c r="O145" s="238">
        <v>4601887341420</v>
      </c>
    </row>
    <row r="146" spans="1:254" ht="24.95" customHeight="1" x14ac:dyDescent="0.3">
      <c r="B146" s="15" t="s">
        <v>383</v>
      </c>
      <c r="C146" s="15" t="s">
        <v>384</v>
      </c>
      <c r="D146" s="43" t="s">
        <v>385</v>
      </c>
      <c r="E146" s="60" t="s">
        <v>39</v>
      </c>
      <c r="F146" s="333">
        <v>40</v>
      </c>
      <c r="G146" s="149">
        <v>755643</v>
      </c>
      <c r="H146" s="314">
        <f t="shared" si="4"/>
        <v>1747.9999999999998</v>
      </c>
      <c r="I146" s="118">
        <v>1520</v>
      </c>
      <c r="J146" s="936">
        <v>1.1499999999999999</v>
      </c>
      <c r="K146" s="351"/>
      <c r="L146" s="62" t="str">
        <f t="shared" si="6"/>
        <v/>
      </c>
      <c r="M146" s="645">
        <v>45</v>
      </c>
      <c r="N146" s="387" t="s">
        <v>537</v>
      </c>
      <c r="O146" s="238">
        <v>4601887341437</v>
      </c>
    </row>
    <row r="147" spans="1:254" ht="24.95" customHeight="1" x14ac:dyDescent="0.3">
      <c r="B147" s="15" t="s">
        <v>355</v>
      </c>
      <c r="C147" s="15" t="s">
        <v>214</v>
      </c>
      <c r="D147" s="43" t="s">
        <v>356</v>
      </c>
      <c r="E147" s="60" t="s">
        <v>39</v>
      </c>
      <c r="F147" s="333">
        <v>40</v>
      </c>
      <c r="G147" s="149">
        <v>755644</v>
      </c>
      <c r="H147" s="314">
        <f t="shared" si="4"/>
        <v>1747.9999999999998</v>
      </c>
      <c r="I147" s="118">
        <v>1520</v>
      </c>
      <c r="J147" s="936">
        <v>1.1499999999999999</v>
      </c>
      <c r="K147" s="351"/>
      <c r="L147" s="62" t="str">
        <f t="shared" si="6"/>
        <v/>
      </c>
      <c r="M147" s="645">
        <v>35</v>
      </c>
      <c r="N147" s="387" t="s">
        <v>537</v>
      </c>
      <c r="O147" s="238">
        <v>4601887341444</v>
      </c>
    </row>
    <row r="148" spans="1:254" ht="24.95" customHeight="1" x14ac:dyDescent="0.3">
      <c r="B148" s="15" t="s">
        <v>357</v>
      </c>
      <c r="C148" s="15" t="s">
        <v>358</v>
      </c>
      <c r="D148" s="43" t="s">
        <v>359</v>
      </c>
      <c r="E148" s="60" t="s">
        <v>39</v>
      </c>
      <c r="F148" s="333">
        <v>40</v>
      </c>
      <c r="G148" s="149">
        <v>755645</v>
      </c>
      <c r="H148" s="314">
        <f t="shared" si="4"/>
        <v>2392</v>
      </c>
      <c r="I148" s="118">
        <v>2080</v>
      </c>
      <c r="J148" s="936">
        <v>1.1499999999999999</v>
      </c>
      <c r="K148" s="351"/>
      <c r="L148" s="62" t="str">
        <f t="shared" si="6"/>
        <v/>
      </c>
      <c r="M148" s="645">
        <v>35</v>
      </c>
      <c r="N148" s="387" t="s">
        <v>537</v>
      </c>
      <c r="O148" s="238">
        <v>4601887341451</v>
      </c>
    </row>
    <row r="149" spans="1:254" ht="24.95" customHeight="1" x14ac:dyDescent="0.3">
      <c r="B149" s="15" t="s">
        <v>360</v>
      </c>
      <c r="C149" s="15" t="s">
        <v>361</v>
      </c>
      <c r="D149" s="43" t="s">
        <v>362</v>
      </c>
      <c r="E149" s="60" t="s">
        <v>39</v>
      </c>
      <c r="F149" s="333">
        <v>40</v>
      </c>
      <c r="G149" s="149">
        <v>755646</v>
      </c>
      <c r="H149" s="314">
        <f t="shared" si="4"/>
        <v>1931.9999999999998</v>
      </c>
      <c r="I149" s="118">
        <v>1680</v>
      </c>
      <c r="J149" s="936">
        <v>1.1499999999999999</v>
      </c>
      <c r="K149" s="351"/>
      <c r="L149" s="62" t="str">
        <f t="shared" si="6"/>
        <v/>
      </c>
      <c r="M149" s="645">
        <v>45</v>
      </c>
      <c r="N149" s="387" t="s">
        <v>537</v>
      </c>
      <c r="O149" s="238">
        <v>4601887341468</v>
      </c>
    </row>
    <row r="150" spans="1:254" ht="24.95" customHeight="1" x14ac:dyDescent="0.3">
      <c r="A150" s="232"/>
      <c r="B150" s="337" t="s">
        <v>1161</v>
      </c>
      <c r="C150" s="37" t="s">
        <v>1178</v>
      </c>
      <c r="D150" s="328" t="s">
        <v>1199</v>
      </c>
      <c r="E150" s="60" t="s">
        <v>39</v>
      </c>
      <c r="F150" s="333">
        <v>40</v>
      </c>
      <c r="G150" s="149">
        <v>755647</v>
      </c>
      <c r="H150" s="314">
        <f t="shared" si="4"/>
        <v>3035.9999999999995</v>
      </c>
      <c r="I150" s="118">
        <v>2640</v>
      </c>
      <c r="J150" s="936">
        <v>1.1499999999999999</v>
      </c>
      <c r="K150" s="351"/>
      <c r="L150" s="62" t="str">
        <f t="shared" si="6"/>
        <v/>
      </c>
      <c r="M150" s="645" t="s">
        <v>327</v>
      </c>
      <c r="N150" s="387" t="s">
        <v>537</v>
      </c>
      <c r="O150" s="238">
        <v>4601887341482</v>
      </c>
    </row>
    <row r="151" spans="1:254" ht="24.95" customHeight="1" x14ac:dyDescent="0.3">
      <c r="B151" s="37" t="s">
        <v>354</v>
      </c>
      <c r="C151" s="37" t="s">
        <v>1345</v>
      </c>
      <c r="D151" s="57" t="s">
        <v>344</v>
      </c>
      <c r="E151" s="60" t="s">
        <v>1505</v>
      </c>
      <c r="F151" s="333">
        <v>40</v>
      </c>
      <c r="G151" s="149">
        <v>755648</v>
      </c>
      <c r="H151" s="314">
        <f t="shared" si="4"/>
        <v>2392</v>
      </c>
      <c r="I151" s="118">
        <v>2080</v>
      </c>
      <c r="J151" s="936">
        <v>1.1499999999999999</v>
      </c>
      <c r="K151" s="351"/>
      <c r="L151" s="62" t="str">
        <f t="shared" si="6"/>
        <v/>
      </c>
      <c r="M151" s="645">
        <v>35</v>
      </c>
      <c r="N151" s="387" t="s">
        <v>537</v>
      </c>
      <c r="O151" s="321">
        <v>4601887138051</v>
      </c>
    </row>
    <row r="152" spans="1:254" ht="24.95" customHeight="1" x14ac:dyDescent="0.3">
      <c r="B152" s="15" t="s">
        <v>386</v>
      </c>
      <c r="C152" s="15" t="s">
        <v>387</v>
      </c>
      <c r="D152" s="43" t="s">
        <v>388</v>
      </c>
      <c r="E152" s="60" t="s">
        <v>39</v>
      </c>
      <c r="F152" s="333">
        <v>40</v>
      </c>
      <c r="G152" s="149">
        <v>755649</v>
      </c>
      <c r="H152" s="314">
        <f t="shared" si="4"/>
        <v>1747.9999999999998</v>
      </c>
      <c r="I152" s="118">
        <v>1520</v>
      </c>
      <c r="J152" s="936">
        <v>1.1499999999999999</v>
      </c>
      <c r="K152" s="351"/>
      <c r="L152" s="62" t="str">
        <f t="shared" si="6"/>
        <v/>
      </c>
      <c r="M152" s="645">
        <v>40</v>
      </c>
      <c r="N152" s="387" t="s">
        <v>537</v>
      </c>
      <c r="O152" s="238">
        <v>4601887341499</v>
      </c>
    </row>
    <row r="153" spans="1:254" s="16" customFormat="1" ht="24.95" customHeight="1" x14ac:dyDescent="0.3">
      <c r="A153" s="50"/>
      <c r="B153" s="111"/>
      <c r="C153" s="119" t="s">
        <v>207</v>
      </c>
      <c r="D153" s="194" t="s">
        <v>225</v>
      </c>
      <c r="E153" s="92" t="s">
        <v>225</v>
      </c>
      <c r="F153" s="90" t="s">
        <v>225</v>
      </c>
      <c r="G153" s="161"/>
      <c r="H153" s="161"/>
      <c r="I153" s="161"/>
      <c r="J153" s="161"/>
      <c r="K153" s="94" t="s">
        <v>225</v>
      </c>
      <c r="L153" s="89" t="s">
        <v>225</v>
      </c>
      <c r="M153" s="205"/>
      <c r="N153" s="93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</row>
    <row r="154" spans="1:254" ht="24.95" customHeight="1" x14ac:dyDescent="0.3">
      <c r="A154" s="232"/>
      <c r="B154" s="334" t="s">
        <v>3059</v>
      </c>
      <c r="C154" s="209" t="s">
        <v>3396</v>
      </c>
      <c r="D154" s="335" t="s">
        <v>3060</v>
      </c>
      <c r="E154" s="60" t="s">
        <v>39</v>
      </c>
      <c r="F154" s="333">
        <v>40</v>
      </c>
      <c r="G154" s="149">
        <v>755653</v>
      </c>
      <c r="H154" s="314">
        <f t="shared" si="4"/>
        <v>2760</v>
      </c>
      <c r="I154" s="314">
        <v>2400</v>
      </c>
      <c r="J154" s="936">
        <v>1.1499999999999999</v>
      </c>
      <c r="K154" s="158"/>
      <c r="L154" s="62" t="str">
        <f t="shared" ref="L154:L179" si="7">IF(K154&gt;0,K154*H154,"")</f>
        <v/>
      </c>
      <c r="M154" s="645" t="s">
        <v>328</v>
      </c>
      <c r="N154" s="159" t="s">
        <v>537</v>
      </c>
      <c r="O154" s="311">
        <v>4601887341550</v>
      </c>
    </row>
    <row r="155" spans="1:254" ht="24.95" customHeight="1" x14ac:dyDescent="0.3">
      <c r="A155" s="232"/>
      <c r="B155" s="334" t="s">
        <v>1612</v>
      </c>
      <c r="C155" s="209" t="s">
        <v>1613</v>
      </c>
      <c r="D155" s="335" t="s">
        <v>1617</v>
      </c>
      <c r="E155" s="60" t="s">
        <v>39</v>
      </c>
      <c r="F155" s="333">
        <v>40</v>
      </c>
      <c r="G155" s="149">
        <v>755654</v>
      </c>
      <c r="H155" s="314">
        <f t="shared" si="4"/>
        <v>2392</v>
      </c>
      <c r="I155" s="118">
        <v>2080</v>
      </c>
      <c r="J155" s="936">
        <v>1.1499999999999999</v>
      </c>
      <c r="K155" s="351"/>
      <c r="L155" s="62" t="str">
        <f t="shared" si="7"/>
        <v/>
      </c>
      <c r="M155" s="645">
        <v>40</v>
      </c>
      <c r="N155" s="387" t="s">
        <v>537</v>
      </c>
      <c r="O155" s="238">
        <v>4601887341888</v>
      </c>
    </row>
    <row r="156" spans="1:254" ht="24.95" customHeight="1" x14ac:dyDescent="0.3">
      <c r="B156" s="15" t="s">
        <v>400</v>
      </c>
      <c r="C156" s="15" t="s">
        <v>401</v>
      </c>
      <c r="D156" s="43" t="s">
        <v>402</v>
      </c>
      <c r="E156" s="60" t="s">
        <v>39</v>
      </c>
      <c r="F156" s="333">
        <v>40</v>
      </c>
      <c r="G156" s="149">
        <v>755656</v>
      </c>
      <c r="H156" s="314">
        <f t="shared" si="4"/>
        <v>2392</v>
      </c>
      <c r="I156" s="118">
        <v>2080</v>
      </c>
      <c r="J156" s="936">
        <v>1.1499999999999999</v>
      </c>
      <c r="K156" s="351"/>
      <c r="L156" s="62" t="str">
        <f t="shared" si="7"/>
        <v/>
      </c>
      <c r="M156" s="645">
        <v>40</v>
      </c>
      <c r="N156" s="387" t="s">
        <v>537</v>
      </c>
      <c r="O156" s="238">
        <v>4601887341574</v>
      </c>
    </row>
    <row r="157" spans="1:254" ht="24.95" customHeight="1" x14ac:dyDescent="0.3">
      <c r="A157" s="232"/>
      <c r="B157" s="337" t="s">
        <v>1149</v>
      </c>
      <c r="C157" s="37" t="s">
        <v>1179</v>
      </c>
      <c r="D157" s="57" t="s">
        <v>1200</v>
      </c>
      <c r="E157" s="60" t="s">
        <v>39</v>
      </c>
      <c r="F157" s="333">
        <v>40</v>
      </c>
      <c r="G157" s="149">
        <v>755659</v>
      </c>
      <c r="H157" s="314">
        <f t="shared" si="4"/>
        <v>2484</v>
      </c>
      <c r="I157" s="118">
        <v>2160</v>
      </c>
      <c r="J157" s="936">
        <v>1.1499999999999999</v>
      </c>
      <c r="K157" s="351"/>
      <c r="L157" s="62" t="str">
        <f t="shared" si="7"/>
        <v/>
      </c>
      <c r="M157" s="645">
        <v>30</v>
      </c>
      <c r="N157" s="387" t="s">
        <v>537</v>
      </c>
      <c r="O157" s="238">
        <v>4601887341604</v>
      </c>
    </row>
    <row r="158" spans="1:254" ht="24.95" customHeight="1" x14ac:dyDescent="0.3">
      <c r="A158" s="76"/>
      <c r="B158" s="391" t="s">
        <v>668</v>
      </c>
      <c r="C158" s="391" t="s">
        <v>695</v>
      </c>
      <c r="D158" s="142" t="s">
        <v>696</v>
      </c>
      <c r="E158" s="60" t="s">
        <v>39</v>
      </c>
      <c r="F158" s="333">
        <v>40</v>
      </c>
      <c r="G158" s="149">
        <v>755660</v>
      </c>
      <c r="H158" s="314">
        <f t="shared" si="4"/>
        <v>2116</v>
      </c>
      <c r="I158" s="118">
        <v>1840</v>
      </c>
      <c r="J158" s="936">
        <v>1.1499999999999999</v>
      </c>
      <c r="K158" s="351"/>
      <c r="L158" s="62" t="str">
        <f t="shared" si="7"/>
        <v/>
      </c>
      <c r="M158" s="645">
        <v>40</v>
      </c>
      <c r="N158" s="387" t="s">
        <v>537</v>
      </c>
      <c r="O158" s="238">
        <v>4601887341611</v>
      </c>
    </row>
    <row r="159" spans="1:254" ht="24.95" customHeight="1" x14ac:dyDescent="0.3">
      <c r="A159" s="232"/>
      <c r="B159" s="337" t="s">
        <v>1148</v>
      </c>
      <c r="C159" s="37" t="s">
        <v>1180</v>
      </c>
      <c r="D159" s="57" t="s">
        <v>1201</v>
      </c>
      <c r="E159" s="60" t="s">
        <v>39</v>
      </c>
      <c r="F159" s="333">
        <v>40</v>
      </c>
      <c r="G159" s="149">
        <v>755663</v>
      </c>
      <c r="H159" s="314">
        <f t="shared" si="4"/>
        <v>2116</v>
      </c>
      <c r="I159" s="118">
        <v>1840</v>
      </c>
      <c r="J159" s="936">
        <v>1.1499999999999999</v>
      </c>
      <c r="K159" s="351"/>
      <c r="L159" s="62" t="str">
        <f t="shared" si="7"/>
        <v/>
      </c>
      <c r="M159" s="645">
        <v>35</v>
      </c>
      <c r="N159" s="387" t="s">
        <v>537</v>
      </c>
      <c r="O159" s="238">
        <v>4601887341642</v>
      </c>
    </row>
    <row r="160" spans="1:254" ht="24.95" customHeight="1" x14ac:dyDescent="0.3">
      <c r="B160" s="15" t="s">
        <v>403</v>
      </c>
      <c r="C160" s="15" t="s">
        <v>404</v>
      </c>
      <c r="D160" s="43" t="s">
        <v>405</v>
      </c>
      <c r="E160" s="60" t="s">
        <v>39</v>
      </c>
      <c r="F160" s="333">
        <v>40</v>
      </c>
      <c r="G160" s="149">
        <v>755664</v>
      </c>
      <c r="H160" s="314">
        <f t="shared" si="4"/>
        <v>1747.9999999999998</v>
      </c>
      <c r="I160" s="118">
        <v>1520</v>
      </c>
      <c r="J160" s="936">
        <v>1.1499999999999999</v>
      </c>
      <c r="K160" s="351"/>
      <c r="L160" s="62" t="str">
        <f t="shared" si="7"/>
        <v/>
      </c>
      <c r="M160" s="645">
        <v>40</v>
      </c>
      <c r="N160" s="387" t="s">
        <v>537</v>
      </c>
      <c r="O160" s="238">
        <v>4601887341659</v>
      </c>
    </row>
    <row r="161" spans="1:15" ht="24.95" customHeight="1" x14ac:dyDescent="0.3">
      <c r="B161" s="15" t="s">
        <v>414</v>
      </c>
      <c r="C161" s="15" t="s">
        <v>415</v>
      </c>
      <c r="D161" s="43" t="s">
        <v>416</v>
      </c>
      <c r="E161" s="60" t="s">
        <v>39</v>
      </c>
      <c r="F161" s="333">
        <v>40</v>
      </c>
      <c r="G161" s="149">
        <v>755666</v>
      </c>
      <c r="H161" s="314">
        <f t="shared" si="4"/>
        <v>1747.9999999999998</v>
      </c>
      <c r="I161" s="118">
        <v>1520</v>
      </c>
      <c r="J161" s="936">
        <v>1.1499999999999999</v>
      </c>
      <c r="K161" s="351"/>
      <c r="L161" s="62" t="str">
        <f t="shared" si="7"/>
        <v/>
      </c>
      <c r="M161" s="645">
        <v>40</v>
      </c>
      <c r="N161" s="387" t="s">
        <v>537</v>
      </c>
      <c r="O161" s="238">
        <v>4601887341673</v>
      </c>
    </row>
    <row r="162" spans="1:15" ht="24.95" customHeight="1" x14ac:dyDescent="0.3">
      <c r="B162" s="15" t="s">
        <v>417</v>
      </c>
      <c r="C162" s="15" t="s">
        <v>418</v>
      </c>
      <c r="D162" s="43" t="s">
        <v>419</v>
      </c>
      <c r="E162" s="60" t="s">
        <v>39</v>
      </c>
      <c r="F162" s="333">
        <v>40</v>
      </c>
      <c r="G162" s="149">
        <v>755667</v>
      </c>
      <c r="H162" s="314">
        <f t="shared" si="4"/>
        <v>1839.9999999999998</v>
      </c>
      <c r="I162" s="118">
        <v>1600</v>
      </c>
      <c r="J162" s="936">
        <v>1.1499999999999999</v>
      </c>
      <c r="K162" s="351"/>
      <c r="L162" s="62" t="str">
        <f t="shared" si="7"/>
        <v/>
      </c>
      <c r="M162" s="645">
        <v>40</v>
      </c>
      <c r="N162" s="387" t="s">
        <v>537</v>
      </c>
      <c r="O162" s="238">
        <v>4601887341680</v>
      </c>
    </row>
    <row r="163" spans="1:15" ht="24.95" customHeight="1" x14ac:dyDescent="0.3">
      <c r="B163" s="15" t="s">
        <v>424</v>
      </c>
      <c r="C163" s="15" t="s">
        <v>425</v>
      </c>
      <c r="D163" s="43" t="s">
        <v>300</v>
      </c>
      <c r="E163" s="60" t="s">
        <v>39</v>
      </c>
      <c r="F163" s="333">
        <v>40</v>
      </c>
      <c r="G163" s="149">
        <v>755668</v>
      </c>
      <c r="H163" s="314">
        <f t="shared" ref="H163:H226" si="8">I163*J163</f>
        <v>1839.9999999999998</v>
      </c>
      <c r="I163" s="118">
        <v>1600</v>
      </c>
      <c r="J163" s="936">
        <v>1.1499999999999999</v>
      </c>
      <c r="K163" s="351"/>
      <c r="L163" s="62" t="str">
        <f t="shared" si="7"/>
        <v/>
      </c>
      <c r="M163" s="59">
        <v>35</v>
      </c>
      <c r="N163" s="392" t="s">
        <v>537</v>
      </c>
      <c r="O163" s="238">
        <v>4601887341697</v>
      </c>
    </row>
    <row r="164" spans="1:15" ht="24.95" customHeight="1" x14ac:dyDescent="0.3">
      <c r="B164" s="15" t="s">
        <v>426</v>
      </c>
      <c r="C164" s="15" t="s">
        <v>427</v>
      </c>
      <c r="D164" s="43" t="s">
        <v>428</v>
      </c>
      <c r="E164" s="60" t="s">
        <v>39</v>
      </c>
      <c r="F164" s="333">
        <v>40</v>
      </c>
      <c r="G164" s="149">
        <v>755669</v>
      </c>
      <c r="H164" s="314">
        <f t="shared" si="8"/>
        <v>2116</v>
      </c>
      <c r="I164" s="118">
        <v>1840</v>
      </c>
      <c r="J164" s="936">
        <v>1.1499999999999999</v>
      </c>
      <c r="K164" s="351"/>
      <c r="L164" s="62" t="str">
        <f t="shared" si="7"/>
        <v/>
      </c>
      <c r="M164" s="645">
        <v>40</v>
      </c>
      <c r="N164" s="387" t="s">
        <v>537</v>
      </c>
      <c r="O164" s="238">
        <v>4601887341703</v>
      </c>
    </row>
    <row r="165" spans="1:15" ht="24.95" customHeight="1" x14ac:dyDescent="0.3">
      <c r="B165" s="15" t="s">
        <v>429</v>
      </c>
      <c r="C165" s="15" t="s">
        <v>215</v>
      </c>
      <c r="D165" s="43" t="s">
        <v>430</v>
      </c>
      <c r="E165" s="60" t="s">
        <v>39</v>
      </c>
      <c r="F165" s="333">
        <v>40</v>
      </c>
      <c r="G165" s="149">
        <v>755670</v>
      </c>
      <c r="H165" s="314">
        <f t="shared" si="8"/>
        <v>2116</v>
      </c>
      <c r="I165" s="118">
        <v>1840</v>
      </c>
      <c r="J165" s="936">
        <v>1.1499999999999999</v>
      </c>
      <c r="K165" s="351"/>
      <c r="L165" s="62" t="str">
        <f t="shared" si="7"/>
        <v/>
      </c>
      <c r="M165" s="645" t="s">
        <v>545</v>
      </c>
      <c r="N165" s="387" t="s">
        <v>537</v>
      </c>
      <c r="O165" s="321">
        <v>4601887137177</v>
      </c>
    </row>
    <row r="166" spans="1:15" ht="24.95" customHeight="1" x14ac:dyDescent="0.3">
      <c r="A166" s="75"/>
      <c r="B166" s="15" t="s">
        <v>776</v>
      </c>
      <c r="C166" s="15" t="s">
        <v>777</v>
      </c>
      <c r="D166" s="43" t="s">
        <v>825</v>
      </c>
      <c r="E166" s="60" t="s">
        <v>39</v>
      </c>
      <c r="F166" s="333">
        <v>40</v>
      </c>
      <c r="G166" s="149">
        <v>755671</v>
      </c>
      <c r="H166" s="314">
        <f t="shared" si="8"/>
        <v>1839.9999999999998</v>
      </c>
      <c r="I166" s="118">
        <v>1600</v>
      </c>
      <c r="J166" s="936">
        <v>1.1499999999999999</v>
      </c>
      <c r="K166" s="351"/>
      <c r="L166" s="62" t="str">
        <f t="shared" si="7"/>
        <v/>
      </c>
      <c r="M166" s="645" t="s">
        <v>1057</v>
      </c>
      <c r="N166" s="387" t="s">
        <v>537</v>
      </c>
      <c r="O166" s="238">
        <v>4601887341710</v>
      </c>
    </row>
    <row r="167" spans="1:15" ht="24.95" customHeight="1" x14ac:dyDescent="0.3">
      <c r="B167" s="15" t="s">
        <v>431</v>
      </c>
      <c r="C167" s="15" t="s">
        <v>432</v>
      </c>
      <c r="D167" s="43" t="s">
        <v>356</v>
      </c>
      <c r="E167" s="60" t="s">
        <v>39</v>
      </c>
      <c r="F167" s="333">
        <v>40</v>
      </c>
      <c r="G167" s="149">
        <v>755672</v>
      </c>
      <c r="H167" s="314">
        <f t="shared" si="8"/>
        <v>2023.9999999999998</v>
      </c>
      <c r="I167" s="118">
        <v>1760</v>
      </c>
      <c r="J167" s="936">
        <v>1.1499999999999999</v>
      </c>
      <c r="K167" s="351"/>
      <c r="L167" s="62" t="str">
        <f t="shared" si="7"/>
        <v/>
      </c>
      <c r="M167" s="645">
        <v>40</v>
      </c>
      <c r="N167" s="387" t="s">
        <v>537</v>
      </c>
      <c r="O167" s="238">
        <v>4601887341727</v>
      </c>
    </row>
    <row r="168" spans="1:15" ht="24.95" customHeight="1" x14ac:dyDescent="0.3">
      <c r="A168" s="1"/>
      <c r="B168" s="746"/>
      <c r="C168" s="37" t="s">
        <v>4277</v>
      </c>
      <c r="D168" s="43" t="s">
        <v>293</v>
      </c>
      <c r="E168" s="60" t="s">
        <v>39</v>
      </c>
      <c r="F168" s="333">
        <v>40</v>
      </c>
      <c r="G168" s="718">
        <v>825803</v>
      </c>
      <c r="H168" s="314">
        <f t="shared" si="8"/>
        <v>2023.9999999999998</v>
      </c>
      <c r="I168" s="118">
        <v>1760</v>
      </c>
      <c r="J168" s="936">
        <v>1.1499999999999999</v>
      </c>
      <c r="K168" s="351"/>
      <c r="L168" s="62" t="str">
        <f t="shared" si="7"/>
        <v/>
      </c>
      <c r="M168" s="645">
        <v>35</v>
      </c>
      <c r="N168" s="387" t="s">
        <v>537</v>
      </c>
      <c r="O168" s="238"/>
    </row>
    <row r="169" spans="1:15" ht="24.95" customHeight="1" x14ac:dyDescent="0.3">
      <c r="A169" s="232"/>
      <c r="B169" s="337" t="s">
        <v>1152</v>
      </c>
      <c r="C169" s="37" t="s">
        <v>1181</v>
      </c>
      <c r="D169" s="57" t="s">
        <v>1202</v>
      </c>
      <c r="E169" s="60" t="s">
        <v>39</v>
      </c>
      <c r="F169" s="333">
        <v>40</v>
      </c>
      <c r="G169" s="149">
        <v>755674</v>
      </c>
      <c r="H169" s="314">
        <f t="shared" si="8"/>
        <v>2392</v>
      </c>
      <c r="I169" s="118">
        <v>2080</v>
      </c>
      <c r="J169" s="936">
        <v>1.1499999999999999</v>
      </c>
      <c r="K169" s="351"/>
      <c r="L169" s="62" t="str">
        <f t="shared" si="7"/>
        <v/>
      </c>
      <c r="M169" s="645">
        <v>45</v>
      </c>
      <c r="N169" s="387" t="s">
        <v>537</v>
      </c>
      <c r="O169" s="238">
        <v>4601887341734</v>
      </c>
    </row>
    <row r="170" spans="1:15" ht="24.95" customHeight="1" x14ac:dyDescent="0.3">
      <c r="B170" s="37" t="s">
        <v>438</v>
      </c>
      <c r="C170" s="37" t="s">
        <v>1350</v>
      </c>
      <c r="D170" s="57" t="s">
        <v>439</v>
      </c>
      <c r="E170" s="60" t="s">
        <v>39</v>
      </c>
      <c r="F170" s="333">
        <v>40</v>
      </c>
      <c r="G170" s="149">
        <v>755675</v>
      </c>
      <c r="H170" s="314">
        <f t="shared" si="8"/>
        <v>2116</v>
      </c>
      <c r="I170" s="118">
        <v>1840</v>
      </c>
      <c r="J170" s="936">
        <v>1.1499999999999999</v>
      </c>
      <c r="K170" s="351"/>
      <c r="L170" s="62" t="str">
        <f t="shared" si="7"/>
        <v/>
      </c>
      <c r="M170" s="645">
        <v>40</v>
      </c>
      <c r="N170" s="387" t="s">
        <v>537</v>
      </c>
      <c r="O170" s="238">
        <v>4601887341741</v>
      </c>
    </row>
    <row r="171" spans="1:15" ht="24.95" customHeight="1" x14ac:dyDescent="0.3">
      <c r="B171" s="131" t="s">
        <v>697</v>
      </c>
      <c r="C171" s="131" t="s">
        <v>1349</v>
      </c>
      <c r="D171" s="142" t="s">
        <v>698</v>
      </c>
      <c r="E171" s="60" t="s">
        <v>39</v>
      </c>
      <c r="F171" s="333">
        <v>40</v>
      </c>
      <c r="G171" s="149">
        <v>755676</v>
      </c>
      <c r="H171" s="314">
        <f t="shared" si="8"/>
        <v>2116</v>
      </c>
      <c r="I171" s="118">
        <v>1840</v>
      </c>
      <c r="J171" s="936">
        <v>1.1499999999999999</v>
      </c>
      <c r="K171" s="351"/>
      <c r="L171" s="62" t="str">
        <f t="shared" si="7"/>
        <v/>
      </c>
      <c r="M171" s="645">
        <v>45</v>
      </c>
      <c r="N171" s="387" t="s">
        <v>537</v>
      </c>
      <c r="O171" s="238">
        <v>4601887341758</v>
      </c>
    </row>
    <row r="172" spans="1:15" ht="24.95" customHeight="1" x14ac:dyDescent="0.3">
      <c r="B172" s="15" t="s">
        <v>435</v>
      </c>
      <c r="C172" s="15" t="s">
        <v>436</v>
      </c>
      <c r="D172" s="43" t="s">
        <v>437</v>
      </c>
      <c r="E172" s="60" t="s">
        <v>39</v>
      </c>
      <c r="F172" s="333">
        <v>40</v>
      </c>
      <c r="G172" s="149">
        <v>755677</v>
      </c>
      <c r="H172" s="314">
        <f t="shared" si="8"/>
        <v>2760</v>
      </c>
      <c r="I172" s="118">
        <v>2400</v>
      </c>
      <c r="J172" s="936">
        <v>1.1499999999999999</v>
      </c>
      <c r="K172" s="351"/>
      <c r="L172" s="62" t="str">
        <f t="shared" si="7"/>
        <v/>
      </c>
      <c r="M172" s="645">
        <v>40</v>
      </c>
      <c r="N172" s="387" t="s">
        <v>537</v>
      </c>
      <c r="O172" s="238">
        <v>4601887341765</v>
      </c>
    </row>
    <row r="173" spans="1:15" ht="24.95" customHeight="1" x14ac:dyDescent="0.3">
      <c r="B173" s="15" t="s">
        <v>440</v>
      </c>
      <c r="C173" s="15" t="s">
        <v>441</v>
      </c>
      <c r="D173" s="43" t="s">
        <v>442</v>
      </c>
      <c r="E173" s="60" t="s">
        <v>39</v>
      </c>
      <c r="F173" s="333">
        <v>40</v>
      </c>
      <c r="G173" s="149">
        <v>755680</v>
      </c>
      <c r="H173" s="314">
        <f t="shared" si="8"/>
        <v>1931.9999999999998</v>
      </c>
      <c r="I173" s="118">
        <v>1680</v>
      </c>
      <c r="J173" s="936">
        <v>1.1499999999999999</v>
      </c>
      <c r="K173" s="351"/>
      <c r="L173" s="62" t="str">
        <f t="shared" si="7"/>
        <v/>
      </c>
      <c r="M173" s="645">
        <v>40</v>
      </c>
      <c r="N173" s="387" t="s">
        <v>537</v>
      </c>
      <c r="O173" s="321">
        <v>4601887138068</v>
      </c>
    </row>
    <row r="174" spans="1:15" ht="24.95" customHeight="1" x14ac:dyDescent="0.3">
      <c r="B174" s="37" t="s">
        <v>420</v>
      </c>
      <c r="C174" s="37" t="s">
        <v>1348</v>
      </c>
      <c r="D174" s="57" t="s">
        <v>421</v>
      </c>
      <c r="E174" s="60" t="s">
        <v>39</v>
      </c>
      <c r="F174" s="333">
        <v>40</v>
      </c>
      <c r="G174" s="149">
        <v>755681</v>
      </c>
      <c r="H174" s="314">
        <f t="shared" si="8"/>
        <v>2116</v>
      </c>
      <c r="I174" s="118">
        <v>1840</v>
      </c>
      <c r="J174" s="936">
        <v>1.1499999999999999</v>
      </c>
      <c r="K174" s="351"/>
      <c r="L174" s="62" t="str">
        <f t="shared" si="7"/>
        <v/>
      </c>
      <c r="M174" s="645">
        <v>40</v>
      </c>
      <c r="N174" s="387" t="s">
        <v>537</v>
      </c>
      <c r="O174" s="238">
        <v>4601887341796</v>
      </c>
    </row>
    <row r="175" spans="1:15" ht="24.95" customHeight="1" x14ac:dyDescent="0.3">
      <c r="B175" s="37" t="s">
        <v>422</v>
      </c>
      <c r="C175" s="37" t="s">
        <v>1347</v>
      </c>
      <c r="D175" s="57" t="s">
        <v>423</v>
      </c>
      <c r="E175" s="60" t="s">
        <v>39</v>
      </c>
      <c r="F175" s="333">
        <v>40</v>
      </c>
      <c r="G175" s="149">
        <v>755683</v>
      </c>
      <c r="H175" s="314">
        <f t="shared" si="8"/>
        <v>2392</v>
      </c>
      <c r="I175" s="118">
        <v>2080</v>
      </c>
      <c r="J175" s="936">
        <v>1.1499999999999999</v>
      </c>
      <c r="K175" s="351"/>
      <c r="L175" s="62" t="str">
        <f t="shared" si="7"/>
        <v/>
      </c>
      <c r="M175" s="645">
        <v>40</v>
      </c>
      <c r="N175" s="387" t="s">
        <v>537</v>
      </c>
      <c r="O175" s="238">
        <v>4601887341819</v>
      </c>
    </row>
    <row r="176" spans="1:15" ht="24.95" customHeight="1" x14ac:dyDescent="0.3">
      <c r="B176" s="340" t="s">
        <v>406</v>
      </c>
      <c r="C176" s="340" t="s">
        <v>407</v>
      </c>
      <c r="D176" s="393" t="s">
        <v>408</v>
      </c>
      <c r="E176" s="60" t="s">
        <v>39</v>
      </c>
      <c r="F176" s="333">
        <v>40</v>
      </c>
      <c r="G176" s="149">
        <v>755685</v>
      </c>
      <c r="H176" s="314">
        <f t="shared" si="8"/>
        <v>1839.9999999999998</v>
      </c>
      <c r="I176" s="118">
        <v>1600</v>
      </c>
      <c r="J176" s="936">
        <v>1.1499999999999999</v>
      </c>
      <c r="K176" s="351"/>
      <c r="L176" s="62" t="str">
        <f t="shared" si="7"/>
        <v/>
      </c>
      <c r="M176" s="645">
        <v>30</v>
      </c>
      <c r="N176" s="387" t="s">
        <v>537</v>
      </c>
      <c r="O176" s="238">
        <v>4601887341833</v>
      </c>
    </row>
    <row r="177" spans="1:254" ht="24.95" customHeight="1" x14ac:dyDescent="0.3">
      <c r="B177" s="15" t="s">
        <v>409</v>
      </c>
      <c r="C177" s="15" t="s">
        <v>410</v>
      </c>
      <c r="D177" s="43" t="s">
        <v>411</v>
      </c>
      <c r="E177" s="60" t="s">
        <v>39</v>
      </c>
      <c r="F177" s="333">
        <v>40</v>
      </c>
      <c r="G177" s="149">
        <v>755686</v>
      </c>
      <c r="H177" s="314">
        <f t="shared" si="8"/>
        <v>1839.9999999999998</v>
      </c>
      <c r="I177" s="118">
        <v>1600</v>
      </c>
      <c r="J177" s="936">
        <v>1.1499999999999999</v>
      </c>
      <c r="K177" s="351"/>
      <c r="L177" s="62" t="str">
        <f t="shared" si="7"/>
        <v/>
      </c>
      <c r="M177" s="645">
        <v>40</v>
      </c>
      <c r="N177" s="387" t="s">
        <v>537</v>
      </c>
      <c r="O177" s="238">
        <v>4601887341840</v>
      </c>
    </row>
    <row r="178" spans="1:254" ht="24.95" customHeight="1" x14ac:dyDescent="0.3">
      <c r="A178" s="232"/>
      <c r="B178" s="334" t="s">
        <v>1614</v>
      </c>
      <c r="C178" s="209" t="s">
        <v>1615</v>
      </c>
      <c r="D178" s="335" t="s">
        <v>1618</v>
      </c>
      <c r="E178" s="60" t="s">
        <v>39</v>
      </c>
      <c r="F178" s="333">
        <v>40</v>
      </c>
      <c r="G178" s="149">
        <v>755688</v>
      </c>
      <c r="H178" s="314">
        <f t="shared" si="8"/>
        <v>2852</v>
      </c>
      <c r="I178" s="118">
        <v>2480</v>
      </c>
      <c r="J178" s="936">
        <v>1.1499999999999999</v>
      </c>
      <c r="K178" s="351"/>
      <c r="L178" s="62" t="str">
        <f t="shared" si="7"/>
        <v/>
      </c>
      <c r="M178" s="645">
        <v>40</v>
      </c>
      <c r="N178" s="387" t="s">
        <v>537</v>
      </c>
      <c r="O178" s="238">
        <v>4601887341901</v>
      </c>
    </row>
    <row r="179" spans="1:254" ht="24.95" customHeight="1" x14ac:dyDescent="0.3">
      <c r="B179" s="37" t="s">
        <v>398</v>
      </c>
      <c r="C179" s="37" t="s">
        <v>1346</v>
      </c>
      <c r="D179" s="57" t="s">
        <v>399</v>
      </c>
      <c r="E179" s="60" t="s">
        <v>39</v>
      </c>
      <c r="F179" s="333">
        <v>40</v>
      </c>
      <c r="G179" s="149">
        <v>755690</v>
      </c>
      <c r="H179" s="314">
        <f t="shared" si="8"/>
        <v>2392</v>
      </c>
      <c r="I179" s="118">
        <v>2080</v>
      </c>
      <c r="J179" s="936">
        <v>1.1499999999999999</v>
      </c>
      <c r="K179" s="351"/>
      <c r="L179" s="62" t="str">
        <f t="shared" si="7"/>
        <v/>
      </c>
      <c r="M179" s="645">
        <v>35</v>
      </c>
      <c r="N179" s="387" t="s">
        <v>537</v>
      </c>
      <c r="O179" s="238">
        <v>4601887341857</v>
      </c>
    </row>
    <row r="180" spans="1:254" s="16" customFormat="1" ht="24.95" customHeight="1" x14ac:dyDescent="0.3">
      <c r="A180" s="50"/>
      <c r="B180" s="109"/>
      <c r="C180" s="119" t="s">
        <v>37</v>
      </c>
      <c r="D180" s="196" t="s">
        <v>225</v>
      </c>
      <c r="E180" s="92" t="s">
        <v>225</v>
      </c>
      <c r="F180" s="90" t="s">
        <v>225</v>
      </c>
      <c r="G180" s="161"/>
      <c r="H180" s="161"/>
      <c r="I180" s="161"/>
      <c r="J180" s="161"/>
      <c r="K180" s="94" t="s">
        <v>225</v>
      </c>
      <c r="L180" s="89" t="s">
        <v>225</v>
      </c>
      <c r="M180" s="205"/>
      <c r="N180" s="93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</row>
    <row r="181" spans="1:254" ht="24.95" customHeight="1" x14ac:dyDescent="0.3">
      <c r="B181" s="15" t="s">
        <v>443</v>
      </c>
      <c r="C181" s="15" t="s">
        <v>444</v>
      </c>
      <c r="D181" s="43" t="s">
        <v>445</v>
      </c>
      <c r="E181" s="60" t="s">
        <v>39</v>
      </c>
      <c r="F181" s="333">
        <v>40</v>
      </c>
      <c r="G181" s="149">
        <v>755692</v>
      </c>
      <c r="H181" s="314">
        <f t="shared" si="8"/>
        <v>1655.9999999999998</v>
      </c>
      <c r="I181" s="118">
        <v>1440</v>
      </c>
      <c r="J181" s="936">
        <v>1.1499999999999999</v>
      </c>
      <c r="K181" s="351"/>
      <c r="L181" s="62" t="str">
        <f>IF(K181&gt;0,K181*H181,"")</f>
        <v/>
      </c>
      <c r="M181" s="645">
        <v>40</v>
      </c>
      <c r="N181" s="387" t="s">
        <v>537</v>
      </c>
      <c r="O181" s="238">
        <v>4601887341918</v>
      </c>
    </row>
    <row r="182" spans="1:254" ht="24.95" customHeight="1" x14ac:dyDescent="0.3">
      <c r="B182" s="15" t="s">
        <v>446</v>
      </c>
      <c r="C182" s="15" t="s">
        <v>447</v>
      </c>
      <c r="D182" s="43" t="s">
        <v>448</v>
      </c>
      <c r="E182" s="60" t="s">
        <v>39</v>
      </c>
      <c r="F182" s="333">
        <v>40</v>
      </c>
      <c r="G182" s="149">
        <v>755693</v>
      </c>
      <c r="H182" s="314">
        <f t="shared" si="8"/>
        <v>1655.9999999999998</v>
      </c>
      <c r="I182" s="118">
        <v>1440</v>
      </c>
      <c r="J182" s="936">
        <v>1.1499999999999999</v>
      </c>
      <c r="K182" s="351"/>
      <c r="L182" s="62" t="str">
        <f>IF(K182&gt;0,K182*H182,"")</f>
        <v/>
      </c>
      <c r="M182" s="645">
        <v>35</v>
      </c>
      <c r="N182" s="387" t="s">
        <v>537</v>
      </c>
      <c r="O182" s="238">
        <v>4601887341925</v>
      </c>
    </row>
    <row r="183" spans="1:254" ht="24.95" customHeight="1" x14ac:dyDescent="0.3">
      <c r="B183" s="129"/>
      <c r="C183" s="95" t="s">
        <v>1399</v>
      </c>
      <c r="D183" s="129"/>
      <c r="E183" s="129"/>
      <c r="F183" s="129"/>
      <c r="G183" s="129"/>
      <c r="H183" s="129"/>
      <c r="I183" s="129"/>
      <c r="J183" s="129"/>
      <c r="K183" s="94" t="s">
        <v>225</v>
      </c>
      <c r="L183" s="129"/>
      <c r="M183" s="204"/>
      <c r="N183" s="129"/>
    </row>
    <row r="184" spans="1:254" ht="24.95" customHeight="1" x14ac:dyDescent="0.3">
      <c r="B184" s="37" t="s">
        <v>934</v>
      </c>
      <c r="C184" s="37" t="s">
        <v>935</v>
      </c>
      <c r="D184" s="43" t="s">
        <v>36</v>
      </c>
      <c r="E184" s="60" t="s">
        <v>39</v>
      </c>
      <c r="F184" s="333">
        <v>40</v>
      </c>
      <c r="G184" s="149">
        <v>755696</v>
      </c>
      <c r="H184" s="314">
        <f t="shared" si="8"/>
        <v>1747.9999999999998</v>
      </c>
      <c r="I184" s="118">
        <v>1520</v>
      </c>
      <c r="J184" s="936">
        <v>1.1499999999999999</v>
      </c>
      <c r="K184" s="351"/>
      <c r="L184" s="62" t="str">
        <f>IF(K184&gt;0,K184*H184,"")</f>
        <v/>
      </c>
      <c r="M184" s="645">
        <v>35</v>
      </c>
      <c r="N184" s="387" t="s">
        <v>537</v>
      </c>
      <c r="O184" s="238">
        <v>4601887341932</v>
      </c>
    </row>
    <row r="185" spans="1:254" s="16" customFormat="1" ht="24.95" customHeight="1" x14ac:dyDescent="0.3">
      <c r="A185" s="50"/>
      <c r="B185" s="111"/>
      <c r="C185" s="119" t="s">
        <v>38</v>
      </c>
      <c r="D185" s="194" t="s">
        <v>225</v>
      </c>
      <c r="E185" s="92" t="s">
        <v>225</v>
      </c>
      <c r="F185" s="90" t="s">
        <v>225</v>
      </c>
      <c r="G185" s="161"/>
      <c r="H185" s="161"/>
      <c r="I185" s="161"/>
      <c r="J185" s="161"/>
      <c r="K185" s="94" t="s">
        <v>225</v>
      </c>
      <c r="L185" s="89" t="s">
        <v>225</v>
      </c>
      <c r="M185" s="205"/>
      <c r="N185" s="93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</row>
    <row r="186" spans="1:254" ht="24.95" customHeight="1" x14ac:dyDescent="0.3">
      <c r="A186" s="73"/>
      <c r="B186" s="64" t="s">
        <v>734</v>
      </c>
      <c r="C186" s="331" t="s">
        <v>735</v>
      </c>
      <c r="D186" s="43" t="s">
        <v>749</v>
      </c>
      <c r="E186" s="60" t="s">
        <v>39</v>
      </c>
      <c r="F186" s="333">
        <v>40</v>
      </c>
      <c r="G186" s="149">
        <v>755698</v>
      </c>
      <c r="H186" s="314">
        <f t="shared" si="8"/>
        <v>3035.9999999999995</v>
      </c>
      <c r="I186" s="118">
        <v>2640</v>
      </c>
      <c r="J186" s="936">
        <v>1.1499999999999999</v>
      </c>
      <c r="K186" s="351"/>
      <c r="L186" s="62" t="str">
        <f t="shared" ref="L186:L194" si="9">IF(K186&gt;0,K186*H186,"")</f>
        <v/>
      </c>
      <c r="M186" s="645">
        <v>40</v>
      </c>
      <c r="N186" s="387" t="s">
        <v>537</v>
      </c>
      <c r="O186" s="238">
        <v>4601887341949</v>
      </c>
    </row>
    <row r="187" spans="1:254" ht="24.95" customHeight="1" x14ac:dyDescent="0.3">
      <c r="B187" s="15" t="s">
        <v>449</v>
      </c>
      <c r="C187" s="15" t="s">
        <v>450</v>
      </c>
      <c r="D187" s="43" t="s">
        <v>304</v>
      </c>
      <c r="E187" s="60" t="s">
        <v>39</v>
      </c>
      <c r="F187" s="333">
        <v>40</v>
      </c>
      <c r="G187" s="149">
        <v>755699</v>
      </c>
      <c r="H187" s="314">
        <f t="shared" si="8"/>
        <v>1655.9999999999998</v>
      </c>
      <c r="I187" s="118">
        <v>1440</v>
      </c>
      <c r="J187" s="936">
        <v>1.1499999999999999</v>
      </c>
      <c r="K187" s="351"/>
      <c r="L187" s="62" t="str">
        <f t="shared" si="9"/>
        <v/>
      </c>
      <c r="M187" s="645">
        <v>35</v>
      </c>
      <c r="N187" s="387" t="s">
        <v>537</v>
      </c>
      <c r="O187" s="238">
        <v>4601887341956</v>
      </c>
    </row>
    <row r="188" spans="1:254" ht="24.95" customHeight="1" x14ac:dyDescent="0.3">
      <c r="A188" s="232"/>
      <c r="B188" s="334" t="s">
        <v>1619</v>
      </c>
      <c r="C188" s="209" t="s">
        <v>1620</v>
      </c>
      <c r="D188" s="335" t="s">
        <v>1623</v>
      </c>
      <c r="E188" s="60" t="s">
        <v>39</v>
      </c>
      <c r="F188" s="333">
        <v>40</v>
      </c>
      <c r="G188" s="149">
        <v>755701</v>
      </c>
      <c r="H188" s="314">
        <f t="shared" si="8"/>
        <v>2023.9999999999998</v>
      </c>
      <c r="I188" s="118">
        <v>1760</v>
      </c>
      <c r="J188" s="936">
        <v>1.1499999999999999</v>
      </c>
      <c r="K188" s="351"/>
      <c r="L188" s="62" t="str">
        <f t="shared" si="9"/>
        <v/>
      </c>
      <c r="M188" s="645">
        <v>45</v>
      </c>
      <c r="N188" s="387" t="s">
        <v>537</v>
      </c>
      <c r="O188" s="238">
        <v>4601887342038</v>
      </c>
    </row>
    <row r="189" spans="1:254" ht="24.95" customHeight="1" x14ac:dyDescent="0.3">
      <c r="A189" s="232"/>
      <c r="B189" s="337" t="s">
        <v>1150</v>
      </c>
      <c r="C189" s="37" t="s">
        <v>1182</v>
      </c>
      <c r="D189" s="57" t="s">
        <v>1203</v>
      </c>
      <c r="E189" s="60" t="s">
        <v>39</v>
      </c>
      <c r="F189" s="333">
        <v>40</v>
      </c>
      <c r="G189" s="149">
        <v>755702</v>
      </c>
      <c r="H189" s="314">
        <f t="shared" si="8"/>
        <v>2023.9999999999998</v>
      </c>
      <c r="I189" s="118">
        <v>1760</v>
      </c>
      <c r="J189" s="936">
        <v>1.1499999999999999</v>
      </c>
      <c r="K189" s="351"/>
      <c r="L189" s="62" t="str">
        <f t="shared" si="9"/>
        <v/>
      </c>
      <c r="M189" s="645">
        <v>45</v>
      </c>
      <c r="N189" s="387" t="s">
        <v>537</v>
      </c>
      <c r="O189" s="238">
        <v>4601887341970</v>
      </c>
    </row>
    <row r="190" spans="1:254" ht="24.95" customHeight="1" x14ac:dyDescent="0.3">
      <c r="A190" s="232"/>
      <c r="B190" s="334" t="s">
        <v>1621</v>
      </c>
      <c r="C190" s="209" t="s">
        <v>1622</v>
      </c>
      <c r="D190" s="335" t="s">
        <v>1624</v>
      </c>
      <c r="E190" s="60" t="s">
        <v>39</v>
      </c>
      <c r="F190" s="333">
        <v>40</v>
      </c>
      <c r="G190" s="149">
        <v>755705</v>
      </c>
      <c r="H190" s="314">
        <f t="shared" si="8"/>
        <v>2116</v>
      </c>
      <c r="I190" s="118">
        <v>1840</v>
      </c>
      <c r="J190" s="936">
        <v>1.1499999999999999</v>
      </c>
      <c r="K190" s="351"/>
      <c r="L190" s="62" t="str">
        <f t="shared" si="9"/>
        <v/>
      </c>
      <c r="M190" s="645">
        <v>45</v>
      </c>
      <c r="N190" s="387" t="s">
        <v>537</v>
      </c>
      <c r="O190" s="238">
        <v>4601887342052</v>
      </c>
    </row>
    <row r="191" spans="1:254" ht="24.95" customHeight="1" x14ac:dyDescent="0.3">
      <c r="B191" s="15" t="s">
        <v>451</v>
      </c>
      <c r="C191" s="15" t="s">
        <v>876</v>
      </c>
      <c r="D191" s="43" t="s">
        <v>36</v>
      </c>
      <c r="E191" s="60" t="s">
        <v>39</v>
      </c>
      <c r="F191" s="333">
        <v>40</v>
      </c>
      <c r="G191" s="149">
        <v>755706</v>
      </c>
      <c r="H191" s="314">
        <f t="shared" si="8"/>
        <v>1931.9999999999998</v>
      </c>
      <c r="I191" s="118">
        <v>1680</v>
      </c>
      <c r="J191" s="936">
        <v>1.1499999999999999</v>
      </c>
      <c r="K191" s="351"/>
      <c r="L191" s="62" t="str">
        <f t="shared" si="9"/>
        <v/>
      </c>
      <c r="M191" s="645">
        <v>40</v>
      </c>
      <c r="N191" s="387" t="s">
        <v>537</v>
      </c>
      <c r="O191" s="238">
        <v>4601887341994</v>
      </c>
    </row>
    <row r="192" spans="1:254" ht="24.95" customHeight="1" x14ac:dyDescent="0.3">
      <c r="B192" s="15" t="s">
        <v>46</v>
      </c>
      <c r="C192" s="15" t="s">
        <v>47</v>
      </c>
      <c r="D192" s="43" t="s">
        <v>288</v>
      </c>
      <c r="E192" s="60" t="s">
        <v>39</v>
      </c>
      <c r="F192" s="333">
        <v>40</v>
      </c>
      <c r="G192" s="149">
        <v>755707</v>
      </c>
      <c r="H192" s="314">
        <f t="shared" si="8"/>
        <v>1334</v>
      </c>
      <c r="I192" s="118">
        <v>1160</v>
      </c>
      <c r="J192" s="936">
        <v>1.1499999999999999</v>
      </c>
      <c r="K192" s="351"/>
      <c r="L192" s="62" t="str">
        <f t="shared" si="9"/>
        <v/>
      </c>
      <c r="M192" s="645">
        <v>40</v>
      </c>
      <c r="N192" s="387" t="s">
        <v>537</v>
      </c>
      <c r="O192" s="238">
        <v>4601887342007</v>
      </c>
    </row>
    <row r="193" spans="1:46" ht="24.95" customHeight="1" x14ac:dyDescent="0.3">
      <c r="A193" s="232"/>
      <c r="B193" s="337" t="s">
        <v>1151</v>
      </c>
      <c r="C193" s="37" t="s">
        <v>1333</v>
      </c>
      <c r="D193" s="57" t="s">
        <v>1204</v>
      </c>
      <c r="E193" s="60" t="s">
        <v>39</v>
      </c>
      <c r="F193" s="333">
        <v>40</v>
      </c>
      <c r="G193" s="149">
        <v>755708</v>
      </c>
      <c r="H193" s="314">
        <f t="shared" si="8"/>
        <v>2668</v>
      </c>
      <c r="I193" s="118">
        <v>2320</v>
      </c>
      <c r="J193" s="936">
        <v>1.1499999999999999</v>
      </c>
      <c r="K193" s="351"/>
      <c r="L193" s="62" t="str">
        <f t="shared" si="9"/>
        <v/>
      </c>
      <c r="M193" s="645">
        <v>45</v>
      </c>
      <c r="N193" s="387" t="s">
        <v>537</v>
      </c>
      <c r="O193" s="238">
        <v>4601887342014</v>
      </c>
    </row>
    <row r="194" spans="1:46" ht="24.95" customHeight="1" x14ac:dyDescent="0.3">
      <c r="A194" s="232"/>
      <c r="B194" s="343" t="s">
        <v>3063</v>
      </c>
      <c r="C194" s="344" t="s">
        <v>3062</v>
      </c>
      <c r="D194" s="345" t="s">
        <v>3064</v>
      </c>
      <c r="E194" s="60" t="s">
        <v>39</v>
      </c>
      <c r="F194" s="333">
        <v>40</v>
      </c>
      <c r="G194" s="346">
        <v>755709</v>
      </c>
      <c r="H194" s="314">
        <f t="shared" si="8"/>
        <v>1747.9999999999998</v>
      </c>
      <c r="I194" s="347">
        <v>1520</v>
      </c>
      <c r="J194" s="936">
        <v>1.1499999999999999</v>
      </c>
      <c r="K194" s="348"/>
      <c r="L194" s="349" t="str">
        <f t="shared" si="9"/>
        <v/>
      </c>
      <c r="M194" s="339">
        <v>35</v>
      </c>
      <c r="N194" s="159" t="s">
        <v>537</v>
      </c>
      <c r="O194" s="350">
        <v>4601887342021</v>
      </c>
    </row>
    <row r="195" spans="1:46" ht="24.95" customHeight="1" x14ac:dyDescent="0.3">
      <c r="B195" s="106"/>
      <c r="C195" s="198" t="s">
        <v>621</v>
      </c>
      <c r="D195" s="196" t="s">
        <v>225</v>
      </c>
      <c r="E195" s="92" t="s">
        <v>225</v>
      </c>
      <c r="F195" s="90" t="s">
        <v>225</v>
      </c>
      <c r="G195" s="161"/>
      <c r="H195" s="161"/>
      <c r="I195" s="161"/>
      <c r="J195" s="161"/>
      <c r="K195" s="94" t="s">
        <v>225</v>
      </c>
      <c r="L195" s="94"/>
      <c r="M195" s="207"/>
      <c r="N195" s="94"/>
      <c r="O195" s="94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</row>
    <row r="196" spans="1:46" ht="24.95" customHeight="1" x14ac:dyDescent="0.3">
      <c r="B196" s="107"/>
      <c r="C196" s="183" t="s">
        <v>51</v>
      </c>
      <c r="D196" s="194" t="s">
        <v>225</v>
      </c>
      <c r="E196" s="92" t="s">
        <v>225</v>
      </c>
      <c r="F196" s="90" t="s">
        <v>225</v>
      </c>
      <c r="G196" s="161"/>
      <c r="H196" s="161"/>
      <c r="I196" s="161"/>
      <c r="J196" s="161"/>
      <c r="K196" s="94" t="s">
        <v>225</v>
      </c>
      <c r="L196" s="94"/>
      <c r="M196" s="207"/>
      <c r="N196" s="94"/>
      <c r="O196" s="94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</row>
    <row r="197" spans="1:46" ht="24.95" customHeight="1" x14ac:dyDescent="0.3">
      <c r="A197" s="232"/>
      <c r="B197" s="64" t="s">
        <v>1506</v>
      </c>
      <c r="C197" s="64" t="s">
        <v>1507</v>
      </c>
      <c r="D197" s="236" t="s">
        <v>1632</v>
      </c>
      <c r="E197" s="60" t="s">
        <v>217</v>
      </c>
      <c r="F197" s="82">
        <v>100</v>
      </c>
      <c r="G197" s="149">
        <v>755713</v>
      </c>
      <c r="H197" s="314">
        <f t="shared" si="8"/>
        <v>4485</v>
      </c>
      <c r="I197" s="314">
        <v>3900</v>
      </c>
      <c r="J197" s="936">
        <v>1.1499999999999999</v>
      </c>
      <c r="K197" s="336"/>
      <c r="L197" s="62" t="str">
        <f t="shared" ref="L197:L227" si="10">IF(K197&gt;0,K197*H197,"")</f>
        <v/>
      </c>
      <c r="M197" s="645">
        <v>50</v>
      </c>
      <c r="N197" s="387" t="s">
        <v>537</v>
      </c>
      <c r="O197" s="238">
        <v>4601887343035</v>
      </c>
    </row>
    <row r="198" spans="1:46" ht="24.95" customHeight="1" x14ac:dyDescent="0.3">
      <c r="A198" s="77"/>
      <c r="B198" s="359" t="s">
        <v>657</v>
      </c>
      <c r="C198" s="135" t="s">
        <v>1061</v>
      </c>
      <c r="D198" s="142" t="s">
        <v>677</v>
      </c>
      <c r="E198" s="60" t="s">
        <v>217</v>
      </c>
      <c r="F198" s="82">
        <v>100</v>
      </c>
      <c r="G198" s="149">
        <v>755714</v>
      </c>
      <c r="H198" s="314">
        <f t="shared" si="8"/>
        <v>5060</v>
      </c>
      <c r="I198" s="314">
        <v>4400</v>
      </c>
      <c r="J198" s="936">
        <v>1.1499999999999999</v>
      </c>
      <c r="K198" s="336"/>
      <c r="L198" s="62" t="str">
        <f t="shared" si="10"/>
        <v/>
      </c>
      <c r="M198" s="645">
        <v>40</v>
      </c>
      <c r="N198" s="387" t="s">
        <v>537</v>
      </c>
      <c r="O198" s="238">
        <v>4601887342519</v>
      </c>
    </row>
    <row r="199" spans="1:46" ht="24.95" customHeight="1" x14ac:dyDescent="0.3">
      <c r="A199" s="232"/>
      <c r="B199" s="14" t="s">
        <v>941</v>
      </c>
      <c r="C199" s="14" t="s">
        <v>942</v>
      </c>
      <c r="D199" s="142" t="s">
        <v>1085</v>
      </c>
      <c r="E199" s="60" t="s">
        <v>217</v>
      </c>
      <c r="F199" s="82">
        <v>100</v>
      </c>
      <c r="G199" s="149">
        <v>755715</v>
      </c>
      <c r="H199" s="314">
        <f t="shared" si="8"/>
        <v>2989.9999999999995</v>
      </c>
      <c r="I199" s="314">
        <v>2600</v>
      </c>
      <c r="J199" s="936">
        <v>1.1499999999999999</v>
      </c>
      <c r="K199" s="336"/>
      <c r="L199" s="62" t="str">
        <f t="shared" si="10"/>
        <v/>
      </c>
      <c r="M199" s="645" t="s">
        <v>328</v>
      </c>
      <c r="N199" s="387" t="s">
        <v>537</v>
      </c>
      <c r="O199" s="238">
        <v>4601887342526</v>
      </c>
    </row>
    <row r="200" spans="1:46" ht="24.95" customHeight="1" x14ac:dyDescent="0.3">
      <c r="B200" s="305" t="s">
        <v>52</v>
      </c>
      <c r="C200" s="15" t="s">
        <v>53</v>
      </c>
      <c r="D200" s="43" t="s">
        <v>54</v>
      </c>
      <c r="E200" s="60" t="s">
        <v>217</v>
      </c>
      <c r="F200" s="82">
        <v>100</v>
      </c>
      <c r="G200" s="149">
        <v>755716</v>
      </c>
      <c r="H200" s="314">
        <f t="shared" si="8"/>
        <v>2989.9999999999995</v>
      </c>
      <c r="I200" s="314">
        <v>2600</v>
      </c>
      <c r="J200" s="936">
        <v>1.1499999999999999</v>
      </c>
      <c r="K200" s="336"/>
      <c r="L200" s="62" t="str">
        <f t="shared" si="10"/>
        <v/>
      </c>
      <c r="M200" s="645" t="s">
        <v>327</v>
      </c>
      <c r="N200" s="387" t="s">
        <v>537</v>
      </c>
      <c r="O200" s="321">
        <v>4601887138082</v>
      </c>
    </row>
    <row r="201" spans="1:46" ht="24.95" customHeight="1" x14ac:dyDescent="0.3">
      <c r="A201" s="1"/>
      <c r="B201" s="14" t="s">
        <v>55</v>
      </c>
      <c r="C201" s="37" t="s">
        <v>1062</v>
      </c>
      <c r="D201" s="43" t="s">
        <v>56</v>
      </c>
      <c r="E201" s="60" t="s">
        <v>217</v>
      </c>
      <c r="F201" s="82">
        <v>100</v>
      </c>
      <c r="G201" s="149">
        <v>755717</v>
      </c>
      <c r="H201" s="314">
        <f t="shared" si="8"/>
        <v>5405</v>
      </c>
      <c r="I201" s="314">
        <v>4700</v>
      </c>
      <c r="J201" s="936">
        <v>1.1499999999999999</v>
      </c>
      <c r="K201" s="336"/>
      <c r="L201" s="62" t="str">
        <f t="shared" si="10"/>
        <v/>
      </c>
      <c r="M201" s="645">
        <v>60</v>
      </c>
      <c r="N201" s="387" t="s">
        <v>537</v>
      </c>
      <c r="O201" s="321"/>
    </row>
    <row r="202" spans="1:46" ht="24.95" customHeight="1" x14ac:dyDescent="0.3">
      <c r="A202" s="77"/>
      <c r="B202" s="360" t="s">
        <v>708</v>
      </c>
      <c r="C202" s="37" t="s">
        <v>724</v>
      </c>
      <c r="D202" s="57" t="s">
        <v>716</v>
      </c>
      <c r="E202" s="60" t="s">
        <v>217</v>
      </c>
      <c r="F202" s="82">
        <v>100</v>
      </c>
      <c r="G202" s="149">
        <v>755718</v>
      </c>
      <c r="H202" s="314">
        <f t="shared" si="8"/>
        <v>5175</v>
      </c>
      <c r="I202" s="314">
        <v>4500</v>
      </c>
      <c r="J202" s="936">
        <v>1.1499999999999999</v>
      </c>
      <c r="K202" s="336"/>
      <c r="L202" s="62" t="str">
        <f t="shared" si="10"/>
        <v/>
      </c>
      <c r="M202" s="645">
        <v>40</v>
      </c>
      <c r="N202" s="387" t="s">
        <v>537</v>
      </c>
      <c r="O202" s="238">
        <v>4601887342540</v>
      </c>
    </row>
    <row r="203" spans="1:46" ht="24.95" customHeight="1" x14ac:dyDescent="0.3">
      <c r="B203" s="305" t="s">
        <v>58</v>
      </c>
      <c r="C203" s="15" t="s">
        <v>59</v>
      </c>
      <c r="D203" s="43" t="s">
        <v>513</v>
      </c>
      <c r="E203" s="60" t="s">
        <v>907</v>
      </c>
      <c r="F203" s="82">
        <v>100</v>
      </c>
      <c r="G203" s="149">
        <v>755721</v>
      </c>
      <c r="H203" s="314">
        <f t="shared" si="8"/>
        <v>4255</v>
      </c>
      <c r="I203" s="314">
        <v>3700</v>
      </c>
      <c r="J203" s="936">
        <v>1.1499999999999999</v>
      </c>
      <c r="K203" s="336"/>
      <c r="L203" s="62" t="str">
        <f t="shared" si="10"/>
        <v/>
      </c>
      <c r="M203" s="645">
        <v>50</v>
      </c>
      <c r="N203" s="387" t="s">
        <v>537</v>
      </c>
      <c r="O203" s="321">
        <v>4601887138099</v>
      </c>
    </row>
    <row r="204" spans="1:46" ht="24.95" customHeight="1" x14ac:dyDescent="0.3">
      <c r="B204" s="359" t="s">
        <v>658</v>
      </c>
      <c r="C204" s="135" t="s">
        <v>3397</v>
      </c>
      <c r="D204" s="394" t="s">
        <v>678</v>
      </c>
      <c r="E204" s="60" t="s">
        <v>907</v>
      </c>
      <c r="F204" s="82">
        <v>100</v>
      </c>
      <c r="G204" s="149">
        <v>755720</v>
      </c>
      <c r="H204" s="314">
        <f t="shared" si="8"/>
        <v>5060</v>
      </c>
      <c r="I204" s="314">
        <v>4400</v>
      </c>
      <c r="J204" s="936">
        <v>1.1499999999999999</v>
      </c>
      <c r="K204" s="336"/>
      <c r="L204" s="62" t="str">
        <f t="shared" si="10"/>
        <v/>
      </c>
      <c r="M204" s="645">
        <v>45</v>
      </c>
      <c r="N204" s="387" t="s">
        <v>537</v>
      </c>
      <c r="O204" s="321">
        <v>4601887342564</v>
      </c>
    </row>
    <row r="205" spans="1:46" ht="24.95" customHeight="1" x14ac:dyDescent="0.3">
      <c r="A205" s="232"/>
      <c r="B205" s="14" t="s">
        <v>852</v>
      </c>
      <c r="C205" s="14" t="s">
        <v>853</v>
      </c>
      <c r="D205" s="395" t="s">
        <v>1087</v>
      </c>
      <c r="E205" s="60" t="s">
        <v>217</v>
      </c>
      <c r="F205" s="82">
        <v>100</v>
      </c>
      <c r="G205" s="149">
        <v>755722</v>
      </c>
      <c r="H205" s="314">
        <f t="shared" si="8"/>
        <v>4485</v>
      </c>
      <c r="I205" s="314">
        <v>3900</v>
      </c>
      <c r="J205" s="936">
        <v>1.1499999999999999</v>
      </c>
      <c r="K205" s="336"/>
      <c r="L205" s="62" t="str">
        <f t="shared" si="10"/>
        <v/>
      </c>
      <c r="M205" s="645" t="s">
        <v>328</v>
      </c>
      <c r="N205" s="387" t="s">
        <v>537</v>
      </c>
      <c r="O205" s="238">
        <v>4601887342571</v>
      </c>
    </row>
    <row r="206" spans="1:46" ht="24.95" customHeight="1" x14ac:dyDescent="0.3">
      <c r="A206" s="77"/>
      <c r="B206" s="360" t="s">
        <v>706</v>
      </c>
      <c r="C206" s="37" t="s">
        <v>1063</v>
      </c>
      <c r="D206" s="396" t="s">
        <v>717</v>
      </c>
      <c r="E206" s="60" t="s">
        <v>217</v>
      </c>
      <c r="F206" s="82">
        <v>100</v>
      </c>
      <c r="G206" s="149">
        <v>755723</v>
      </c>
      <c r="H206" s="314">
        <f t="shared" si="8"/>
        <v>4485</v>
      </c>
      <c r="I206" s="314">
        <v>3900</v>
      </c>
      <c r="J206" s="936">
        <v>1.1499999999999999</v>
      </c>
      <c r="K206" s="336"/>
      <c r="L206" s="62" t="str">
        <f t="shared" si="10"/>
        <v/>
      </c>
      <c r="M206" s="645">
        <v>35</v>
      </c>
      <c r="N206" s="387" t="s">
        <v>537</v>
      </c>
      <c r="O206" s="238">
        <v>4601887342588</v>
      </c>
    </row>
    <row r="207" spans="1:46" ht="24.95" customHeight="1" x14ac:dyDescent="0.3">
      <c r="A207" s="232"/>
      <c r="B207" s="64" t="s">
        <v>1508</v>
      </c>
      <c r="C207" s="64" t="s">
        <v>1509</v>
      </c>
      <c r="D207" s="236" t="s">
        <v>1633</v>
      </c>
      <c r="E207" s="60" t="s">
        <v>217</v>
      </c>
      <c r="F207" s="82">
        <v>100</v>
      </c>
      <c r="G207" s="149">
        <v>755724</v>
      </c>
      <c r="H207" s="314">
        <f t="shared" si="8"/>
        <v>4715</v>
      </c>
      <c r="I207" s="314">
        <v>4100</v>
      </c>
      <c r="J207" s="936">
        <v>1.1499999999999999</v>
      </c>
      <c r="K207" s="336"/>
      <c r="L207" s="62" t="str">
        <f t="shared" si="10"/>
        <v/>
      </c>
      <c r="M207" s="645">
        <v>35</v>
      </c>
      <c r="N207" s="387" t="s">
        <v>537</v>
      </c>
      <c r="O207" s="238">
        <v>4601887343042</v>
      </c>
    </row>
    <row r="208" spans="1:46" ht="24.95" customHeight="1" x14ac:dyDescent="0.3">
      <c r="B208" s="305" t="s">
        <v>60</v>
      </c>
      <c r="C208" s="15" t="s">
        <v>61</v>
      </c>
      <c r="D208" s="394" t="s">
        <v>62</v>
      </c>
      <c r="E208" s="60" t="s">
        <v>217</v>
      </c>
      <c r="F208" s="82">
        <v>100</v>
      </c>
      <c r="G208" s="149">
        <v>755726</v>
      </c>
      <c r="H208" s="314">
        <f t="shared" si="8"/>
        <v>2875</v>
      </c>
      <c r="I208" s="314">
        <v>2500</v>
      </c>
      <c r="J208" s="936">
        <v>1.1499999999999999</v>
      </c>
      <c r="K208" s="336"/>
      <c r="L208" s="62" t="str">
        <f t="shared" si="10"/>
        <v/>
      </c>
      <c r="M208" s="645">
        <v>60</v>
      </c>
      <c r="N208" s="387" t="s">
        <v>537</v>
      </c>
      <c r="O208" s="238">
        <v>4601887342601</v>
      </c>
    </row>
    <row r="209" spans="1:15" ht="24.95" customHeight="1" x14ac:dyDescent="0.3">
      <c r="A209" s="77"/>
      <c r="B209" s="14" t="s">
        <v>63</v>
      </c>
      <c r="C209" s="37" t="s">
        <v>625</v>
      </c>
      <c r="D209" s="57" t="s">
        <v>64</v>
      </c>
      <c r="E209" s="60" t="s">
        <v>907</v>
      </c>
      <c r="F209" s="82">
        <v>100</v>
      </c>
      <c r="G209" s="149">
        <v>755728</v>
      </c>
      <c r="H209" s="314">
        <f t="shared" si="8"/>
        <v>5405</v>
      </c>
      <c r="I209" s="314">
        <v>4700</v>
      </c>
      <c r="J209" s="936">
        <v>1.1499999999999999</v>
      </c>
      <c r="K209" s="336"/>
      <c r="L209" s="62" t="str">
        <f t="shared" si="10"/>
        <v/>
      </c>
      <c r="M209" s="645" t="s">
        <v>328</v>
      </c>
      <c r="N209" s="387" t="s">
        <v>537</v>
      </c>
      <c r="O209" s="321">
        <v>4601887138105</v>
      </c>
    </row>
    <row r="210" spans="1:15" ht="24.95" customHeight="1" x14ac:dyDescent="0.3">
      <c r="A210" s="232"/>
      <c r="B210" s="209" t="s">
        <v>1510</v>
      </c>
      <c r="C210" s="209" t="s">
        <v>1511</v>
      </c>
      <c r="D210" s="168" t="s">
        <v>1634</v>
      </c>
      <c r="E210" s="60" t="s">
        <v>907</v>
      </c>
      <c r="F210" s="82">
        <v>100</v>
      </c>
      <c r="G210" s="149">
        <v>755729</v>
      </c>
      <c r="H210" s="314">
        <f t="shared" si="8"/>
        <v>4370</v>
      </c>
      <c r="I210" s="314">
        <v>3800</v>
      </c>
      <c r="J210" s="936">
        <v>1.1499999999999999</v>
      </c>
      <c r="K210" s="336"/>
      <c r="L210" s="62" t="str">
        <f t="shared" si="10"/>
        <v/>
      </c>
      <c r="M210" s="645">
        <v>40</v>
      </c>
      <c r="N210" s="387" t="s">
        <v>537</v>
      </c>
      <c r="O210" s="238">
        <v>4601887343066</v>
      </c>
    </row>
    <row r="211" spans="1:15" ht="24.95" customHeight="1" x14ac:dyDescent="0.3">
      <c r="A211" s="77"/>
      <c r="B211" s="14" t="s">
        <v>22</v>
      </c>
      <c r="C211" s="37" t="s">
        <v>1064</v>
      </c>
      <c r="D211" s="57" t="s">
        <v>648</v>
      </c>
      <c r="E211" s="60" t="s">
        <v>217</v>
      </c>
      <c r="F211" s="82">
        <v>100</v>
      </c>
      <c r="G211" s="149">
        <v>755731</v>
      </c>
      <c r="H211" s="314">
        <f t="shared" si="8"/>
        <v>4370</v>
      </c>
      <c r="I211" s="314">
        <v>3800</v>
      </c>
      <c r="J211" s="936">
        <v>1.1499999999999999</v>
      </c>
      <c r="K211" s="336"/>
      <c r="L211" s="62" t="str">
        <f t="shared" si="10"/>
        <v/>
      </c>
      <c r="M211" s="645">
        <v>40</v>
      </c>
      <c r="N211" s="387" t="s">
        <v>537</v>
      </c>
      <c r="O211" s="238">
        <v>4601887342625</v>
      </c>
    </row>
    <row r="212" spans="1:15" ht="24.95" customHeight="1" x14ac:dyDescent="0.3">
      <c r="A212" s="232"/>
      <c r="B212" s="64" t="s">
        <v>1512</v>
      </c>
      <c r="C212" s="64" t="s">
        <v>1513</v>
      </c>
      <c r="D212" s="236" t="s">
        <v>1635</v>
      </c>
      <c r="E212" s="60" t="s">
        <v>217</v>
      </c>
      <c r="F212" s="82">
        <v>100</v>
      </c>
      <c r="G212" s="149">
        <v>797038</v>
      </c>
      <c r="H212" s="314">
        <f t="shared" si="8"/>
        <v>4370</v>
      </c>
      <c r="I212" s="314">
        <v>3800</v>
      </c>
      <c r="J212" s="936">
        <v>1.1499999999999999</v>
      </c>
      <c r="K212" s="336"/>
      <c r="L212" s="62" t="str">
        <f t="shared" si="10"/>
        <v/>
      </c>
      <c r="M212" s="645">
        <v>45</v>
      </c>
      <c r="N212" s="387" t="s">
        <v>537</v>
      </c>
      <c r="O212" s="238">
        <v>4601887343073</v>
      </c>
    </row>
    <row r="213" spans="1:15" ht="24.95" customHeight="1" x14ac:dyDescent="0.3">
      <c r="A213" s="77"/>
      <c r="B213" s="14" t="s">
        <v>65</v>
      </c>
      <c r="C213" s="37" t="s">
        <v>626</v>
      </c>
      <c r="D213" s="57" t="s">
        <v>66</v>
      </c>
      <c r="E213" s="60" t="s">
        <v>217</v>
      </c>
      <c r="F213" s="82">
        <v>100</v>
      </c>
      <c r="G213" s="149">
        <v>755732</v>
      </c>
      <c r="H213" s="314">
        <f t="shared" si="8"/>
        <v>5060</v>
      </c>
      <c r="I213" s="314">
        <v>4400</v>
      </c>
      <c r="J213" s="936">
        <v>1.1499999999999999</v>
      </c>
      <c r="K213" s="336"/>
      <c r="L213" s="62" t="str">
        <f t="shared" si="10"/>
        <v/>
      </c>
      <c r="M213" s="645">
        <v>40</v>
      </c>
      <c r="N213" s="387" t="s">
        <v>537</v>
      </c>
      <c r="O213" s="321">
        <v>4601887138129</v>
      </c>
    </row>
    <row r="214" spans="1:15" ht="24.95" customHeight="1" x14ac:dyDescent="0.3">
      <c r="A214" s="77"/>
      <c r="B214" s="14" t="s">
        <v>15</v>
      </c>
      <c r="C214" s="37" t="s">
        <v>627</v>
      </c>
      <c r="D214" s="57" t="s">
        <v>511</v>
      </c>
      <c r="E214" s="60" t="s">
        <v>217</v>
      </c>
      <c r="F214" s="82">
        <v>100</v>
      </c>
      <c r="G214" s="149">
        <v>755734</v>
      </c>
      <c r="H214" s="314">
        <f t="shared" si="8"/>
        <v>3909.9999999999995</v>
      </c>
      <c r="I214" s="314">
        <v>3400</v>
      </c>
      <c r="J214" s="936">
        <v>1.1499999999999999</v>
      </c>
      <c r="K214" s="336"/>
      <c r="L214" s="62" t="str">
        <f t="shared" si="10"/>
        <v/>
      </c>
      <c r="M214" s="645">
        <v>40</v>
      </c>
      <c r="N214" s="387" t="s">
        <v>537</v>
      </c>
      <c r="O214" s="238">
        <v>4601887342649</v>
      </c>
    </row>
    <row r="215" spans="1:15" ht="24.95" customHeight="1" x14ac:dyDescent="0.3">
      <c r="B215" s="305" t="s">
        <v>276</v>
      </c>
      <c r="C215" s="15" t="s">
        <v>218</v>
      </c>
      <c r="D215" s="43" t="s">
        <v>67</v>
      </c>
      <c r="E215" s="60" t="s">
        <v>217</v>
      </c>
      <c r="F215" s="82">
        <v>100</v>
      </c>
      <c r="G215" s="149">
        <v>755735</v>
      </c>
      <c r="H215" s="314">
        <f t="shared" si="8"/>
        <v>3909.9999999999995</v>
      </c>
      <c r="I215" s="314">
        <v>3400</v>
      </c>
      <c r="J215" s="936">
        <v>1.1499999999999999</v>
      </c>
      <c r="K215" s="336"/>
      <c r="L215" s="62" t="str">
        <f t="shared" si="10"/>
        <v/>
      </c>
      <c r="M215" s="645">
        <v>50</v>
      </c>
      <c r="N215" s="387" t="s">
        <v>537</v>
      </c>
      <c r="O215" s="321">
        <v>4601887137245</v>
      </c>
    </row>
    <row r="216" spans="1:15" ht="24.95" customHeight="1" x14ac:dyDescent="0.3">
      <c r="A216" s="232"/>
      <c r="B216" s="64" t="s">
        <v>1514</v>
      </c>
      <c r="C216" s="64" t="s">
        <v>1515</v>
      </c>
      <c r="D216" s="236" t="s">
        <v>1636</v>
      </c>
      <c r="E216" s="60" t="s">
        <v>907</v>
      </c>
      <c r="F216" s="82">
        <v>100</v>
      </c>
      <c r="G216" s="149">
        <v>755736</v>
      </c>
      <c r="H216" s="314">
        <f t="shared" si="8"/>
        <v>4140</v>
      </c>
      <c r="I216" s="314">
        <v>3600</v>
      </c>
      <c r="J216" s="936">
        <v>1.1499999999999999</v>
      </c>
      <c r="K216" s="336"/>
      <c r="L216" s="62" t="str">
        <f t="shared" si="10"/>
        <v/>
      </c>
      <c r="M216" s="645">
        <v>40</v>
      </c>
      <c r="N216" s="387" t="s">
        <v>537</v>
      </c>
      <c r="O216" s="238">
        <v>4601887343080</v>
      </c>
    </row>
    <row r="217" spans="1:15" ht="24.95" customHeight="1" x14ac:dyDescent="0.3">
      <c r="B217" s="305" t="s">
        <v>68</v>
      </c>
      <c r="C217" s="15" t="s">
        <v>224</v>
      </c>
      <c r="D217" s="43" t="s">
        <v>36</v>
      </c>
      <c r="E217" s="60" t="s">
        <v>217</v>
      </c>
      <c r="F217" s="82">
        <v>100</v>
      </c>
      <c r="G217" s="149">
        <v>755737</v>
      </c>
      <c r="H217" s="314">
        <f t="shared" si="8"/>
        <v>3909.9999999999995</v>
      </c>
      <c r="I217" s="314">
        <v>3400</v>
      </c>
      <c r="J217" s="936">
        <v>1.1499999999999999</v>
      </c>
      <c r="K217" s="336"/>
      <c r="L217" s="62" t="str">
        <f t="shared" si="10"/>
        <v/>
      </c>
      <c r="M217" s="645">
        <v>40</v>
      </c>
      <c r="N217" s="387" t="s">
        <v>537</v>
      </c>
      <c r="O217" s="238">
        <v>4601887342656</v>
      </c>
    </row>
    <row r="218" spans="1:15" ht="24.95" customHeight="1" x14ac:dyDescent="0.3">
      <c r="A218" s="77"/>
      <c r="B218" s="359" t="s">
        <v>656</v>
      </c>
      <c r="C218" s="135" t="s">
        <v>1065</v>
      </c>
      <c r="D218" s="142" t="s">
        <v>679</v>
      </c>
      <c r="E218" s="60" t="s">
        <v>217</v>
      </c>
      <c r="F218" s="82">
        <v>100</v>
      </c>
      <c r="G218" s="149">
        <v>755738</v>
      </c>
      <c r="H218" s="314">
        <f t="shared" si="8"/>
        <v>4600</v>
      </c>
      <c r="I218" s="314">
        <v>4000</v>
      </c>
      <c r="J218" s="936">
        <v>1.1499999999999999</v>
      </c>
      <c r="K218" s="336"/>
      <c r="L218" s="62" t="str">
        <f t="shared" si="10"/>
        <v/>
      </c>
      <c r="M218" s="645">
        <v>45</v>
      </c>
      <c r="N218" s="387" t="s">
        <v>537</v>
      </c>
      <c r="O218" s="238">
        <v>4601887342663</v>
      </c>
    </row>
    <row r="219" spans="1:15" ht="24.95" customHeight="1" x14ac:dyDescent="0.3">
      <c r="A219" s="232"/>
      <c r="B219" s="14" t="s">
        <v>945</v>
      </c>
      <c r="C219" s="14" t="s">
        <v>946</v>
      </c>
      <c r="D219" s="142" t="s">
        <v>1449</v>
      </c>
      <c r="E219" s="60" t="s">
        <v>217</v>
      </c>
      <c r="F219" s="82">
        <v>100</v>
      </c>
      <c r="G219" s="149">
        <v>755739</v>
      </c>
      <c r="H219" s="314">
        <f t="shared" si="8"/>
        <v>4600</v>
      </c>
      <c r="I219" s="314">
        <v>4000</v>
      </c>
      <c r="J219" s="936">
        <v>1.1499999999999999</v>
      </c>
      <c r="K219" s="336"/>
      <c r="L219" s="62" t="str">
        <f t="shared" si="10"/>
        <v/>
      </c>
      <c r="M219" s="645" t="s">
        <v>328</v>
      </c>
      <c r="N219" s="387" t="s">
        <v>537</v>
      </c>
      <c r="O219" s="238">
        <v>4601887342670</v>
      </c>
    </row>
    <row r="220" spans="1:15" ht="24.95" customHeight="1" x14ac:dyDescent="0.3">
      <c r="A220" s="77"/>
      <c r="B220" s="14" t="s">
        <v>69</v>
      </c>
      <c r="C220" s="37" t="s">
        <v>1066</v>
      </c>
      <c r="D220" s="57" t="s">
        <v>1670</v>
      </c>
      <c r="E220" s="60" t="s">
        <v>907</v>
      </c>
      <c r="F220" s="82">
        <v>100</v>
      </c>
      <c r="G220" s="149">
        <v>755740</v>
      </c>
      <c r="H220" s="314">
        <f t="shared" si="8"/>
        <v>5060</v>
      </c>
      <c r="I220" s="314">
        <v>4400</v>
      </c>
      <c r="J220" s="936">
        <v>1.1499999999999999</v>
      </c>
      <c r="K220" s="336"/>
      <c r="L220" s="62" t="str">
        <f t="shared" si="10"/>
        <v/>
      </c>
      <c r="M220" s="645">
        <v>40</v>
      </c>
      <c r="N220" s="387" t="s">
        <v>537</v>
      </c>
      <c r="O220" s="238">
        <v>4601887342694</v>
      </c>
    </row>
    <row r="221" spans="1:15" ht="24.95" customHeight="1" x14ac:dyDescent="0.3">
      <c r="B221" s="305" t="s">
        <v>70</v>
      </c>
      <c r="C221" s="15" t="s">
        <v>71</v>
      </c>
      <c r="D221" s="43" t="s">
        <v>72</v>
      </c>
      <c r="E221" s="60" t="s">
        <v>217</v>
      </c>
      <c r="F221" s="82">
        <v>100</v>
      </c>
      <c r="G221" s="149">
        <v>755742</v>
      </c>
      <c r="H221" s="314">
        <f t="shared" si="8"/>
        <v>3679.9999999999995</v>
      </c>
      <c r="I221" s="314">
        <v>3200</v>
      </c>
      <c r="J221" s="936">
        <v>1.1499999999999999</v>
      </c>
      <c r="K221" s="336"/>
      <c r="L221" s="62" t="str">
        <f t="shared" si="10"/>
        <v/>
      </c>
      <c r="M221" s="645">
        <v>50</v>
      </c>
      <c r="N221" s="387" t="s">
        <v>537</v>
      </c>
      <c r="O221" s="321">
        <v>4601887138136</v>
      </c>
    </row>
    <row r="222" spans="1:15" ht="24.95" customHeight="1" x14ac:dyDescent="0.3">
      <c r="B222" s="305" t="s">
        <v>73</v>
      </c>
      <c r="C222" s="15" t="s">
        <v>74</v>
      </c>
      <c r="D222" s="43" t="s">
        <v>75</v>
      </c>
      <c r="E222" s="60" t="s">
        <v>217</v>
      </c>
      <c r="F222" s="82">
        <v>100</v>
      </c>
      <c r="G222" s="149">
        <v>755743</v>
      </c>
      <c r="H222" s="314">
        <f t="shared" si="8"/>
        <v>4140</v>
      </c>
      <c r="I222" s="314">
        <v>3600</v>
      </c>
      <c r="J222" s="936">
        <v>1.1499999999999999</v>
      </c>
      <c r="K222" s="336"/>
      <c r="L222" s="62" t="str">
        <f t="shared" si="10"/>
        <v/>
      </c>
      <c r="M222" s="645">
        <v>65</v>
      </c>
      <c r="N222" s="387" t="s">
        <v>537</v>
      </c>
      <c r="O222" s="238">
        <v>4601887342700</v>
      </c>
    </row>
    <row r="223" spans="1:15" ht="24.95" customHeight="1" x14ac:dyDescent="0.3">
      <c r="A223" s="232">
        <v>2021</v>
      </c>
      <c r="B223" s="426" t="s">
        <v>3514</v>
      </c>
      <c r="C223" s="424" t="s">
        <v>4195</v>
      </c>
      <c r="D223" s="425" t="s">
        <v>3521</v>
      </c>
      <c r="E223" s="60" t="s">
        <v>217</v>
      </c>
      <c r="F223" s="82">
        <v>100</v>
      </c>
      <c r="G223" s="718">
        <v>817499</v>
      </c>
      <c r="H223" s="314">
        <f t="shared" si="8"/>
        <v>3909.9999999999995</v>
      </c>
      <c r="I223" s="314">
        <v>3400</v>
      </c>
      <c r="J223" s="936">
        <v>1.1499999999999999</v>
      </c>
      <c r="K223" s="336"/>
      <c r="L223" s="62" t="str">
        <f t="shared" si="10"/>
        <v/>
      </c>
      <c r="M223" s="789">
        <v>40</v>
      </c>
      <c r="N223" s="159" t="s">
        <v>537</v>
      </c>
      <c r="O223" s="558">
        <v>4601887151074</v>
      </c>
    </row>
    <row r="224" spans="1:15" ht="24.95" customHeight="1" x14ac:dyDescent="0.3">
      <c r="A224" s="77"/>
      <c r="B224" s="14" t="s">
        <v>16</v>
      </c>
      <c r="C224" s="37" t="s">
        <v>1067</v>
      </c>
      <c r="D224" s="57" t="s">
        <v>528</v>
      </c>
      <c r="E224" s="60" t="s">
        <v>217</v>
      </c>
      <c r="F224" s="82">
        <v>100</v>
      </c>
      <c r="G224" s="149">
        <v>755744</v>
      </c>
      <c r="H224" s="314">
        <f t="shared" si="8"/>
        <v>5060</v>
      </c>
      <c r="I224" s="314">
        <v>4400</v>
      </c>
      <c r="J224" s="936">
        <v>1.1499999999999999</v>
      </c>
      <c r="K224" s="336"/>
      <c r="L224" s="62" t="str">
        <f t="shared" si="10"/>
        <v/>
      </c>
      <c r="M224" s="645">
        <v>40</v>
      </c>
      <c r="N224" s="387" t="s">
        <v>537</v>
      </c>
      <c r="O224" s="238">
        <v>4601887342717</v>
      </c>
    </row>
    <row r="225" spans="1:15" ht="24.95" customHeight="1" x14ac:dyDescent="0.3">
      <c r="A225" s="232"/>
      <c r="B225" s="66" t="s">
        <v>1072</v>
      </c>
      <c r="C225" s="66" t="s">
        <v>929</v>
      </c>
      <c r="D225" s="142" t="s">
        <v>1089</v>
      </c>
      <c r="E225" s="60" t="s">
        <v>217</v>
      </c>
      <c r="F225" s="82">
        <v>100</v>
      </c>
      <c r="G225" s="149">
        <v>755745</v>
      </c>
      <c r="H225" s="314">
        <f t="shared" si="8"/>
        <v>3909.9999999999995</v>
      </c>
      <c r="I225" s="314">
        <v>3400</v>
      </c>
      <c r="J225" s="936">
        <v>1.1499999999999999</v>
      </c>
      <c r="K225" s="336"/>
      <c r="L225" s="62" t="str">
        <f t="shared" si="10"/>
        <v/>
      </c>
      <c r="M225" s="645">
        <v>45</v>
      </c>
      <c r="N225" s="387" t="s">
        <v>537</v>
      </c>
      <c r="O225" s="238">
        <v>4601887342724</v>
      </c>
    </row>
    <row r="226" spans="1:15" ht="24.95" customHeight="1" x14ac:dyDescent="0.3">
      <c r="A226" s="77"/>
      <c r="B226" s="14" t="s">
        <v>17</v>
      </c>
      <c r="C226" s="37" t="s">
        <v>1068</v>
      </c>
      <c r="D226" s="57" t="s">
        <v>649</v>
      </c>
      <c r="E226" s="60" t="s">
        <v>217</v>
      </c>
      <c r="F226" s="82">
        <v>100</v>
      </c>
      <c r="G226" s="149">
        <v>755746</v>
      </c>
      <c r="H226" s="314">
        <f t="shared" si="8"/>
        <v>4370</v>
      </c>
      <c r="I226" s="314">
        <v>3800</v>
      </c>
      <c r="J226" s="936">
        <v>1.1499999999999999</v>
      </c>
      <c r="K226" s="336"/>
      <c r="L226" s="62" t="str">
        <f t="shared" si="10"/>
        <v/>
      </c>
      <c r="M226" s="645">
        <v>40</v>
      </c>
      <c r="N226" s="387" t="s">
        <v>537</v>
      </c>
      <c r="O226" s="238">
        <v>4601887342731</v>
      </c>
    </row>
    <row r="227" spans="1:15" ht="24.95" customHeight="1" x14ac:dyDescent="0.3">
      <c r="A227" s="77"/>
      <c r="B227" s="359" t="s">
        <v>655</v>
      </c>
      <c r="C227" s="135" t="s">
        <v>928</v>
      </c>
      <c r="D227" s="142" t="s">
        <v>650</v>
      </c>
      <c r="E227" s="60" t="s">
        <v>217</v>
      </c>
      <c r="F227" s="82">
        <v>100</v>
      </c>
      <c r="G227" s="149">
        <v>755747</v>
      </c>
      <c r="H227" s="314">
        <f t="shared" ref="H227:H290" si="11">I227*J227</f>
        <v>4370</v>
      </c>
      <c r="I227" s="314">
        <v>3800</v>
      </c>
      <c r="J227" s="936">
        <v>1.1499999999999999</v>
      </c>
      <c r="K227" s="336"/>
      <c r="L227" s="62" t="str">
        <f t="shared" si="10"/>
        <v/>
      </c>
      <c r="M227" s="645" t="s">
        <v>680</v>
      </c>
      <c r="N227" s="387" t="s">
        <v>537</v>
      </c>
      <c r="O227" s="238">
        <v>4601887342748</v>
      </c>
    </row>
    <row r="228" spans="1:15" ht="24.95" customHeight="1" x14ac:dyDescent="0.3">
      <c r="A228" s="232"/>
      <c r="B228" s="14" t="s">
        <v>943</v>
      </c>
      <c r="C228" s="14" t="s">
        <v>944</v>
      </c>
      <c r="D228" s="142" t="s">
        <v>1088</v>
      </c>
      <c r="E228" s="60" t="s">
        <v>217</v>
      </c>
      <c r="F228" s="82">
        <v>100</v>
      </c>
      <c r="G228" s="149">
        <v>755748</v>
      </c>
      <c r="H228" s="314">
        <f t="shared" si="11"/>
        <v>3219.9999999999995</v>
      </c>
      <c r="I228" s="314">
        <v>2800</v>
      </c>
      <c r="J228" s="936">
        <v>1.1499999999999999</v>
      </c>
      <c r="K228" s="336"/>
      <c r="L228" s="62" t="str">
        <f t="shared" ref="L228:L255" si="12">IF(K228&gt;0,K228*H228,"")</f>
        <v/>
      </c>
      <c r="M228" s="645">
        <v>55</v>
      </c>
      <c r="N228" s="387" t="s">
        <v>537</v>
      </c>
      <c r="O228" s="238">
        <v>4601887342755</v>
      </c>
    </row>
    <row r="229" spans="1:15" ht="24.95" customHeight="1" x14ac:dyDescent="0.3">
      <c r="A229" s="77"/>
      <c r="B229" s="14" t="s">
        <v>590</v>
      </c>
      <c r="C229" s="37" t="s">
        <v>628</v>
      </c>
      <c r="D229" s="57" t="s">
        <v>650</v>
      </c>
      <c r="E229" s="60" t="s">
        <v>217</v>
      </c>
      <c r="F229" s="82">
        <v>100</v>
      </c>
      <c r="G229" s="149">
        <v>755750</v>
      </c>
      <c r="H229" s="314">
        <f t="shared" si="11"/>
        <v>4830</v>
      </c>
      <c r="I229" s="314">
        <v>4200</v>
      </c>
      <c r="J229" s="936">
        <v>1.1499999999999999</v>
      </c>
      <c r="K229" s="336"/>
      <c r="L229" s="62" t="str">
        <f t="shared" si="12"/>
        <v/>
      </c>
      <c r="M229" s="645">
        <v>40</v>
      </c>
      <c r="N229" s="387" t="s">
        <v>537</v>
      </c>
      <c r="O229" s="238">
        <v>4601887342779</v>
      </c>
    </row>
    <row r="230" spans="1:15" ht="24.95" customHeight="1" x14ac:dyDescent="0.3">
      <c r="A230" s="77"/>
      <c r="B230" s="14" t="s">
        <v>18</v>
      </c>
      <c r="C230" s="37" t="s">
        <v>629</v>
      </c>
      <c r="D230" s="57" t="s">
        <v>579</v>
      </c>
      <c r="E230" s="60" t="s">
        <v>217</v>
      </c>
      <c r="F230" s="82">
        <v>100</v>
      </c>
      <c r="G230" s="149">
        <v>755751</v>
      </c>
      <c r="H230" s="314">
        <f t="shared" si="11"/>
        <v>4140</v>
      </c>
      <c r="I230" s="314">
        <v>3600</v>
      </c>
      <c r="J230" s="936">
        <v>1.1499999999999999</v>
      </c>
      <c r="K230" s="336"/>
      <c r="L230" s="62" t="str">
        <f t="shared" si="12"/>
        <v/>
      </c>
      <c r="M230" s="645">
        <v>40</v>
      </c>
      <c r="N230" s="387" t="s">
        <v>537</v>
      </c>
      <c r="O230" s="238">
        <v>4601887342786</v>
      </c>
    </row>
    <row r="231" spans="1:15" ht="24.95" customHeight="1" x14ac:dyDescent="0.3">
      <c r="A231" s="232"/>
      <c r="B231" s="14" t="s">
        <v>926</v>
      </c>
      <c r="C231" s="14" t="s">
        <v>927</v>
      </c>
      <c r="D231" s="328" t="s">
        <v>1090</v>
      </c>
      <c r="E231" s="60" t="s">
        <v>217</v>
      </c>
      <c r="F231" s="82">
        <v>100</v>
      </c>
      <c r="G231" s="149">
        <v>755754</v>
      </c>
      <c r="H231" s="314">
        <f t="shared" si="11"/>
        <v>3219.9999999999995</v>
      </c>
      <c r="I231" s="314">
        <v>2800</v>
      </c>
      <c r="J231" s="936">
        <v>1.1499999999999999</v>
      </c>
      <c r="K231" s="336"/>
      <c r="L231" s="62" t="str">
        <f t="shared" si="12"/>
        <v/>
      </c>
      <c r="M231" s="645">
        <v>50</v>
      </c>
      <c r="N231" s="387" t="s">
        <v>537</v>
      </c>
      <c r="O231" s="238">
        <v>4601887342809</v>
      </c>
    </row>
    <row r="232" spans="1:15" ht="24.95" customHeight="1" x14ac:dyDescent="0.3">
      <c r="A232" s="232">
        <v>2021</v>
      </c>
      <c r="B232" s="424" t="s">
        <v>3515</v>
      </c>
      <c r="C232" s="424" t="s">
        <v>3516</v>
      </c>
      <c r="D232" s="425" t="s">
        <v>3522</v>
      </c>
      <c r="E232" s="60" t="s">
        <v>217</v>
      </c>
      <c r="F232" s="82">
        <v>100</v>
      </c>
      <c r="G232" s="718">
        <v>817500</v>
      </c>
      <c r="H232" s="314">
        <f t="shared" si="11"/>
        <v>4830</v>
      </c>
      <c r="I232" s="314">
        <v>4200</v>
      </c>
      <c r="J232" s="936">
        <v>1.1499999999999999</v>
      </c>
      <c r="K232" s="336"/>
      <c r="L232" s="62" t="str">
        <f t="shared" si="12"/>
        <v/>
      </c>
      <c r="M232" s="789">
        <v>45</v>
      </c>
      <c r="N232" s="387" t="s">
        <v>537</v>
      </c>
      <c r="O232" s="558">
        <v>4601887114567</v>
      </c>
    </row>
    <row r="233" spans="1:15" ht="24.95" customHeight="1" x14ac:dyDescent="0.3">
      <c r="B233" s="305" t="s">
        <v>77</v>
      </c>
      <c r="C233" s="15" t="s">
        <v>78</v>
      </c>
      <c r="D233" s="43" t="s">
        <v>79</v>
      </c>
      <c r="E233" s="60" t="s">
        <v>217</v>
      </c>
      <c r="F233" s="82">
        <v>100</v>
      </c>
      <c r="G233" s="149">
        <v>755755</v>
      </c>
      <c r="H233" s="314">
        <f t="shared" si="11"/>
        <v>3679.9999999999995</v>
      </c>
      <c r="I233" s="314">
        <v>3200</v>
      </c>
      <c r="J233" s="936">
        <v>1.1499999999999999</v>
      </c>
      <c r="K233" s="336"/>
      <c r="L233" s="62" t="str">
        <f t="shared" si="12"/>
        <v/>
      </c>
      <c r="M233" s="645">
        <v>40</v>
      </c>
      <c r="N233" s="387" t="s">
        <v>537</v>
      </c>
      <c r="O233" s="238">
        <v>4601887342816</v>
      </c>
    </row>
    <row r="234" spans="1:15" ht="24.95" customHeight="1" x14ac:dyDescent="0.3">
      <c r="B234" s="305" t="s">
        <v>80</v>
      </c>
      <c r="C234" s="15" t="s">
        <v>81</v>
      </c>
      <c r="D234" s="43" t="s">
        <v>34</v>
      </c>
      <c r="E234" s="60" t="s">
        <v>217</v>
      </c>
      <c r="F234" s="82">
        <v>100</v>
      </c>
      <c r="G234" s="149">
        <v>755758</v>
      </c>
      <c r="H234" s="314">
        <f t="shared" si="11"/>
        <v>3449.9999999999995</v>
      </c>
      <c r="I234" s="314">
        <v>3000</v>
      </c>
      <c r="J234" s="936">
        <v>1.1499999999999999</v>
      </c>
      <c r="K234" s="336"/>
      <c r="L234" s="62" t="str">
        <f t="shared" si="12"/>
        <v/>
      </c>
      <c r="M234" s="645">
        <v>50</v>
      </c>
      <c r="N234" s="387" t="s">
        <v>537</v>
      </c>
      <c r="O234" s="238">
        <v>4601887342823</v>
      </c>
    </row>
    <row r="235" spans="1:15" ht="24.95" customHeight="1" x14ac:dyDescent="0.3">
      <c r="A235" s="232">
        <v>2021</v>
      </c>
      <c r="B235" s="424" t="s">
        <v>3517</v>
      </c>
      <c r="C235" s="424" t="s">
        <v>3518</v>
      </c>
      <c r="D235" s="428" t="s">
        <v>3523</v>
      </c>
      <c r="E235" s="60" t="s">
        <v>217</v>
      </c>
      <c r="F235" s="82">
        <v>100</v>
      </c>
      <c r="G235" s="718">
        <v>817501</v>
      </c>
      <c r="H235" s="314">
        <f t="shared" si="11"/>
        <v>3449.9999999999995</v>
      </c>
      <c r="I235" s="314">
        <v>3000</v>
      </c>
      <c r="J235" s="936">
        <v>1.1499999999999999</v>
      </c>
      <c r="K235" s="336"/>
      <c r="L235" s="62" t="str">
        <f t="shared" si="12"/>
        <v/>
      </c>
      <c r="M235" s="789">
        <v>30</v>
      </c>
      <c r="N235" s="159" t="s">
        <v>537</v>
      </c>
      <c r="O235" s="721">
        <v>4601887114574</v>
      </c>
    </row>
    <row r="236" spans="1:15" ht="24.95" customHeight="1" x14ac:dyDescent="0.3">
      <c r="A236" s="232"/>
      <c r="B236" s="14" t="s">
        <v>933</v>
      </c>
      <c r="C236" s="14" t="s">
        <v>3337</v>
      </c>
      <c r="D236" s="142" t="s">
        <v>1086</v>
      </c>
      <c r="E236" s="60" t="s">
        <v>217</v>
      </c>
      <c r="F236" s="82">
        <v>100</v>
      </c>
      <c r="G236" s="149">
        <v>755760</v>
      </c>
      <c r="H236" s="314">
        <f t="shared" si="11"/>
        <v>5635</v>
      </c>
      <c r="I236" s="314">
        <v>4900</v>
      </c>
      <c r="J236" s="936">
        <v>1.1499999999999999</v>
      </c>
      <c r="K236" s="158"/>
      <c r="L236" s="62" t="str">
        <f t="shared" si="12"/>
        <v/>
      </c>
      <c r="M236" s="645" t="s">
        <v>328</v>
      </c>
      <c r="N236" s="159" t="s">
        <v>537</v>
      </c>
      <c r="O236" s="323">
        <v>4601887342830</v>
      </c>
    </row>
    <row r="237" spans="1:15" ht="24.95" customHeight="1" x14ac:dyDescent="0.3">
      <c r="A237" s="232"/>
      <c r="B237" s="14" t="s">
        <v>3066</v>
      </c>
      <c r="C237" s="14" t="s">
        <v>3065</v>
      </c>
      <c r="D237" s="142" t="s">
        <v>3067</v>
      </c>
      <c r="E237" s="60" t="s">
        <v>217</v>
      </c>
      <c r="F237" s="82">
        <v>100</v>
      </c>
      <c r="G237" s="149">
        <v>755761</v>
      </c>
      <c r="H237" s="314">
        <f t="shared" si="11"/>
        <v>4140</v>
      </c>
      <c r="I237" s="314">
        <v>3600</v>
      </c>
      <c r="J237" s="936">
        <v>1.1499999999999999</v>
      </c>
      <c r="K237" s="158"/>
      <c r="L237" s="62" t="str">
        <f t="shared" si="12"/>
        <v/>
      </c>
      <c r="M237" s="645" t="s">
        <v>328</v>
      </c>
      <c r="N237" s="159" t="s">
        <v>537</v>
      </c>
      <c r="O237" s="323">
        <v>4601887342847</v>
      </c>
    </row>
    <row r="238" spans="1:15" ht="24.95" customHeight="1" x14ac:dyDescent="0.3">
      <c r="A238" s="77"/>
      <c r="B238" s="14" t="s">
        <v>82</v>
      </c>
      <c r="C238" s="37" t="s">
        <v>1069</v>
      </c>
      <c r="D238" s="57" t="s">
        <v>84</v>
      </c>
      <c r="E238" s="60" t="s">
        <v>217</v>
      </c>
      <c r="F238" s="82">
        <v>100</v>
      </c>
      <c r="G238" s="149">
        <v>755762</v>
      </c>
      <c r="H238" s="314">
        <f t="shared" si="11"/>
        <v>4830</v>
      </c>
      <c r="I238" s="314">
        <v>4200</v>
      </c>
      <c r="J238" s="936">
        <v>1.1499999999999999</v>
      </c>
      <c r="K238" s="336"/>
      <c r="L238" s="62" t="str">
        <f t="shared" si="12"/>
        <v/>
      </c>
      <c r="M238" s="645" t="s">
        <v>328</v>
      </c>
      <c r="N238" s="387" t="s">
        <v>537</v>
      </c>
      <c r="O238" s="321">
        <v>4601887138167</v>
      </c>
    </row>
    <row r="239" spans="1:15" ht="24.95" customHeight="1" x14ac:dyDescent="0.3">
      <c r="A239" s="232"/>
      <c r="B239" s="209" t="s">
        <v>1516</v>
      </c>
      <c r="C239" s="209" t="s">
        <v>3336</v>
      </c>
      <c r="D239" s="168" t="s">
        <v>1637</v>
      </c>
      <c r="E239" s="60" t="s">
        <v>907</v>
      </c>
      <c r="F239" s="82">
        <v>100</v>
      </c>
      <c r="G239" s="149">
        <v>755763</v>
      </c>
      <c r="H239" s="314">
        <f t="shared" si="11"/>
        <v>5290</v>
      </c>
      <c r="I239" s="314">
        <v>4600</v>
      </c>
      <c r="J239" s="936">
        <v>1.1499999999999999</v>
      </c>
      <c r="K239" s="158"/>
      <c r="L239" s="62" t="str">
        <f t="shared" si="12"/>
        <v/>
      </c>
      <c r="M239" s="645">
        <v>45</v>
      </c>
      <c r="N239" s="159" t="s">
        <v>537</v>
      </c>
      <c r="O239" s="321">
        <v>4601887343134</v>
      </c>
    </row>
    <row r="240" spans="1:15" ht="24.95" customHeight="1" x14ac:dyDescent="0.3">
      <c r="A240" s="232"/>
      <c r="B240" s="64" t="s">
        <v>1517</v>
      </c>
      <c r="C240" s="64" t="s">
        <v>1518</v>
      </c>
      <c r="D240" s="236" t="s">
        <v>1638</v>
      </c>
      <c r="E240" s="60" t="s">
        <v>217</v>
      </c>
      <c r="F240" s="82">
        <v>100</v>
      </c>
      <c r="G240" s="149">
        <v>755764</v>
      </c>
      <c r="H240" s="314">
        <f t="shared" si="11"/>
        <v>4600</v>
      </c>
      <c r="I240" s="314">
        <v>4000</v>
      </c>
      <c r="J240" s="936">
        <v>1.1499999999999999</v>
      </c>
      <c r="K240" s="336"/>
      <c r="L240" s="62" t="str">
        <f t="shared" si="12"/>
        <v/>
      </c>
      <c r="M240" s="645">
        <v>45</v>
      </c>
      <c r="N240" s="387" t="s">
        <v>537</v>
      </c>
      <c r="O240" s="238">
        <v>4601887343141</v>
      </c>
    </row>
    <row r="241" spans="1:15" ht="24.95" customHeight="1" x14ac:dyDescent="0.3">
      <c r="A241" s="77"/>
      <c r="B241" s="397" t="s">
        <v>800</v>
      </c>
      <c r="C241" s="15" t="s">
        <v>801</v>
      </c>
      <c r="D241" s="142" t="s">
        <v>829</v>
      </c>
      <c r="E241" s="60" t="s">
        <v>217</v>
      </c>
      <c r="F241" s="82">
        <v>100</v>
      </c>
      <c r="G241" s="149">
        <v>755765</v>
      </c>
      <c r="H241" s="314">
        <f t="shared" si="11"/>
        <v>3909.9999999999995</v>
      </c>
      <c r="I241" s="314">
        <v>3400</v>
      </c>
      <c r="J241" s="936">
        <v>1.1499999999999999</v>
      </c>
      <c r="K241" s="336"/>
      <c r="L241" s="62" t="str">
        <f t="shared" si="12"/>
        <v/>
      </c>
      <c r="M241" s="645">
        <v>30</v>
      </c>
      <c r="N241" s="387" t="s">
        <v>537</v>
      </c>
      <c r="O241" s="238">
        <v>4601887342854</v>
      </c>
    </row>
    <row r="242" spans="1:15" ht="24.95" customHeight="1" x14ac:dyDescent="0.3">
      <c r="A242" s="232"/>
      <c r="B242" s="209" t="s">
        <v>1519</v>
      </c>
      <c r="C242" s="209" t="s">
        <v>1520</v>
      </c>
      <c r="D242" s="168" t="s">
        <v>1671</v>
      </c>
      <c r="E242" s="60" t="s">
        <v>907</v>
      </c>
      <c r="F242" s="82">
        <v>100</v>
      </c>
      <c r="G242" s="149">
        <v>755767</v>
      </c>
      <c r="H242" s="314">
        <f t="shared" si="11"/>
        <v>4140</v>
      </c>
      <c r="I242" s="314">
        <v>3600</v>
      </c>
      <c r="J242" s="936">
        <v>1.1499999999999999</v>
      </c>
      <c r="K242" s="336"/>
      <c r="L242" s="62" t="str">
        <f t="shared" si="12"/>
        <v/>
      </c>
      <c r="M242" s="645">
        <v>50</v>
      </c>
      <c r="N242" s="387" t="s">
        <v>537</v>
      </c>
      <c r="O242" s="238">
        <v>4601887343158</v>
      </c>
    </row>
    <row r="243" spans="1:15" ht="24.95" customHeight="1" x14ac:dyDescent="0.3">
      <c r="A243" s="56"/>
      <c r="B243" s="38" t="s">
        <v>19</v>
      </c>
      <c r="C243" s="15" t="s">
        <v>630</v>
      </c>
      <c r="D243" s="398" t="s">
        <v>651</v>
      </c>
      <c r="E243" s="60" t="s">
        <v>907</v>
      </c>
      <c r="F243" s="82">
        <v>100</v>
      </c>
      <c r="G243" s="149">
        <v>755769</v>
      </c>
      <c r="H243" s="314">
        <f t="shared" si="11"/>
        <v>4140</v>
      </c>
      <c r="I243" s="314">
        <v>3600</v>
      </c>
      <c r="J243" s="936">
        <v>1.1499999999999999</v>
      </c>
      <c r="K243" s="336"/>
      <c r="L243" s="62" t="str">
        <f t="shared" si="12"/>
        <v/>
      </c>
      <c r="M243" s="645">
        <v>40</v>
      </c>
      <c r="N243" s="387" t="s">
        <v>537</v>
      </c>
      <c r="O243" s="238">
        <v>4601887342885</v>
      </c>
    </row>
    <row r="244" spans="1:15" ht="24.95" customHeight="1" x14ac:dyDescent="0.3">
      <c r="A244" s="232"/>
      <c r="B244" s="64" t="s">
        <v>1521</v>
      </c>
      <c r="C244" s="64" t="s">
        <v>1522</v>
      </c>
      <c r="D244" s="236" t="s">
        <v>1639</v>
      </c>
      <c r="E244" s="60" t="s">
        <v>907</v>
      </c>
      <c r="F244" s="82">
        <v>100</v>
      </c>
      <c r="G244" s="149">
        <v>755770</v>
      </c>
      <c r="H244" s="314">
        <f t="shared" si="11"/>
        <v>4370</v>
      </c>
      <c r="I244" s="314">
        <v>3800</v>
      </c>
      <c r="J244" s="936">
        <v>1.1499999999999999</v>
      </c>
      <c r="K244" s="336"/>
      <c r="L244" s="62" t="str">
        <f t="shared" si="12"/>
        <v/>
      </c>
      <c r="M244" s="645">
        <v>35</v>
      </c>
      <c r="N244" s="387" t="s">
        <v>537</v>
      </c>
      <c r="O244" s="238">
        <v>4601887343165</v>
      </c>
    </row>
    <row r="245" spans="1:15" ht="24.95" customHeight="1" x14ac:dyDescent="0.3">
      <c r="A245" s="77"/>
      <c r="B245" s="14" t="s">
        <v>85</v>
      </c>
      <c r="C245" s="37" t="s">
        <v>631</v>
      </c>
      <c r="D245" s="57" t="s">
        <v>86</v>
      </c>
      <c r="E245" s="60" t="s">
        <v>217</v>
      </c>
      <c r="F245" s="82">
        <v>100</v>
      </c>
      <c r="G245" s="149">
        <v>755771</v>
      </c>
      <c r="H245" s="314">
        <f t="shared" si="11"/>
        <v>4600</v>
      </c>
      <c r="I245" s="314">
        <v>4000</v>
      </c>
      <c r="J245" s="936">
        <v>1.1499999999999999</v>
      </c>
      <c r="K245" s="336"/>
      <c r="L245" s="62" t="str">
        <f t="shared" si="12"/>
        <v/>
      </c>
      <c r="M245" s="645">
        <v>45</v>
      </c>
      <c r="N245" s="387" t="s">
        <v>537</v>
      </c>
      <c r="O245" s="238">
        <v>4601887342892</v>
      </c>
    </row>
    <row r="246" spans="1:15" ht="24.95" customHeight="1" x14ac:dyDescent="0.3">
      <c r="A246" s="77"/>
      <c r="B246" s="360" t="s">
        <v>707</v>
      </c>
      <c r="C246" s="37" t="s">
        <v>725</v>
      </c>
      <c r="D246" s="57" t="s">
        <v>718</v>
      </c>
      <c r="E246" s="60" t="s">
        <v>217</v>
      </c>
      <c r="F246" s="82">
        <v>100</v>
      </c>
      <c r="G246" s="149">
        <v>755772</v>
      </c>
      <c r="H246" s="314">
        <f t="shared" si="11"/>
        <v>4140</v>
      </c>
      <c r="I246" s="314">
        <v>3600</v>
      </c>
      <c r="J246" s="936">
        <v>1.1499999999999999</v>
      </c>
      <c r="K246" s="336"/>
      <c r="L246" s="62" t="str">
        <f t="shared" si="12"/>
        <v/>
      </c>
      <c r="M246" s="645">
        <v>40</v>
      </c>
      <c r="N246" s="387" t="s">
        <v>537</v>
      </c>
      <c r="O246" s="238">
        <v>4601887342908</v>
      </c>
    </row>
    <row r="247" spans="1:15" ht="24.95" customHeight="1" x14ac:dyDescent="0.3">
      <c r="A247" s="1"/>
      <c r="B247" s="14" t="s">
        <v>87</v>
      </c>
      <c r="C247" s="37" t="s">
        <v>1351</v>
      </c>
      <c r="D247" s="43" t="s">
        <v>88</v>
      </c>
      <c r="E247" s="60" t="s">
        <v>217</v>
      </c>
      <c r="F247" s="82">
        <v>100</v>
      </c>
      <c r="G247" s="149">
        <v>755775</v>
      </c>
      <c r="H247" s="314">
        <f t="shared" si="11"/>
        <v>5405</v>
      </c>
      <c r="I247" s="314">
        <v>4700</v>
      </c>
      <c r="J247" s="936">
        <v>1.1499999999999999</v>
      </c>
      <c r="K247" s="336"/>
      <c r="L247" s="62" t="str">
        <f t="shared" si="12"/>
        <v/>
      </c>
      <c r="M247" s="645">
        <v>45</v>
      </c>
      <c r="N247" s="387" t="s">
        <v>537</v>
      </c>
      <c r="O247" s="238"/>
    </row>
    <row r="248" spans="1:15" ht="24.95" customHeight="1" x14ac:dyDescent="0.3">
      <c r="A248" s="232"/>
      <c r="B248" s="209" t="s">
        <v>1523</v>
      </c>
      <c r="C248" s="209" t="s">
        <v>1629</v>
      </c>
      <c r="D248" s="168" t="s">
        <v>1640</v>
      </c>
      <c r="E248" s="60" t="s">
        <v>217</v>
      </c>
      <c r="F248" s="82">
        <v>100</v>
      </c>
      <c r="G248" s="149">
        <v>755776</v>
      </c>
      <c r="H248" s="314">
        <f t="shared" si="11"/>
        <v>3909.9999999999995</v>
      </c>
      <c r="I248" s="314">
        <v>3400</v>
      </c>
      <c r="J248" s="936">
        <v>1.1499999999999999</v>
      </c>
      <c r="K248" s="336"/>
      <c r="L248" s="62" t="str">
        <f t="shared" si="12"/>
        <v/>
      </c>
      <c r="M248" s="645">
        <v>40</v>
      </c>
      <c r="N248" s="387" t="s">
        <v>537</v>
      </c>
      <c r="O248" s="238">
        <v>4601887343196</v>
      </c>
    </row>
    <row r="249" spans="1:15" ht="24.95" customHeight="1" x14ac:dyDescent="0.3">
      <c r="A249" s="56"/>
      <c r="B249" s="38" t="s">
        <v>591</v>
      </c>
      <c r="C249" s="15" t="s">
        <v>486</v>
      </c>
      <c r="D249" s="398" t="s">
        <v>178</v>
      </c>
      <c r="E249" s="60" t="s">
        <v>217</v>
      </c>
      <c r="F249" s="82">
        <v>100</v>
      </c>
      <c r="G249" s="149">
        <v>755777</v>
      </c>
      <c r="H249" s="314">
        <f t="shared" si="11"/>
        <v>3449.9999999999995</v>
      </c>
      <c r="I249" s="314">
        <v>3000</v>
      </c>
      <c r="J249" s="936">
        <v>1.1499999999999999</v>
      </c>
      <c r="K249" s="336"/>
      <c r="L249" s="62" t="str">
        <f t="shared" si="12"/>
        <v/>
      </c>
      <c r="M249" s="645">
        <v>40</v>
      </c>
      <c r="N249" s="387" t="s">
        <v>537</v>
      </c>
      <c r="O249" s="238">
        <v>4601887342922</v>
      </c>
    </row>
    <row r="250" spans="1:15" ht="24.95" customHeight="1" x14ac:dyDescent="0.3">
      <c r="A250" s="77"/>
      <c r="B250" s="140" t="s">
        <v>252</v>
      </c>
      <c r="C250" s="140" t="s">
        <v>753</v>
      </c>
      <c r="D250" s="364" t="s">
        <v>576</v>
      </c>
      <c r="E250" s="60" t="s">
        <v>217</v>
      </c>
      <c r="F250" s="82">
        <v>100</v>
      </c>
      <c r="G250" s="149">
        <v>755778</v>
      </c>
      <c r="H250" s="314">
        <f t="shared" si="11"/>
        <v>4830</v>
      </c>
      <c r="I250" s="314">
        <v>4200</v>
      </c>
      <c r="J250" s="936">
        <v>1.1499999999999999</v>
      </c>
      <c r="K250" s="336"/>
      <c r="L250" s="62" t="str">
        <f t="shared" si="12"/>
        <v/>
      </c>
      <c r="M250" s="645">
        <v>35</v>
      </c>
      <c r="N250" s="387" t="s">
        <v>537</v>
      </c>
      <c r="O250" s="238">
        <v>4601887342939</v>
      </c>
    </row>
    <row r="251" spans="1:15" ht="24.95" customHeight="1" x14ac:dyDescent="0.3">
      <c r="A251" s="56"/>
      <c r="B251" s="38" t="s">
        <v>20</v>
      </c>
      <c r="C251" s="15" t="s">
        <v>21</v>
      </c>
      <c r="D251" s="398" t="s">
        <v>24</v>
      </c>
      <c r="E251" s="60" t="s">
        <v>217</v>
      </c>
      <c r="F251" s="82">
        <v>100</v>
      </c>
      <c r="G251" s="149">
        <v>755781</v>
      </c>
      <c r="H251" s="314">
        <f t="shared" si="11"/>
        <v>3909.9999999999995</v>
      </c>
      <c r="I251" s="314">
        <v>3400</v>
      </c>
      <c r="J251" s="936">
        <v>1.1499999999999999</v>
      </c>
      <c r="K251" s="336"/>
      <c r="L251" s="62" t="str">
        <f t="shared" si="12"/>
        <v/>
      </c>
      <c r="M251" s="645">
        <v>50</v>
      </c>
      <c r="N251" s="387" t="s">
        <v>537</v>
      </c>
      <c r="O251" s="238">
        <v>4601887342946</v>
      </c>
    </row>
    <row r="252" spans="1:15" ht="24.95" customHeight="1" x14ac:dyDescent="0.3">
      <c r="A252" s="1"/>
      <c r="B252" s="14" t="s">
        <v>89</v>
      </c>
      <c r="C252" s="37" t="s">
        <v>3335</v>
      </c>
      <c r="D252" s="186" t="s">
        <v>66</v>
      </c>
      <c r="E252" s="60" t="s">
        <v>217</v>
      </c>
      <c r="F252" s="82">
        <v>100</v>
      </c>
      <c r="G252" s="149">
        <v>755783</v>
      </c>
      <c r="H252" s="314">
        <f t="shared" si="11"/>
        <v>5175</v>
      </c>
      <c r="I252" s="314">
        <v>4500</v>
      </c>
      <c r="J252" s="936">
        <v>1.1499999999999999</v>
      </c>
      <c r="K252" s="158"/>
      <c r="L252" s="62" t="str">
        <f t="shared" si="12"/>
        <v/>
      </c>
      <c r="M252" s="645" t="s">
        <v>328</v>
      </c>
      <c r="N252" s="159" t="s">
        <v>537</v>
      </c>
      <c r="O252" s="238">
        <v>4601887138181</v>
      </c>
    </row>
    <row r="253" spans="1:15" ht="24.95" customHeight="1" x14ac:dyDescent="0.3">
      <c r="A253" s="1"/>
      <c r="B253" s="14" t="s">
        <v>3069</v>
      </c>
      <c r="C253" s="37" t="s">
        <v>3068</v>
      </c>
      <c r="D253" s="186" t="s">
        <v>3070</v>
      </c>
      <c r="E253" s="60" t="s">
        <v>217</v>
      </c>
      <c r="F253" s="82">
        <v>100</v>
      </c>
      <c r="G253" s="149">
        <v>755784</v>
      </c>
      <c r="H253" s="314">
        <f t="shared" si="11"/>
        <v>3104.9999999999995</v>
      </c>
      <c r="I253" s="314">
        <v>2700</v>
      </c>
      <c r="J253" s="936">
        <v>1.1499999999999999</v>
      </c>
      <c r="K253" s="158"/>
      <c r="L253" s="62" t="str">
        <f t="shared" si="12"/>
        <v/>
      </c>
      <c r="M253" s="645">
        <v>55</v>
      </c>
      <c r="N253" s="159" t="s">
        <v>537</v>
      </c>
      <c r="O253" s="238">
        <v>4601887137252</v>
      </c>
    </row>
    <row r="254" spans="1:15" ht="24.95" customHeight="1" x14ac:dyDescent="0.3">
      <c r="A254" s="232">
        <v>2021</v>
      </c>
      <c r="B254" s="424" t="s">
        <v>3519</v>
      </c>
      <c r="C254" s="427" t="s">
        <v>3520</v>
      </c>
      <c r="D254" s="425" t="s">
        <v>3524</v>
      </c>
      <c r="E254" s="60" t="s">
        <v>217</v>
      </c>
      <c r="F254" s="82">
        <v>100</v>
      </c>
      <c r="G254" s="718">
        <v>817502</v>
      </c>
      <c r="H254" s="314">
        <f t="shared" si="11"/>
        <v>4140</v>
      </c>
      <c r="I254" s="314">
        <v>3600</v>
      </c>
      <c r="J254" s="936">
        <v>1.1499999999999999</v>
      </c>
      <c r="K254" s="336"/>
      <c r="L254" s="62" t="str">
        <f t="shared" si="12"/>
        <v/>
      </c>
      <c r="M254" s="789">
        <v>45</v>
      </c>
      <c r="N254" s="387" t="s">
        <v>537</v>
      </c>
      <c r="O254" s="558">
        <v>4601887109723</v>
      </c>
    </row>
    <row r="255" spans="1:15" ht="24.95" customHeight="1" x14ac:dyDescent="0.3">
      <c r="B255" s="305" t="s">
        <v>92</v>
      </c>
      <c r="C255" s="15" t="s">
        <v>93</v>
      </c>
      <c r="D255" s="43" t="s">
        <v>57</v>
      </c>
      <c r="E255" s="60" t="s">
        <v>217</v>
      </c>
      <c r="F255" s="82">
        <v>100</v>
      </c>
      <c r="G255" s="149">
        <v>755785</v>
      </c>
      <c r="H255" s="314">
        <f t="shared" si="11"/>
        <v>3449.9999999999995</v>
      </c>
      <c r="I255" s="314">
        <v>3000</v>
      </c>
      <c r="J255" s="936">
        <v>1.1499999999999999</v>
      </c>
      <c r="K255" s="336"/>
      <c r="L255" s="62" t="str">
        <f t="shared" si="12"/>
        <v/>
      </c>
      <c r="M255" s="645" t="s">
        <v>328</v>
      </c>
      <c r="N255" s="387" t="s">
        <v>537</v>
      </c>
      <c r="O255" s="321">
        <v>4601887137252</v>
      </c>
    </row>
    <row r="256" spans="1:15" ht="24.95" customHeight="1" x14ac:dyDescent="0.3">
      <c r="A256" s="77"/>
      <c r="B256" s="14" t="s">
        <v>94</v>
      </c>
      <c r="C256" s="37" t="s">
        <v>884</v>
      </c>
      <c r="D256" s="57" t="s">
        <v>36</v>
      </c>
      <c r="E256" s="60" t="s">
        <v>217</v>
      </c>
      <c r="F256" s="82">
        <v>100</v>
      </c>
      <c r="G256" s="149">
        <v>755786</v>
      </c>
      <c r="H256" s="314">
        <f t="shared" si="11"/>
        <v>3909.9999999999995</v>
      </c>
      <c r="I256" s="314">
        <v>3400</v>
      </c>
      <c r="J256" s="936">
        <v>1.1499999999999999</v>
      </c>
      <c r="K256" s="336"/>
      <c r="L256" s="62" t="str">
        <f t="shared" ref="L256" si="13">IF(K256&gt;0,K256*H256,"")</f>
        <v/>
      </c>
      <c r="M256" s="645">
        <v>50</v>
      </c>
      <c r="N256" s="387" t="s">
        <v>537</v>
      </c>
      <c r="O256" s="238">
        <v>4601887342960</v>
      </c>
    </row>
    <row r="257" spans="1:46" ht="24.95" customHeight="1" x14ac:dyDescent="0.3">
      <c r="A257" s="1"/>
      <c r="B257" s="129"/>
      <c r="C257" s="95" t="s">
        <v>271</v>
      </c>
      <c r="D257" s="151"/>
      <c r="E257" s="154"/>
      <c r="F257" s="154"/>
      <c r="G257" s="154"/>
      <c r="H257" s="154"/>
      <c r="I257" s="154"/>
      <c r="J257" s="154"/>
      <c r="K257" s="94" t="s">
        <v>225</v>
      </c>
      <c r="L257" s="154"/>
      <c r="M257" s="154"/>
      <c r="N257" s="154"/>
    </row>
    <row r="258" spans="1:46" ht="24.95" customHeight="1" x14ac:dyDescent="0.3">
      <c r="A258" s="232"/>
      <c r="B258" s="64" t="s">
        <v>1524</v>
      </c>
      <c r="C258" s="64" t="s">
        <v>1525</v>
      </c>
      <c r="D258" s="236" t="s">
        <v>1528</v>
      </c>
      <c r="E258" s="60" t="s">
        <v>1209</v>
      </c>
      <c r="F258" s="82">
        <v>100</v>
      </c>
      <c r="G258" s="149">
        <v>764095</v>
      </c>
      <c r="H258" s="314">
        <f t="shared" si="11"/>
        <v>2645</v>
      </c>
      <c r="I258" s="314">
        <v>2300</v>
      </c>
      <c r="J258" s="936">
        <v>1.1499999999999999</v>
      </c>
      <c r="K258" s="336"/>
      <c r="L258" s="62" t="str">
        <f t="shared" ref="L258:L267" si="14">IF(K258&gt;0,K258*H258,"")</f>
        <v/>
      </c>
      <c r="M258" s="645">
        <v>10</v>
      </c>
      <c r="N258" s="387" t="s">
        <v>537</v>
      </c>
      <c r="O258" s="238">
        <v>4601887343318</v>
      </c>
    </row>
    <row r="259" spans="1:46" ht="24.95" customHeight="1" x14ac:dyDescent="0.3">
      <c r="A259" s="232"/>
      <c r="B259" s="38" t="s">
        <v>1424</v>
      </c>
      <c r="C259" s="15" t="s">
        <v>1416</v>
      </c>
      <c r="D259" s="142" t="s">
        <v>1383</v>
      </c>
      <c r="E259" s="60" t="s">
        <v>1209</v>
      </c>
      <c r="F259" s="82">
        <v>100</v>
      </c>
      <c r="G259" s="149">
        <v>764053</v>
      </c>
      <c r="H259" s="314">
        <f t="shared" si="11"/>
        <v>2645</v>
      </c>
      <c r="I259" s="314">
        <v>2300</v>
      </c>
      <c r="J259" s="936">
        <v>1.1499999999999999</v>
      </c>
      <c r="K259" s="336"/>
      <c r="L259" s="62" t="str">
        <f t="shared" si="14"/>
        <v/>
      </c>
      <c r="M259" s="645" t="s">
        <v>473</v>
      </c>
      <c r="N259" s="387" t="s">
        <v>537</v>
      </c>
      <c r="O259" s="238">
        <v>4601887343233</v>
      </c>
    </row>
    <row r="260" spans="1:46" ht="24.95" customHeight="1" x14ac:dyDescent="0.3">
      <c r="A260" s="232"/>
      <c r="B260" s="38" t="s">
        <v>1423</v>
      </c>
      <c r="C260" s="15" t="s">
        <v>1417</v>
      </c>
      <c r="D260" s="142" t="s">
        <v>1382</v>
      </c>
      <c r="E260" s="60" t="s">
        <v>1209</v>
      </c>
      <c r="F260" s="82">
        <v>100</v>
      </c>
      <c r="G260" s="149">
        <v>764052</v>
      </c>
      <c r="H260" s="314">
        <f t="shared" si="11"/>
        <v>4024.9999999999995</v>
      </c>
      <c r="I260" s="314">
        <v>3500</v>
      </c>
      <c r="J260" s="936">
        <v>1.1499999999999999</v>
      </c>
      <c r="K260" s="336"/>
      <c r="L260" s="62" t="str">
        <f t="shared" si="14"/>
        <v/>
      </c>
      <c r="M260" s="645" t="s">
        <v>473</v>
      </c>
      <c r="N260" s="387" t="s">
        <v>537</v>
      </c>
      <c r="O260" s="238">
        <v>4601887343240</v>
      </c>
    </row>
    <row r="261" spans="1:46" ht="24.95" customHeight="1" x14ac:dyDescent="0.3">
      <c r="A261" s="232"/>
      <c r="B261" s="38" t="s">
        <v>1425</v>
      </c>
      <c r="C261" s="15" t="s">
        <v>1418</v>
      </c>
      <c r="D261" s="142" t="s">
        <v>1384</v>
      </c>
      <c r="E261" s="60" t="s">
        <v>1209</v>
      </c>
      <c r="F261" s="82">
        <v>100</v>
      </c>
      <c r="G261" s="149">
        <v>764054</v>
      </c>
      <c r="H261" s="314">
        <f t="shared" si="11"/>
        <v>3679.9999999999995</v>
      </c>
      <c r="I261" s="314">
        <v>3200</v>
      </c>
      <c r="J261" s="936">
        <v>1.1499999999999999</v>
      </c>
      <c r="K261" s="336"/>
      <c r="L261" s="62" t="str">
        <f t="shared" si="14"/>
        <v/>
      </c>
      <c r="M261" s="645">
        <v>10</v>
      </c>
      <c r="N261" s="387" t="s">
        <v>537</v>
      </c>
      <c r="O261" s="238">
        <v>4601887343257</v>
      </c>
    </row>
    <row r="262" spans="1:46" ht="24.95" customHeight="1" x14ac:dyDescent="0.3">
      <c r="A262" s="232"/>
      <c r="B262" s="38" t="s">
        <v>1426</v>
      </c>
      <c r="C262" s="15" t="s">
        <v>1419</v>
      </c>
      <c r="D262" s="142" t="s">
        <v>1385</v>
      </c>
      <c r="E262" s="60" t="s">
        <v>1209</v>
      </c>
      <c r="F262" s="82">
        <v>100</v>
      </c>
      <c r="G262" s="149">
        <v>764051</v>
      </c>
      <c r="H262" s="314">
        <f t="shared" si="11"/>
        <v>2645</v>
      </c>
      <c r="I262" s="314">
        <v>2300</v>
      </c>
      <c r="J262" s="936">
        <v>1.1499999999999999</v>
      </c>
      <c r="K262" s="336"/>
      <c r="L262" s="62" t="str">
        <f t="shared" si="14"/>
        <v/>
      </c>
      <c r="M262" s="645">
        <v>10</v>
      </c>
      <c r="N262" s="387" t="s">
        <v>537</v>
      </c>
      <c r="O262" s="238">
        <v>4601887343264</v>
      </c>
    </row>
    <row r="263" spans="1:46" ht="24.95" customHeight="1" x14ac:dyDescent="0.3">
      <c r="A263" s="232"/>
      <c r="B263" s="38" t="s">
        <v>1427</v>
      </c>
      <c r="C263" s="15" t="s">
        <v>1420</v>
      </c>
      <c r="D263" s="142" t="s">
        <v>1386</v>
      </c>
      <c r="E263" s="60" t="s">
        <v>1209</v>
      </c>
      <c r="F263" s="82">
        <v>100</v>
      </c>
      <c r="G263" s="149">
        <v>764055</v>
      </c>
      <c r="H263" s="314">
        <f t="shared" si="11"/>
        <v>3449.9999999999995</v>
      </c>
      <c r="I263" s="314">
        <v>3000</v>
      </c>
      <c r="J263" s="936">
        <v>1.1499999999999999</v>
      </c>
      <c r="K263" s="336"/>
      <c r="L263" s="62" t="str">
        <f t="shared" si="14"/>
        <v/>
      </c>
      <c r="M263" s="645">
        <v>10</v>
      </c>
      <c r="N263" s="387" t="s">
        <v>537</v>
      </c>
      <c r="O263" s="238">
        <v>4601887343271</v>
      </c>
    </row>
    <row r="264" spans="1:46" ht="24.95" customHeight="1" x14ac:dyDescent="0.3">
      <c r="A264" s="232"/>
      <c r="B264" s="64" t="s">
        <v>1526</v>
      </c>
      <c r="C264" s="64" t="s">
        <v>1527</v>
      </c>
      <c r="D264" s="236" t="s">
        <v>1641</v>
      </c>
      <c r="E264" s="60" t="s">
        <v>1209</v>
      </c>
      <c r="F264" s="82">
        <v>100</v>
      </c>
      <c r="G264" s="149">
        <v>764060</v>
      </c>
      <c r="H264" s="314">
        <f t="shared" si="11"/>
        <v>3449.9999999999995</v>
      </c>
      <c r="I264" s="314">
        <v>3000</v>
      </c>
      <c r="J264" s="936">
        <v>1.1499999999999999</v>
      </c>
      <c r="K264" s="336"/>
      <c r="L264" s="62" t="str">
        <f t="shared" si="14"/>
        <v/>
      </c>
      <c r="M264" s="645">
        <v>10</v>
      </c>
      <c r="N264" s="387" t="s">
        <v>537</v>
      </c>
      <c r="O264" s="238">
        <v>4601887343325</v>
      </c>
    </row>
    <row r="265" spans="1:46" ht="24.95" customHeight="1" x14ac:dyDescent="0.3">
      <c r="A265" s="232"/>
      <c r="B265" s="38" t="s">
        <v>1429</v>
      </c>
      <c r="C265" s="15" t="s">
        <v>1421</v>
      </c>
      <c r="D265" s="142" t="s">
        <v>1388</v>
      </c>
      <c r="E265" s="60" t="s">
        <v>1209</v>
      </c>
      <c r="F265" s="82">
        <v>100</v>
      </c>
      <c r="G265" s="149">
        <v>764057</v>
      </c>
      <c r="H265" s="314">
        <f t="shared" si="11"/>
        <v>3449.9999999999995</v>
      </c>
      <c r="I265" s="314">
        <v>3000</v>
      </c>
      <c r="J265" s="936">
        <v>1.1499999999999999</v>
      </c>
      <c r="K265" s="336"/>
      <c r="L265" s="62" t="str">
        <f t="shared" si="14"/>
        <v/>
      </c>
      <c r="M265" s="645" t="s">
        <v>473</v>
      </c>
      <c r="N265" s="387" t="s">
        <v>537</v>
      </c>
      <c r="O265" s="238">
        <v>4601887343288</v>
      </c>
    </row>
    <row r="266" spans="1:46" ht="24.95" customHeight="1" x14ac:dyDescent="0.3">
      <c r="A266" s="232"/>
      <c r="B266" s="38" t="s">
        <v>1430</v>
      </c>
      <c r="C266" s="15" t="s">
        <v>1230</v>
      </c>
      <c r="D266" s="363" t="s">
        <v>1389</v>
      </c>
      <c r="E266" s="60" t="s">
        <v>857</v>
      </c>
      <c r="F266" s="82">
        <v>100</v>
      </c>
      <c r="G266" s="149">
        <v>764058</v>
      </c>
      <c r="H266" s="314">
        <f t="shared" si="11"/>
        <v>1609.9999999999998</v>
      </c>
      <c r="I266" s="314">
        <v>1400</v>
      </c>
      <c r="J266" s="936">
        <v>1.1499999999999999</v>
      </c>
      <c r="K266" s="336"/>
      <c r="L266" s="62" t="str">
        <f t="shared" si="14"/>
        <v/>
      </c>
      <c r="M266" s="313" t="s">
        <v>1442</v>
      </c>
      <c r="N266" s="387" t="s">
        <v>537</v>
      </c>
      <c r="O266" s="238">
        <v>4601887343295</v>
      </c>
    </row>
    <row r="267" spans="1:46" ht="24.95" customHeight="1" x14ac:dyDescent="0.3">
      <c r="A267" s="232"/>
      <c r="B267" s="38" t="s">
        <v>1428</v>
      </c>
      <c r="C267" s="15" t="s">
        <v>1422</v>
      </c>
      <c r="D267" s="364" t="s">
        <v>1387</v>
      </c>
      <c r="E267" s="60" t="s">
        <v>1209</v>
      </c>
      <c r="F267" s="82">
        <v>100</v>
      </c>
      <c r="G267" s="149">
        <v>764056</v>
      </c>
      <c r="H267" s="314">
        <f t="shared" si="11"/>
        <v>4024.9999999999995</v>
      </c>
      <c r="I267" s="314">
        <v>3500</v>
      </c>
      <c r="J267" s="936">
        <v>1.1499999999999999</v>
      </c>
      <c r="K267" s="336"/>
      <c r="L267" s="62" t="str">
        <f t="shared" si="14"/>
        <v/>
      </c>
      <c r="M267" s="313" t="s">
        <v>1442</v>
      </c>
      <c r="N267" s="387" t="s">
        <v>537</v>
      </c>
      <c r="O267" s="238">
        <v>4601887343301</v>
      </c>
    </row>
    <row r="268" spans="1:46" ht="24.95" customHeight="1" x14ac:dyDescent="0.3">
      <c r="B268" s="109"/>
      <c r="C268" s="119" t="s">
        <v>226</v>
      </c>
      <c r="D268" s="194" t="s">
        <v>225</v>
      </c>
      <c r="E268" s="92" t="s">
        <v>225</v>
      </c>
      <c r="F268" s="90" t="s">
        <v>225</v>
      </c>
      <c r="G268" s="161"/>
      <c r="H268" s="161"/>
      <c r="I268" s="161"/>
      <c r="J268" s="161"/>
      <c r="K268" s="94" t="s">
        <v>225</v>
      </c>
      <c r="L268" s="96"/>
      <c r="M268" s="205"/>
      <c r="N268" s="93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</row>
    <row r="269" spans="1:46" ht="24.95" customHeight="1" x14ac:dyDescent="0.3">
      <c r="B269" s="305" t="s">
        <v>96</v>
      </c>
      <c r="C269" s="15" t="s">
        <v>97</v>
      </c>
      <c r="D269" s="43" t="s">
        <v>98</v>
      </c>
      <c r="E269" s="60" t="s">
        <v>217</v>
      </c>
      <c r="F269" s="82">
        <v>100</v>
      </c>
      <c r="G269" s="149">
        <v>764065</v>
      </c>
      <c r="H269" s="314">
        <f t="shared" si="11"/>
        <v>3104.9999999999995</v>
      </c>
      <c r="I269" s="314">
        <v>2700</v>
      </c>
      <c r="J269" s="936">
        <v>1.1499999999999999</v>
      </c>
      <c r="K269" s="336"/>
      <c r="L269" s="62" t="str">
        <f t="shared" ref="L269:L273" si="15">IF(K269&gt;0,K269*H269,"")</f>
        <v/>
      </c>
      <c r="M269" s="645">
        <v>20</v>
      </c>
      <c r="N269" s="387" t="s">
        <v>537</v>
      </c>
      <c r="O269" s="238">
        <v>4601887343332</v>
      </c>
    </row>
    <row r="270" spans="1:46" ht="24.95" customHeight="1" x14ac:dyDescent="0.3">
      <c r="B270" s="305" t="s">
        <v>99</v>
      </c>
      <c r="C270" s="15" t="s">
        <v>885</v>
      </c>
      <c r="D270" s="43" t="s">
        <v>100</v>
      </c>
      <c r="E270" s="60" t="s">
        <v>219</v>
      </c>
      <c r="F270" s="82">
        <v>100</v>
      </c>
      <c r="G270" s="256">
        <v>764061</v>
      </c>
      <c r="H270" s="314">
        <f t="shared" si="11"/>
        <v>3104.9999999999995</v>
      </c>
      <c r="I270" s="399">
        <v>2700</v>
      </c>
      <c r="J270" s="936">
        <v>1.1499999999999999</v>
      </c>
      <c r="K270" s="336"/>
      <c r="L270" s="62" t="str">
        <f t="shared" si="15"/>
        <v/>
      </c>
      <c r="M270" s="58">
        <v>15</v>
      </c>
      <c r="N270" s="388" t="s">
        <v>537</v>
      </c>
      <c r="O270" s="238">
        <v>4601887343349</v>
      </c>
    </row>
    <row r="271" spans="1:46" ht="24.95" customHeight="1" x14ac:dyDescent="0.3">
      <c r="B271" s="305" t="s">
        <v>101</v>
      </c>
      <c r="C271" s="15" t="s">
        <v>1462</v>
      </c>
      <c r="D271" s="43" t="s">
        <v>98</v>
      </c>
      <c r="E271" s="60" t="s">
        <v>219</v>
      </c>
      <c r="F271" s="82">
        <v>100</v>
      </c>
      <c r="G271" s="149">
        <v>764069</v>
      </c>
      <c r="H271" s="314">
        <f t="shared" si="11"/>
        <v>2875</v>
      </c>
      <c r="I271" s="314">
        <v>2500</v>
      </c>
      <c r="J271" s="936">
        <v>1.1499999999999999</v>
      </c>
      <c r="K271" s="336"/>
      <c r="L271" s="62" t="str">
        <f t="shared" si="15"/>
        <v/>
      </c>
      <c r="M271" s="645">
        <v>25</v>
      </c>
      <c r="N271" s="387" t="s">
        <v>537</v>
      </c>
      <c r="O271" s="238">
        <v>4601887343370</v>
      </c>
    </row>
    <row r="272" spans="1:46" ht="24.95" customHeight="1" x14ac:dyDescent="0.3">
      <c r="B272" s="305" t="s">
        <v>102</v>
      </c>
      <c r="C272" s="15" t="s">
        <v>103</v>
      </c>
      <c r="D272" s="43" t="s">
        <v>100</v>
      </c>
      <c r="E272" s="60" t="s">
        <v>219</v>
      </c>
      <c r="F272" s="82">
        <v>100</v>
      </c>
      <c r="G272" s="149">
        <v>764064</v>
      </c>
      <c r="H272" s="314">
        <f t="shared" si="11"/>
        <v>2875</v>
      </c>
      <c r="I272" s="314">
        <v>2500</v>
      </c>
      <c r="J272" s="936">
        <v>1.1499999999999999</v>
      </c>
      <c r="K272" s="336"/>
      <c r="L272" s="62" t="str">
        <f t="shared" si="15"/>
        <v/>
      </c>
      <c r="M272" s="645">
        <v>20</v>
      </c>
      <c r="N272" s="387" t="s">
        <v>537</v>
      </c>
      <c r="O272" s="321">
        <v>4601887137269</v>
      </c>
    </row>
    <row r="273" spans="1:46" ht="24.95" customHeight="1" x14ac:dyDescent="0.3">
      <c r="B273" s="305" t="s">
        <v>105</v>
      </c>
      <c r="C273" s="15" t="s">
        <v>106</v>
      </c>
      <c r="D273" s="43" t="s">
        <v>107</v>
      </c>
      <c r="E273" s="60" t="s">
        <v>219</v>
      </c>
      <c r="F273" s="82">
        <v>100</v>
      </c>
      <c r="G273" s="149">
        <v>764066</v>
      </c>
      <c r="H273" s="314">
        <f t="shared" si="11"/>
        <v>2875</v>
      </c>
      <c r="I273" s="314">
        <v>2500</v>
      </c>
      <c r="J273" s="936">
        <v>1.1499999999999999</v>
      </c>
      <c r="K273" s="336"/>
      <c r="L273" s="62" t="str">
        <f t="shared" si="15"/>
        <v/>
      </c>
      <c r="M273" s="645" t="s">
        <v>329</v>
      </c>
      <c r="N273" s="387" t="s">
        <v>537</v>
      </c>
      <c r="O273" s="238">
        <v>4601887343394</v>
      </c>
    </row>
    <row r="274" spans="1:46" ht="24.95" customHeight="1" x14ac:dyDescent="0.3">
      <c r="A274" s="232">
        <v>2021</v>
      </c>
      <c r="B274" s="424" t="s">
        <v>3526</v>
      </c>
      <c r="C274" s="427" t="s">
        <v>3527</v>
      </c>
      <c r="D274" s="425" t="s">
        <v>3528</v>
      </c>
      <c r="E274" s="60" t="s">
        <v>217</v>
      </c>
      <c r="F274" s="82">
        <v>100</v>
      </c>
      <c r="G274" s="718">
        <v>817503</v>
      </c>
      <c r="H274" s="314">
        <f t="shared" si="11"/>
        <v>3104.9999999999995</v>
      </c>
      <c r="I274" s="314">
        <v>2700</v>
      </c>
      <c r="J274" s="936">
        <v>1.1499999999999999</v>
      </c>
      <c r="K274" s="336"/>
      <c r="L274" s="62" t="str">
        <f>IF(K274&gt;0,K274*H274,"")</f>
        <v/>
      </c>
      <c r="M274" s="645">
        <v>25</v>
      </c>
      <c r="N274" s="387" t="s">
        <v>537</v>
      </c>
      <c r="O274" s="558">
        <v>4601887109778</v>
      </c>
    </row>
    <row r="275" spans="1:46" ht="24.95" customHeight="1" x14ac:dyDescent="0.3">
      <c r="A275" s="1"/>
      <c r="B275" s="14" t="s">
        <v>4190</v>
      </c>
      <c r="C275" s="37" t="s">
        <v>4188</v>
      </c>
      <c r="D275" s="57" t="s">
        <v>4189</v>
      </c>
      <c r="E275" s="60" t="s">
        <v>219</v>
      </c>
      <c r="F275" s="82">
        <v>100</v>
      </c>
      <c r="G275" s="149">
        <v>764072</v>
      </c>
      <c r="H275" s="314">
        <f t="shared" si="11"/>
        <v>2875</v>
      </c>
      <c r="I275" s="314">
        <v>2500</v>
      </c>
      <c r="J275" s="936">
        <v>1.1499999999999999</v>
      </c>
      <c r="K275" s="336"/>
      <c r="L275" s="62" t="str">
        <f t="shared" ref="L275" si="16">IF(K275&gt;0,K275*H275,"")</f>
        <v/>
      </c>
      <c r="M275" s="645">
        <v>20</v>
      </c>
      <c r="N275" s="387" t="s">
        <v>537</v>
      </c>
      <c r="O275" s="238"/>
    </row>
    <row r="276" spans="1:46" ht="24.95" customHeight="1" x14ac:dyDescent="0.3">
      <c r="B276" s="108"/>
      <c r="C276" s="184" t="s">
        <v>109</v>
      </c>
      <c r="D276" s="196" t="s">
        <v>225</v>
      </c>
      <c r="E276" s="92" t="s">
        <v>225</v>
      </c>
      <c r="F276" s="90" t="s">
        <v>225</v>
      </c>
      <c r="G276" s="161"/>
      <c r="H276" s="161"/>
      <c r="I276" s="161"/>
      <c r="J276" s="161"/>
      <c r="K276" s="94" t="s">
        <v>225</v>
      </c>
      <c r="L276" s="97"/>
      <c r="M276" s="205"/>
      <c r="N276" s="93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</row>
    <row r="277" spans="1:46" ht="24.95" customHeight="1" x14ac:dyDescent="0.3">
      <c r="B277" s="305" t="s">
        <v>110</v>
      </c>
      <c r="C277" s="15" t="s">
        <v>220</v>
      </c>
      <c r="D277" s="43" t="s">
        <v>111</v>
      </c>
      <c r="E277" s="60" t="s">
        <v>217</v>
      </c>
      <c r="F277" s="82">
        <v>100</v>
      </c>
      <c r="G277" s="149">
        <v>764079</v>
      </c>
      <c r="H277" s="314">
        <f t="shared" si="11"/>
        <v>3104.9999999999995</v>
      </c>
      <c r="I277" s="314">
        <v>2700</v>
      </c>
      <c r="J277" s="936">
        <v>1.1499999999999999</v>
      </c>
      <c r="K277" s="336"/>
      <c r="L277" s="62" t="str">
        <f t="shared" ref="L277:L307" si="17">IF(K277&gt;0,K277*H277,"")</f>
        <v/>
      </c>
      <c r="M277" s="645">
        <v>55</v>
      </c>
      <c r="N277" s="387" t="s">
        <v>537</v>
      </c>
      <c r="O277" s="321">
        <v>4601887138266</v>
      </c>
    </row>
    <row r="278" spans="1:46" ht="24.95" customHeight="1" x14ac:dyDescent="0.3">
      <c r="A278" s="232"/>
      <c r="B278" s="14" t="s">
        <v>947</v>
      </c>
      <c r="C278" s="14" t="s">
        <v>948</v>
      </c>
      <c r="D278" s="57" t="s">
        <v>1091</v>
      </c>
      <c r="E278" s="60" t="s">
        <v>217</v>
      </c>
      <c r="F278" s="82">
        <v>100</v>
      </c>
      <c r="G278" s="149">
        <v>764080</v>
      </c>
      <c r="H278" s="314">
        <f t="shared" si="11"/>
        <v>3104.9999999999995</v>
      </c>
      <c r="I278" s="314">
        <v>2700</v>
      </c>
      <c r="J278" s="936">
        <v>1.1499999999999999</v>
      </c>
      <c r="K278" s="336"/>
      <c r="L278" s="62" t="str">
        <f t="shared" si="17"/>
        <v/>
      </c>
      <c r="M278" s="645">
        <v>35</v>
      </c>
      <c r="N278" s="387" t="s">
        <v>537</v>
      </c>
      <c r="O278" s="321">
        <v>4601887138273</v>
      </c>
    </row>
    <row r="279" spans="1:46" ht="24.95" customHeight="1" x14ac:dyDescent="0.3">
      <c r="B279" s="305" t="s">
        <v>277</v>
      </c>
      <c r="C279" s="15" t="s">
        <v>877</v>
      </c>
      <c r="D279" s="43" t="s">
        <v>107</v>
      </c>
      <c r="E279" s="60" t="s">
        <v>217</v>
      </c>
      <c r="F279" s="82">
        <v>100</v>
      </c>
      <c r="G279" s="149">
        <v>764081</v>
      </c>
      <c r="H279" s="314">
        <f t="shared" si="11"/>
        <v>3104.9999999999995</v>
      </c>
      <c r="I279" s="314">
        <v>2700</v>
      </c>
      <c r="J279" s="936">
        <v>1.1499999999999999</v>
      </c>
      <c r="K279" s="336"/>
      <c r="L279" s="62" t="str">
        <f t="shared" si="17"/>
        <v/>
      </c>
      <c r="M279" s="645">
        <v>55</v>
      </c>
      <c r="N279" s="387" t="s">
        <v>537</v>
      </c>
      <c r="O279" s="238">
        <v>4601887343448</v>
      </c>
    </row>
    <row r="280" spans="1:46" ht="24.95" customHeight="1" x14ac:dyDescent="0.3">
      <c r="B280" s="305" t="s">
        <v>112</v>
      </c>
      <c r="C280" s="15" t="s">
        <v>878</v>
      </c>
      <c r="D280" s="43" t="s">
        <v>113</v>
      </c>
      <c r="E280" s="60" t="s">
        <v>217</v>
      </c>
      <c r="F280" s="82">
        <v>100</v>
      </c>
      <c r="G280" s="149">
        <v>764082</v>
      </c>
      <c r="H280" s="314">
        <f t="shared" si="11"/>
        <v>3104.9999999999995</v>
      </c>
      <c r="I280" s="314">
        <v>2700</v>
      </c>
      <c r="J280" s="936">
        <v>1.1499999999999999</v>
      </c>
      <c r="K280" s="336"/>
      <c r="L280" s="62" t="str">
        <f t="shared" si="17"/>
        <v/>
      </c>
      <c r="M280" s="645">
        <v>55</v>
      </c>
      <c r="N280" s="387" t="s">
        <v>537</v>
      </c>
      <c r="O280" s="238">
        <v>4601887343455</v>
      </c>
    </row>
    <row r="281" spans="1:46" ht="24.95" customHeight="1" x14ac:dyDescent="0.3">
      <c r="A281" s="232"/>
      <c r="B281" s="14" t="s">
        <v>905</v>
      </c>
      <c r="C281" s="14" t="s">
        <v>906</v>
      </c>
      <c r="D281" s="57" t="s">
        <v>1092</v>
      </c>
      <c r="E281" s="60" t="s">
        <v>217</v>
      </c>
      <c r="F281" s="82">
        <v>100</v>
      </c>
      <c r="G281" s="149">
        <v>764075</v>
      </c>
      <c r="H281" s="314">
        <f t="shared" si="11"/>
        <v>3104.9999999999995</v>
      </c>
      <c r="I281" s="314">
        <v>2700</v>
      </c>
      <c r="J281" s="936">
        <v>1.1499999999999999</v>
      </c>
      <c r="K281" s="336"/>
      <c r="L281" s="62" t="str">
        <f t="shared" si="17"/>
        <v/>
      </c>
      <c r="M281" s="645" t="s">
        <v>554</v>
      </c>
      <c r="N281" s="387" t="s">
        <v>537</v>
      </c>
      <c r="O281" s="238">
        <v>4601887343462</v>
      </c>
    </row>
    <row r="282" spans="1:46" ht="24.95" customHeight="1" x14ac:dyDescent="0.3">
      <c r="A282" s="232">
        <v>2021</v>
      </c>
      <c r="B282" s="424" t="s">
        <v>3529</v>
      </c>
      <c r="C282" s="429" t="s">
        <v>3530</v>
      </c>
      <c r="D282" s="425" t="s">
        <v>3547</v>
      </c>
      <c r="E282" s="60" t="s">
        <v>907</v>
      </c>
      <c r="F282" s="82">
        <v>100</v>
      </c>
      <c r="G282" s="718">
        <v>817504</v>
      </c>
      <c r="H282" s="314">
        <f t="shared" si="11"/>
        <v>3679.9999999999995</v>
      </c>
      <c r="I282" s="314">
        <v>3200</v>
      </c>
      <c r="J282" s="936">
        <v>1.1499999999999999</v>
      </c>
      <c r="K282" s="336"/>
      <c r="L282" s="62" t="str">
        <f t="shared" si="17"/>
        <v/>
      </c>
      <c r="M282" s="790" t="s">
        <v>3102</v>
      </c>
      <c r="N282" s="387" t="s">
        <v>537</v>
      </c>
      <c r="O282" s="558">
        <v>4601887109730</v>
      </c>
    </row>
    <row r="283" spans="1:46" ht="24.95" customHeight="1" x14ac:dyDescent="0.3">
      <c r="B283" s="305" t="s">
        <v>114</v>
      </c>
      <c r="C283" s="15" t="s">
        <v>115</v>
      </c>
      <c r="D283" s="43" t="s">
        <v>34</v>
      </c>
      <c r="E283" s="60" t="s">
        <v>217</v>
      </c>
      <c r="F283" s="82">
        <v>100</v>
      </c>
      <c r="G283" s="149">
        <v>764084</v>
      </c>
      <c r="H283" s="314">
        <f t="shared" si="11"/>
        <v>3334.9999999999995</v>
      </c>
      <c r="I283" s="314">
        <v>2900</v>
      </c>
      <c r="J283" s="936">
        <v>1.1499999999999999</v>
      </c>
      <c r="K283" s="336"/>
      <c r="L283" s="62" t="str">
        <f t="shared" si="17"/>
        <v/>
      </c>
      <c r="M283" s="645">
        <v>50</v>
      </c>
      <c r="N283" s="387" t="s">
        <v>537</v>
      </c>
      <c r="O283" s="321">
        <v>4601887138297</v>
      </c>
    </row>
    <row r="284" spans="1:46" ht="24.95" customHeight="1" x14ac:dyDescent="0.3">
      <c r="A284" s="232">
        <v>2021</v>
      </c>
      <c r="B284" s="424" t="s">
        <v>3531</v>
      </c>
      <c r="C284" s="429" t="s">
        <v>3532</v>
      </c>
      <c r="D284" s="428" t="s">
        <v>3548</v>
      </c>
      <c r="E284" s="60" t="s">
        <v>907</v>
      </c>
      <c r="F284" s="82">
        <v>100</v>
      </c>
      <c r="G284" s="718">
        <v>817505</v>
      </c>
      <c r="H284" s="314">
        <f t="shared" si="11"/>
        <v>3909.9999999999995</v>
      </c>
      <c r="I284" s="314">
        <v>3400</v>
      </c>
      <c r="J284" s="936">
        <v>1.1499999999999999</v>
      </c>
      <c r="K284" s="336"/>
      <c r="L284" s="62" t="str">
        <f t="shared" si="17"/>
        <v/>
      </c>
      <c r="M284" s="790" t="s">
        <v>4568</v>
      </c>
      <c r="N284" s="387" t="s">
        <v>537</v>
      </c>
      <c r="O284" s="558">
        <v>4601887051336</v>
      </c>
    </row>
    <row r="285" spans="1:46" ht="24.95" customHeight="1" x14ac:dyDescent="0.3">
      <c r="B285" s="305" t="s">
        <v>116</v>
      </c>
      <c r="C285" s="15" t="s">
        <v>899</v>
      </c>
      <c r="D285" s="43" t="s">
        <v>117</v>
      </c>
      <c r="E285" s="60" t="s">
        <v>217</v>
      </c>
      <c r="F285" s="82">
        <v>100</v>
      </c>
      <c r="G285" s="149">
        <v>764085</v>
      </c>
      <c r="H285" s="314">
        <f t="shared" si="11"/>
        <v>3104.9999999999995</v>
      </c>
      <c r="I285" s="314">
        <v>2700</v>
      </c>
      <c r="J285" s="936">
        <v>1.1499999999999999</v>
      </c>
      <c r="K285" s="336"/>
      <c r="L285" s="62" t="str">
        <f t="shared" si="17"/>
        <v/>
      </c>
      <c r="M285" s="645">
        <v>55</v>
      </c>
      <c r="N285" s="387" t="s">
        <v>537</v>
      </c>
      <c r="O285" s="238">
        <v>4601887343479</v>
      </c>
    </row>
    <row r="286" spans="1:46" ht="24.95" customHeight="1" x14ac:dyDescent="0.3">
      <c r="B286" s="305" t="s">
        <v>727</v>
      </c>
      <c r="C286" s="38" t="s">
        <v>726</v>
      </c>
      <c r="D286" s="47" t="s">
        <v>1672</v>
      </c>
      <c r="E286" s="60" t="s">
        <v>217</v>
      </c>
      <c r="F286" s="82">
        <v>100</v>
      </c>
      <c r="G286" s="149">
        <v>764088</v>
      </c>
      <c r="H286" s="314">
        <f t="shared" si="11"/>
        <v>3219.9999999999995</v>
      </c>
      <c r="I286" s="314">
        <v>2800</v>
      </c>
      <c r="J286" s="936">
        <v>1.1499999999999999</v>
      </c>
      <c r="K286" s="336"/>
      <c r="L286" s="62" t="str">
        <f t="shared" si="17"/>
        <v/>
      </c>
      <c r="M286" s="645">
        <v>60</v>
      </c>
      <c r="N286" s="387" t="s">
        <v>537</v>
      </c>
      <c r="O286" s="321">
        <v>4601887138303</v>
      </c>
    </row>
    <row r="287" spans="1:46" ht="24.95" customHeight="1" x14ac:dyDescent="0.3">
      <c r="A287" s="232"/>
      <c r="B287" s="14" t="s">
        <v>1497</v>
      </c>
      <c r="C287" s="37" t="s">
        <v>1498</v>
      </c>
      <c r="D287" s="57" t="s">
        <v>2729</v>
      </c>
      <c r="E287" s="60" t="s">
        <v>907</v>
      </c>
      <c r="F287" s="82">
        <v>100</v>
      </c>
      <c r="G287" s="149">
        <v>797043</v>
      </c>
      <c r="H287" s="314">
        <f t="shared" si="11"/>
        <v>4830</v>
      </c>
      <c r="I287" s="314">
        <v>4200</v>
      </c>
      <c r="J287" s="936">
        <v>1.1499999999999999</v>
      </c>
      <c r="K287" s="336"/>
      <c r="L287" s="62" t="str">
        <f t="shared" si="17"/>
        <v/>
      </c>
      <c r="M287" s="645">
        <v>45</v>
      </c>
      <c r="N287" s="387" t="s">
        <v>537</v>
      </c>
      <c r="O287" s="238">
        <v>4601887377221</v>
      </c>
    </row>
    <row r="288" spans="1:46" ht="24.95" customHeight="1" x14ac:dyDescent="0.3">
      <c r="A288" s="232"/>
      <c r="B288" s="14" t="s">
        <v>1704</v>
      </c>
      <c r="C288" s="37" t="s">
        <v>1705</v>
      </c>
      <c r="D288" s="57" t="s">
        <v>2730</v>
      </c>
      <c r="E288" s="60" t="s">
        <v>907</v>
      </c>
      <c r="F288" s="82">
        <v>100</v>
      </c>
      <c r="G288" s="149">
        <v>797044</v>
      </c>
      <c r="H288" s="314">
        <f t="shared" si="11"/>
        <v>4600</v>
      </c>
      <c r="I288" s="314">
        <v>4000</v>
      </c>
      <c r="J288" s="936">
        <v>1.1499999999999999</v>
      </c>
      <c r="K288" s="336"/>
      <c r="L288" s="62" t="str">
        <f t="shared" si="17"/>
        <v/>
      </c>
      <c r="M288" s="645">
        <v>50</v>
      </c>
      <c r="N288" s="387" t="s">
        <v>537</v>
      </c>
      <c r="O288" s="238">
        <v>4601887377238</v>
      </c>
    </row>
    <row r="289" spans="1:15" ht="24.95" customHeight="1" x14ac:dyDescent="0.3">
      <c r="A289" s="232"/>
      <c r="B289" s="14" t="s">
        <v>1499</v>
      </c>
      <c r="C289" s="37" t="s">
        <v>1500</v>
      </c>
      <c r="D289" s="57" t="s">
        <v>2731</v>
      </c>
      <c r="E289" s="60" t="s">
        <v>907</v>
      </c>
      <c r="F289" s="82">
        <v>100</v>
      </c>
      <c r="G289" s="149">
        <v>797045</v>
      </c>
      <c r="H289" s="314">
        <f t="shared" si="11"/>
        <v>5060</v>
      </c>
      <c r="I289" s="314">
        <v>4400</v>
      </c>
      <c r="J289" s="936">
        <v>1.1499999999999999</v>
      </c>
      <c r="K289" s="336"/>
      <c r="L289" s="62" t="str">
        <f t="shared" si="17"/>
        <v/>
      </c>
      <c r="M289" s="645">
        <v>50</v>
      </c>
      <c r="N289" s="387" t="s">
        <v>537</v>
      </c>
      <c r="O289" s="238">
        <v>4601887377245</v>
      </c>
    </row>
    <row r="290" spans="1:15" ht="24.95" customHeight="1" x14ac:dyDescent="0.3">
      <c r="A290" s="232">
        <v>2021</v>
      </c>
      <c r="B290" s="424" t="s">
        <v>3533</v>
      </c>
      <c r="C290" s="429" t="s">
        <v>3534</v>
      </c>
      <c r="D290" s="425" t="s">
        <v>3549</v>
      </c>
      <c r="E290" s="60" t="s">
        <v>907</v>
      </c>
      <c r="F290" s="82">
        <v>100</v>
      </c>
      <c r="G290" s="718">
        <v>817506</v>
      </c>
      <c r="H290" s="314">
        <f t="shared" si="11"/>
        <v>4140</v>
      </c>
      <c r="I290" s="314">
        <v>3600</v>
      </c>
      <c r="J290" s="936">
        <v>1.1499999999999999</v>
      </c>
      <c r="K290" s="336"/>
      <c r="L290" s="62" t="str">
        <f t="shared" si="17"/>
        <v/>
      </c>
      <c r="M290" s="790" t="s">
        <v>3102</v>
      </c>
      <c r="N290" s="387" t="s">
        <v>537</v>
      </c>
      <c r="O290" s="558">
        <v>4601887051343</v>
      </c>
    </row>
    <row r="291" spans="1:15" ht="24.95" customHeight="1" x14ac:dyDescent="0.3">
      <c r="B291" s="305" t="s">
        <v>119</v>
      </c>
      <c r="C291" s="15" t="s">
        <v>452</v>
      </c>
      <c r="D291" s="43" t="s">
        <v>100</v>
      </c>
      <c r="E291" s="60" t="s">
        <v>217</v>
      </c>
      <c r="F291" s="82">
        <v>100</v>
      </c>
      <c r="G291" s="149">
        <v>764089</v>
      </c>
      <c r="H291" s="314">
        <f t="shared" ref="H291:H354" si="18">I291*J291</f>
        <v>3104.9999999999995</v>
      </c>
      <c r="I291" s="314">
        <v>2700</v>
      </c>
      <c r="J291" s="936">
        <v>1.1499999999999999</v>
      </c>
      <c r="K291" s="336"/>
      <c r="L291" s="62" t="str">
        <f t="shared" si="17"/>
        <v/>
      </c>
      <c r="M291" s="645">
        <v>55</v>
      </c>
      <c r="N291" s="387" t="s">
        <v>537</v>
      </c>
      <c r="O291" s="321">
        <v>4601887137290</v>
      </c>
    </row>
    <row r="292" spans="1:15" ht="24.95" customHeight="1" x14ac:dyDescent="0.3">
      <c r="A292" s="232"/>
      <c r="B292" s="64" t="s">
        <v>1224</v>
      </c>
      <c r="C292" s="64" t="s">
        <v>1225</v>
      </c>
      <c r="D292" s="236" t="s">
        <v>1529</v>
      </c>
      <c r="E292" s="60" t="s">
        <v>217</v>
      </c>
      <c r="F292" s="82">
        <v>100</v>
      </c>
      <c r="G292" s="149">
        <v>764093</v>
      </c>
      <c r="H292" s="314">
        <f t="shared" si="18"/>
        <v>3104.9999999999995</v>
      </c>
      <c r="I292" s="314">
        <v>2700</v>
      </c>
      <c r="J292" s="936">
        <v>1.1499999999999999</v>
      </c>
      <c r="K292" s="336"/>
      <c r="L292" s="62" t="str">
        <f t="shared" si="17"/>
        <v/>
      </c>
      <c r="M292" s="645">
        <v>45</v>
      </c>
      <c r="N292" s="387" t="s">
        <v>537</v>
      </c>
      <c r="O292" s="238">
        <v>4601887343561</v>
      </c>
    </row>
    <row r="293" spans="1:15" ht="24.95" customHeight="1" x14ac:dyDescent="0.3">
      <c r="B293" s="305" t="s">
        <v>453</v>
      </c>
      <c r="C293" s="15" t="s">
        <v>454</v>
      </c>
      <c r="D293" s="43" t="s">
        <v>455</v>
      </c>
      <c r="E293" s="60" t="s">
        <v>217</v>
      </c>
      <c r="F293" s="82">
        <v>100</v>
      </c>
      <c r="G293" s="149">
        <v>764090</v>
      </c>
      <c r="H293" s="314">
        <f t="shared" si="18"/>
        <v>3219.9999999999995</v>
      </c>
      <c r="I293" s="314">
        <v>2800</v>
      </c>
      <c r="J293" s="936">
        <v>1.1499999999999999</v>
      </c>
      <c r="K293" s="336"/>
      <c r="L293" s="62" t="str">
        <f t="shared" si="17"/>
        <v/>
      </c>
      <c r="M293" s="645">
        <v>55</v>
      </c>
      <c r="N293" s="387" t="s">
        <v>537</v>
      </c>
      <c r="O293" s="238">
        <v>4601887343493</v>
      </c>
    </row>
    <row r="294" spans="1:15" ht="24.95" customHeight="1" x14ac:dyDescent="0.3">
      <c r="B294" s="38" t="s">
        <v>671</v>
      </c>
      <c r="C294" s="15" t="s">
        <v>672</v>
      </c>
      <c r="D294" s="43" t="s">
        <v>100</v>
      </c>
      <c r="E294" s="60" t="s">
        <v>217</v>
      </c>
      <c r="F294" s="82">
        <v>100</v>
      </c>
      <c r="G294" s="149">
        <v>764091</v>
      </c>
      <c r="H294" s="314">
        <f t="shared" si="18"/>
        <v>3219.9999999999995</v>
      </c>
      <c r="I294" s="314">
        <v>2800</v>
      </c>
      <c r="J294" s="936">
        <v>1.1499999999999999</v>
      </c>
      <c r="K294" s="336"/>
      <c r="L294" s="62" t="str">
        <f t="shared" si="17"/>
        <v/>
      </c>
      <c r="M294" s="645" t="s">
        <v>838</v>
      </c>
      <c r="N294" s="387" t="s">
        <v>537</v>
      </c>
      <c r="O294" s="238">
        <v>4601887343509</v>
      </c>
    </row>
    <row r="295" spans="1:15" ht="24.95" customHeight="1" x14ac:dyDescent="0.3">
      <c r="A295" s="232">
        <v>2021</v>
      </c>
      <c r="B295" s="424" t="s">
        <v>3537</v>
      </c>
      <c r="C295" s="424" t="s">
        <v>3538</v>
      </c>
      <c r="D295" s="425" t="s">
        <v>3551</v>
      </c>
      <c r="E295" s="60" t="s">
        <v>217</v>
      </c>
      <c r="F295" s="82">
        <v>100</v>
      </c>
      <c r="G295" s="718">
        <v>817508</v>
      </c>
      <c r="H295" s="314">
        <f t="shared" si="18"/>
        <v>3334.9999999999995</v>
      </c>
      <c r="I295" s="314">
        <v>2900</v>
      </c>
      <c r="J295" s="936">
        <v>1.1499999999999999</v>
      </c>
      <c r="K295" s="336"/>
      <c r="L295" s="62" t="str">
        <f t="shared" si="17"/>
        <v/>
      </c>
      <c r="M295" s="791" t="s">
        <v>3102</v>
      </c>
      <c r="N295" s="387" t="s">
        <v>537</v>
      </c>
      <c r="O295" s="558">
        <v>4601887051367</v>
      </c>
    </row>
    <row r="296" spans="1:15" ht="24.95" customHeight="1" x14ac:dyDescent="0.3">
      <c r="B296" s="38" t="s">
        <v>673</v>
      </c>
      <c r="C296" s="15" t="s">
        <v>674</v>
      </c>
      <c r="D296" s="43" t="s">
        <v>190</v>
      </c>
      <c r="E296" s="60" t="s">
        <v>217</v>
      </c>
      <c r="F296" s="82">
        <v>100</v>
      </c>
      <c r="G296" s="149">
        <v>764074</v>
      </c>
      <c r="H296" s="314">
        <f t="shared" si="18"/>
        <v>3104.9999999999995</v>
      </c>
      <c r="I296" s="314">
        <v>2700</v>
      </c>
      <c r="J296" s="936">
        <v>1.1499999999999999</v>
      </c>
      <c r="K296" s="336"/>
      <c r="L296" s="62" t="str">
        <f t="shared" si="17"/>
        <v/>
      </c>
      <c r="M296" s="645">
        <v>50</v>
      </c>
      <c r="N296" s="387" t="s">
        <v>537</v>
      </c>
      <c r="O296" s="321">
        <v>4601887137719</v>
      </c>
    </row>
    <row r="297" spans="1:15" ht="24.95" customHeight="1" x14ac:dyDescent="0.3">
      <c r="A297" s="232">
        <v>2021</v>
      </c>
      <c r="B297" s="424" t="s">
        <v>3535</v>
      </c>
      <c r="C297" s="424" t="s">
        <v>3536</v>
      </c>
      <c r="D297" s="425" t="s">
        <v>3550</v>
      </c>
      <c r="E297" s="60" t="s">
        <v>217</v>
      </c>
      <c r="F297" s="82">
        <v>100</v>
      </c>
      <c r="G297" s="718">
        <v>817507</v>
      </c>
      <c r="H297" s="314">
        <f t="shared" si="18"/>
        <v>3334.9999999999995</v>
      </c>
      <c r="I297" s="314">
        <v>2900</v>
      </c>
      <c r="J297" s="936">
        <v>1.1499999999999999</v>
      </c>
      <c r="K297" s="336"/>
      <c r="L297" s="62" t="str">
        <f t="shared" si="17"/>
        <v/>
      </c>
      <c r="M297" s="791" t="s">
        <v>3102</v>
      </c>
      <c r="N297" s="387" t="s">
        <v>537</v>
      </c>
      <c r="O297" s="558">
        <v>4601887148883</v>
      </c>
    </row>
    <row r="298" spans="1:15" ht="24.95" customHeight="1" x14ac:dyDescent="0.3">
      <c r="A298" s="232"/>
      <c r="B298" s="14" t="s">
        <v>951</v>
      </c>
      <c r="C298" s="14" t="s">
        <v>952</v>
      </c>
      <c r="D298" s="57" t="s">
        <v>1094</v>
      </c>
      <c r="E298" s="60" t="s">
        <v>907</v>
      </c>
      <c r="F298" s="82">
        <v>100</v>
      </c>
      <c r="G298" s="149">
        <v>764086</v>
      </c>
      <c r="H298" s="314">
        <f t="shared" si="18"/>
        <v>5060</v>
      </c>
      <c r="I298" s="314">
        <v>4400</v>
      </c>
      <c r="J298" s="936">
        <v>1.1499999999999999</v>
      </c>
      <c r="K298" s="336"/>
      <c r="L298" s="62" t="str">
        <f t="shared" si="17"/>
        <v/>
      </c>
      <c r="M298" s="645" t="s">
        <v>83</v>
      </c>
      <c r="N298" s="387" t="s">
        <v>537</v>
      </c>
      <c r="O298" s="238">
        <v>4601887343516</v>
      </c>
    </row>
    <row r="299" spans="1:15" ht="24.95" customHeight="1" x14ac:dyDescent="0.3">
      <c r="A299" s="232"/>
      <c r="B299" s="14" t="s">
        <v>949</v>
      </c>
      <c r="C299" s="14" t="s">
        <v>950</v>
      </c>
      <c r="D299" s="57" t="s">
        <v>1093</v>
      </c>
      <c r="E299" s="60" t="s">
        <v>217</v>
      </c>
      <c r="F299" s="82">
        <v>100</v>
      </c>
      <c r="G299" s="149">
        <v>764076</v>
      </c>
      <c r="H299" s="314">
        <f t="shared" si="18"/>
        <v>3104.9999999999995</v>
      </c>
      <c r="I299" s="314">
        <v>2700</v>
      </c>
      <c r="J299" s="936">
        <v>1.1499999999999999</v>
      </c>
      <c r="K299" s="336"/>
      <c r="L299" s="62" t="str">
        <f t="shared" si="17"/>
        <v/>
      </c>
      <c r="M299" s="645">
        <v>45</v>
      </c>
      <c r="N299" s="387" t="s">
        <v>537</v>
      </c>
      <c r="O299" s="238">
        <v>4601887343523</v>
      </c>
    </row>
    <row r="300" spans="1:15" ht="24.95" customHeight="1" x14ac:dyDescent="0.3">
      <c r="A300" s="232">
        <v>2021</v>
      </c>
      <c r="B300" s="424" t="s">
        <v>3539</v>
      </c>
      <c r="C300" s="424" t="s">
        <v>3540</v>
      </c>
      <c r="D300" s="425" t="s">
        <v>3552</v>
      </c>
      <c r="E300" s="60" t="s">
        <v>217</v>
      </c>
      <c r="F300" s="82">
        <v>100</v>
      </c>
      <c r="G300" s="718">
        <v>817509</v>
      </c>
      <c r="H300" s="314">
        <f t="shared" si="18"/>
        <v>3449.9999999999995</v>
      </c>
      <c r="I300" s="314">
        <v>3000</v>
      </c>
      <c r="J300" s="936">
        <v>1.1499999999999999</v>
      </c>
      <c r="K300" s="336"/>
      <c r="L300" s="62" t="str">
        <f t="shared" si="17"/>
        <v/>
      </c>
      <c r="M300" s="791" t="s">
        <v>3102</v>
      </c>
      <c r="N300" s="387" t="s">
        <v>537</v>
      </c>
      <c r="O300" s="558">
        <v>4601887051374</v>
      </c>
    </row>
    <row r="301" spans="1:15" ht="24.95" customHeight="1" x14ac:dyDescent="0.3">
      <c r="A301" s="232">
        <v>2021</v>
      </c>
      <c r="B301" s="424" t="s">
        <v>3541</v>
      </c>
      <c r="C301" s="424" t="s">
        <v>3542</v>
      </c>
      <c r="D301" s="428" t="s">
        <v>3553</v>
      </c>
      <c r="E301" s="60" t="s">
        <v>217</v>
      </c>
      <c r="F301" s="82">
        <v>100</v>
      </c>
      <c r="G301" s="718">
        <v>817510</v>
      </c>
      <c r="H301" s="314">
        <f t="shared" si="18"/>
        <v>3449.9999999999995</v>
      </c>
      <c r="I301" s="314">
        <v>3000</v>
      </c>
      <c r="J301" s="936">
        <v>1.1499999999999999</v>
      </c>
      <c r="K301" s="336"/>
      <c r="L301" s="62" t="str">
        <f t="shared" si="17"/>
        <v/>
      </c>
      <c r="M301" s="791" t="s">
        <v>3102</v>
      </c>
      <c r="N301" s="387" t="s">
        <v>537</v>
      </c>
      <c r="O301" s="558">
        <v>4601887209744</v>
      </c>
    </row>
    <row r="302" spans="1:15" ht="24.95" customHeight="1" x14ac:dyDescent="0.3">
      <c r="A302" s="232"/>
      <c r="B302" s="14" t="s">
        <v>953</v>
      </c>
      <c r="C302" s="14" t="s">
        <v>954</v>
      </c>
      <c r="D302" s="57" t="s">
        <v>1095</v>
      </c>
      <c r="E302" s="60" t="s">
        <v>217</v>
      </c>
      <c r="F302" s="82">
        <v>100</v>
      </c>
      <c r="G302" s="149">
        <v>764077</v>
      </c>
      <c r="H302" s="314">
        <f t="shared" si="18"/>
        <v>3679.9999999999995</v>
      </c>
      <c r="I302" s="314">
        <v>3200</v>
      </c>
      <c r="J302" s="936">
        <v>1.1499999999999999</v>
      </c>
      <c r="K302" s="336"/>
      <c r="L302" s="62" t="str">
        <f t="shared" si="17"/>
        <v/>
      </c>
      <c r="M302" s="645">
        <v>60</v>
      </c>
      <c r="N302" s="387" t="s">
        <v>537</v>
      </c>
      <c r="O302" s="238">
        <v>4601887343530</v>
      </c>
    </row>
    <row r="303" spans="1:15" ht="24.95" customHeight="1" x14ac:dyDescent="0.3">
      <c r="A303" s="232"/>
      <c r="B303" s="14" t="s">
        <v>955</v>
      </c>
      <c r="C303" s="14" t="s">
        <v>956</v>
      </c>
      <c r="D303" s="57" t="s">
        <v>1096</v>
      </c>
      <c r="E303" s="60" t="s">
        <v>217</v>
      </c>
      <c r="F303" s="82">
        <v>100</v>
      </c>
      <c r="G303" s="149">
        <v>764078</v>
      </c>
      <c r="H303" s="314">
        <f t="shared" si="18"/>
        <v>3104.9999999999995</v>
      </c>
      <c r="I303" s="314">
        <v>2700</v>
      </c>
      <c r="J303" s="936">
        <v>1.1499999999999999</v>
      </c>
      <c r="K303" s="336"/>
      <c r="L303" s="62" t="str">
        <f t="shared" si="17"/>
        <v/>
      </c>
      <c r="M303" s="645">
        <v>50</v>
      </c>
      <c r="N303" s="387" t="s">
        <v>537</v>
      </c>
      <c r="O303" s="238">
        <v>4601887343547</v>
      </c>
    </row>
    <row r="304" spans="1:15" ht="24.95" customHeight="1" x14ac:dyDescent="0.3">
      <c r="A304" s="232">
        <v>2021</v>
      </c>
      <c r="B304" s="424" t="s">
        <v>3543</v>
      </c>
      <c r="C304" s="429" t="s">
        <v>3544</v>
      </c>
      <c r="D304" s="425" t="s">
        <v>3554</v>
      </c>
      <c r="E304" s="60" t="s">
        <v>907</v>
      </c>
      <c r="F304" s="82">
        <v>100</v>
      </c>
      <c r="G304" s="718">
        <v>817511</v>
      </c>
      <c r="H304" s="314">
        <f t="shared" si="18"/>
        <v>3679.9999999999995</v>
      </c>
      <c r="I304" s="314">
        <v>3200</v>
      </c>
      <c r="J304" s="936">
        <v>1.1499999999999999</v>
      </c>
      <c r="K304" s="336"/>
      <c r="L304" s="62" t="str">
        <f t="shared" si="17"/>
        <v/>
      </c>
      <c r="M304" s="790" t="s">
        <v>4568</v>
      </c>
      <c r="N304" s="387" t="s">
        <v>537</v>
      </c>
      <c r="O304" s="558">
        <v>4601887051329</v>
      </c>
    </row>
    <row r="305" spans="1:46" ht="24.95" customHeight="1" x14ac:dyDescent="0.3">
      <c r="B305" s="305" t="s">
        <v>456</v>
      </c>
      <c r="C305" s="15" t="s">
        <v>221</v>
      </c>
      <c r="D305" s="43" t="s">
        <v>36</v>
      </c>
      <c r="E305" s="60" t="s">
        <v>217</v>
      </c>
      <c r="F305" s="82">
        <v>100</v>
      </c>
      <c r="G305" s="149">
        <v>764092</v>
      </c>
      <c r="H305" s="314">
        <f t="shared" si="18"/>
        <v>3679.9999999999995</v>
      </c>
      <c r="I305" s="314">
        <v>3200</v>
      </c>
      <c r="J305" s="936">
        <v>1.1499999999999999</v>
      </c>
      <c r="K305" s="336"/>
      <c r="L305" s="62" t="str">
        <f t="shared" si="17"/>
        <v/>
      </c>
      <c r="M305" s="645">
        <v>50</v>
      </c>
      <c r="N305" s="387" t="s">
        <v>537</v>
      </c>
      <c r="O305" s="238">
        <v>4601887343554</v>
      </c>
    </row>
    <row r="306" spans="1:46" ht="24.95" customHeight="1" x14ac:dyDescent="0.3">
      <c r="A306" s="232">
        <v>2021</v>
      </c>
      <c r="B306" s="424" t="s">
        <v>3545</v>
      </c>
      <c r="C306" s="429" t="s">
        <v>3546</v>
      </c>
      <c r="D306" s="425" t="s">
        <v>3555</v>
      </c>
      <c r="E306" s="60" t="s">
        <v>907</v>
      </c>
      <c r="F306" s="82">
        <v>100</v>
      </c>
      <c r="G306" s="718">
        <v>817512</v>
      </c>
      <c r="H306" s="314">
        <f t="shared" si="18"/>
        <v>4600</v>
      </c>
      <c r="I306" s="314">
        <v>4000</v>
      </c>
      <c r="J306" s="936">
        <v>1.1499999999999999</v>
      </c>
      <c r="K306" s="336"/>
      <c r="L306" s="62" t="str">
        <f t="shared" si="17"/>
        <v/>
      </c>
      <c r="M306" s="790" t="s">
        <v>3102</v>
      </c>
      <c r="N306" s="387" t="s">
        <v>537</v>
      </c>
      <c r="O306" s="558">
        <v>4601887148876</v>
      </c>
    </row>
    <row r="307" spans="1:46" ht="24.95" customHeight="1" x14ac:dyDescent="0.3">
      <c r="B307" s="38" t="s">
        <v>675</v>
      </c>
      <c r="C307" s="15" t="s">
        <v>676</v>
      </c>
      <c r="D307" s="43" t="s">
        <v>457</v>
      </c>
      <c r="E307" s="60" t="s">
        <v>217</v>
      </c>
      <c r="F307" s="82">
        <v>100</v>
      </c>
      <c r="G307" s="149">
        <v>764073</v>
      </c>
      <c r="H307" s="314">
        <f t="shared" si="18"/>
        <v>3104.9999999999995</v>
      </c>
      <c r="I307" s="314">
        <v>2700</v>
      </c>
      <c r="J307" s="936">
        <v>1.1499999999999999</v>
      </c>
      <c r="K307" s="336"/>
      <c r="L307" s="62" t="str">
        <f t="shared" si="17"/>
        <v/>
      </c>
      <c r="M307" s="645">
        <v>50</v>
      </c>
      <c r="N307" s="387" t="s">
        <v>537</v>
      </c>
      <c r="O307" s="321">
        <v>4601887137726</v>
      </c>
    </row>
    <row r="308" spans="1:46" ht="24.95" customHeight="1" x14ac:dyDescent="0.3">
      <c r="B308" s="109"/>
      <c r="C308" s="119" t="s">
        <v>458</v>
      </c>
      <c r="D308" s="194" t="s">
        <v>225</v>
      </c>
      <c r="E308" s="92" t="s">
        <v>225</v>
      </c>
      <c r="F308" s="90" t="s">
        <v>225</v>
      </c>
      <c r="G308" s="161"/>
      <c r="H308" s="161"/>
      <c r="I308" s="161"/>
      <c r="J308" s="161"/>
      <c r="K308" s="94" t="s">
        <v>225</v>
      </c>
      <c r="L308" s="97"/>
      <c r="M308" s="205"/>
      <c r="N308" s="93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</row>
    <row r="309" spans="1:46" ht="24.95" customHeight="1" x14ac:dyDescent="0.3">
      <c r="A309" s="232"/>
      <c r="B309" s="14" t="s">
        <v>957</v>
      </c>
      <c r="C309" s="14" t="s">
        <v>958</v>
      </c>
      <c r="D309" s="57" t="s">
        <v>1459</v>
      </c>
      <c r="E309" s="60" t="s">
        <v>217</v>
      </c>
      <c r="F309" s="82">
        <v>100</v>
      </c>
      <c r="G309" s="149">
        <v>764215</v>
      </c>
      <c r="H309" s="314">
        <f t="shared" si="18"/>
        <v>3909.9999999999995</v>
      </c>
      <c r="I309" s="314">
        <v>3400</v>
      </c>
      <c r="J309" s="936">
        <v>1.1499999999999999</v>
      </c>
      <c r="K309" s="336"/>
      <c r="L309" s="62" t="str">
        <f t="shared" ref="L309:L318" si="19">IF(K309&gt;0,K309*H309,"")</f>
        <v/>
      </c>
      <c r="M309" s="645" t="s">
        <v>680</v>
      </c>
      <c r="N309" s="387" t="s">
        <v>537</v>
      </c>
      <c r="O309" s="238">
        <v>4601887343578</v>
      </c>
    </row>
    <row r="310" spans="1:46" ht="24.95" customHeight="1" x14ac:dyDescent="0.3">
      <c r="A310" s="232"/>
      <c r="B310" s="14" t="s">
        <v>4285</v>
      </c>
      <c r="C310" s="14" t="s">
        <v>4286</v>
      </c>
      <c r="D310" s="43" t="s">
        <v>4287</v>
      </c>
      <c r="E310" s="60" t="s">
        <v>907</v>
      </c>
      <c r="F310" s="82">
        <v>100</v>
      </c>
      <c r="G310" s="149">
        <v>764217</v>
      </c>
      <c r="H310" s="314">
        <f t="shared" si="18"/>
        <v>4370</v>
      </c>
      <c r="I310" s="314">
        <v>3800</v>
      </c>
      <c r="J310" s="936">
        <v>1.1499999999999999</v>
      </c>
      <c r="K310" s="336"/>
      <c r="L310" s="62" t="str">
        <f t="shared" si="19"/>
        <v/>
      </c>
      <c r="M310" s="645">
        <v>50</v>
      </c>
      <c r="N310" s="387" t="s">
        <v>537</v>
      </c>
      <c r="O310" s="238"/>
    </row>
    <row r="311" spans="1:46" ht="24.95" customHeight="1" x14ac:dyDescent="0.3">
      <c r="A311" s="232"/>
      <c r="B311" s="14" t="s">
        <v>959</v>
      </c>
      <c r="C311" s="14" t="s">
        <v>960</v>
      </c>
      <c r="D311" s="57" t="s">
        <v>1097</v>
      </c>
      <c r="E311" s="60" t="s">
        <v>217</v>
      </c>
      <c r="F311" s="82">
        <v>100</v>
      </c>
      <c r="G311" s="149">
        <v>764216</v>
      </c>
      <c r="H311" s="314">
        <f t="shared" si="18"/>
        <v>3909.9999999999995</v>
      </c>
      <c r="I311" s="314">
        <v>3400</v>
      </c>
      <c r="J311" s="936">
        <v>1.1499999999999999</v>
      </c>
      <c r="K311" s="336"/>
      <c r="L311" s="62" t="str">
        <f t="shared" si="19"/>
        <v/>
      </c>
      <c r="M311" s="645" t="s">
        <v>680</v>
      </c>
      <c r="N311" s="387" t="s">
        <v>537</v>
      </c>
      <c r="O311" s="321">
        <v>4601887137306</v>
      </c>
    </row>
    <row r="312" spans="1:46" ht="24.95" customHeight="1" x14ac:dyDescent="0.3">
      <c r="B312" s="305" t="s">
        <v>301</v>
      </c>
      <c r="C312" s="15" t="s">
        <v>302</v>
      </c>
      <c r="D312" s="57" t="s">
        <v>1463</v>
      </c>
      <c r="E312" s="60" t="s">
        <v>217</v>
      </c>
      <c r="F312" s="82">
        <v>100</v>
      </c>
      <c r="G312" s="149">
        <v>764219</v>
      </c>
      <c r="H312" s="314">
        <f t="shared" si="18"/>
        <v>3909.9999999999995</v>
      </c>
      <c r="I312" s="314">
        <v>3400</v>
      </c>
      <c r="J312" s="936">
        <v>1.1499999999999999</v>
      </c>
      <c r="K312" s="336"/>
      <c r="L312" s="62" t="str">
        <f t="shared" si="19"/>
        <v/>
      </c>
      <c r="M312" s="645">
        <v>30</v>
      </c>
      <c r="N312" s="387" t="s">
        <v>537</v>
      </c>
      <c r="O312" s="238">
        <v>4601887343592</v>
      </c>
    </row>
    <row r="313" spans="1:46" ht="24.95" customHeight="1" x14ac:dyDescent="0.3">
      <c r="A313" s="232"/>
      <c r="B313" s="209" t="s">
        <v>1530</v>
      </c>
      <c r="C313" s="64" t="s">
        <v>1531</v>
      </c>
      <c r="D313" s="236" t="s">
        <v>1534</v>
      </c>
      <c r="E313" s="60" t="s">
        <v>217</v>
      </c>
      <c r="F313" s="82">
        <v>100</v>
      </c>
      <c r="G313" s="149">
        <v>764225</v>
      </c>
      <c r="H313" s="314">
        <f t="shared" si="18"/>
        <v>3794.9999999999995</v>
      </c>
      <c r="I313" s="314">
        <v>3300</v>
      </c>
      <c r="J313" s="936">
        <v>1.1499999999999999</v>
      </c>
      <c r="K313" s="336"/>
      <c r="L313" s="62" t="str">
        <f t="shared" si="19"/>
        <v/>
      </c>
      <c r="M313" s="645">
        <v>45</v>
      </c>
      <c r="N313" s="387" t="s">
        <v>537</v>
      </c>
      <c r="O313" s="238">
        <v>4601887343639</v>
      </c>
    </row>
    <row r="314" spans="1:46" ht="24.95" customHeight="1" x14ac:dyDescent="0.3">
      <c r="A314" s="232"/>
      <c r="B314" s="64" t="s">
        <v>1532</v>
      </c>
      <c r="C314" s="64" t="s">
        <v>1533</v>
      </c>
      <c r="D314" s="236" t="s">
        <v>1642</v>
      </c>
      <c r="E314" s="60" t="s">
        <v>217</v>
      </c>
      <c r="F314" s="82">
        <v>100</v>
      </c>
      <c r="G314" s="149">
        <v>764226</v>
      </c>
      <c r="H314" s="314">
        <f t="shared" si="18"/>
        <v>3794.9999999999995</v>
      </c>
      <c r="I314" s="314">
        <v>3300</v>
      </c>
      <c r="J314" s="936">
        <v>1.1499999999999999</v>
      </c>
      <c r="K314" s="336"/>
      <c r="L314" s="62" t="str">
        <f t="shared" si="19"/>
        <v/>
      </c>
      <c r="M314" s="645">
        <v>50</v>
      </c>
      <c r="N314" s="387" t="s">
        <v>537</v>
      </c>
      <c r="O314" s="238">
        <v>4601887343646</v>
      </c>
    </row>
    <row r="315" spans="1:46" ht="24.95" customHeight="1" x14ac:dyDescent="0.3">
      <c r="B315" s="305" t="s">
        <v>459</v>
      </c>
      <c r="C315" s="15" t="s">
        <v>891</v>
      </c>
      <c r="D315" s="43" t="s">
        <v>1464</v>
      </c>
      <c r="E315" s="60" t="s">
        <v>217</v>
      </c>
      <c r="F315" s="82">
        <v>100</v>
      </c>
      <c r="G315" s="149">
        <v>764222</v>
      </c>
      <c r="H315" s="314">
        <f t="shared" si="18"/>
        <v>3794.9999999999995</v>
      </c>
      <c r="I315" s="314">
        <v>3300</v>
      </c>
      <c r="J315" s="936">
        <v>1.1499999999999999</v>
      </c>
      <c r="K315" s="336"/>
      <c r="L315" s="62" t="str">
        <f t="shared" si="19"/>
        <v/>
      </c>
      <c r="M315" s="645">
        <v>50</v>
      </c>
      <c r="N315" s="387" t="s">
        <v>537</v>
      </c>
      <c r="O315" s="238">
        <v>4601887343608</v>
      </c>
    </row>
    <row r="316" spans="1:46" ht="25.5" customHeight="1" x14ac:dyDescent="0.3">
      <c r="A316" s="56"/>
      <c r="B316" s="14" t="s">
        <v>535</v>
      </c>
      <c r="C316" s="37" t="s">
        <v>3334</v>
      </c>
      <c r="D316" s="57" t="s">
        <v>1465</v>
      </c>
      <c r="E316" s="60" t="s">
        <v>217</v>
      </c>
      <c r="F316" s="82">
        <v>100</v>
      </c>
      <c r="G316" s="149">
        <v>764214</v>
      </c>
      <c r="H316" s="314">
        <f t="shared" si="18"/>
        <v>6324.9999999999991</v>
      </c>
      <c r="I316" s="314">
        <v>5500</v>
      </c>
      <c r="J316" s="936">
        <v>1.1499999999999999</v>
      </c>
      <c r="K316" s="158"/>
      <c r="L316" s="62" t="str">
        <f t="shared" si="19"/>
        <v/>
      </c>
      <c r="M316" s="645">
        <v>40</v>
      </c>
      <c r="N316" s="387" t="s">
        <v>537</v>
      </c>
      <c r="O316" s="318">
        <v>4601887343615</v>
      </c>
    </row>
    <row r="317" spans="1:46" ht="24.95" customHeight="1" x14ac:dyDescent="0.3">
      <c r="B317" s="305" t="s">
        <v>460</v>
      </c>
      <c r="C317" s="15" t="s">
        <v>461</v>
      </c>
      <c r="D317" s="43" t="s">
        <v>462</v>
      </c>
      <c r="E317" s="60" t="s">
        <v>217</v>
      </c>
      <c r="F317" s="82">
        <v>100</v>
      </c>
      <c r="G317" s="149">
        <v>764223</v>
      </c>
      <c r="H317" s="314">
        <f t="shared" si="18"/>
        <v>3909.9999999999995</v>
      </c>
      <c r="I317" s="314">
        <v>3400</v>
      </c>
      <c r="J317" s="936">
        <v>1.1499999999999999</v>
      </c>
      <c r="K317" s="336"/>
      <c r="L317" s="62" t="str">
        <f t="shared" si="19"/>
        <v/>
      </c>
      <c r="M317" s="645">
        <v>40</v>
      </c>
      <c r="N317" s="387" t="s">
        <v>537</v>
      </c>
      <c r="O317" s="238">
        <v>4601887343622</v>
      </c>
    </row>
    <row r="318" spans="1:46" ht="24.95" customHeight="1" x14ac:dyDescent="0.3">
      <c r="A318" s="1"/>
      <c r="B318" s="14" t="s">
        <v>463</v>
      </c>
      <c r="C318" s="37" t="s">
        <v>1352</v>
      </c>
      <c r="D318" s="57" t="s">
        <v>464</v>
      </c>
      <c r="E318" s="60" t="s">
        <v>217</v>
      </c>
      <c r="F318" s="82">
        <v>100</v>
      </c>
      <c r="G318" s="149">
        <v>764224</v>
      </c>
      <c r="H318" s="314">
        <f t="shared" si="18"/>
        <v>3909.9999999999995</v>
      </c>
      <c r="I318" s="314">
        <v>3400</v>
      </c>
      <c r="J318" s="936">
        <v>1.1499999999999999</v>
      </c>
      <c r="K318" s="336"/>
      <c r="L318" s="62" t="str">
        <f t="shared" si="19"/>
        <v/>
      </c>
      <c r="M318" s="645">
        <v>35</v>
      </c>
      <c r="N318" s="387" t="s">
        <v>537</v>
      </c>
      <c r="O318" s="321">
        <v>4601887137313</v>
      </c>
    </row>
    <row r="319" spans="1:46" ht="24.95" customHeight="1" x14ac:dyDescent="0.3">
      <c r="B319" s="109"/>
      <c r="C319" s="119" t="s">
        <v>465</v>
      </c>
      <c r="D319" s="194" t="s">
        <v>225</v>
      </c>
      <c r="E319" s="92" t="s">
        <v>225</v>
      </c>
      <c r="F319" s="90" t="s">
        <v>225</v>
      </c>
      <c r="G319" s="161"/>
      <c r="H319" s="161"/>
      <c r="I319" s="161"/>
      <c r="J319" s="161"/>
      <c r="K319" s="94" t="s">
        <v>225</v>
      </c>
      <c r="L319" s="96"/>
      <c r="M319" s="205"/>
      <c r="N319" s="93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</row>
    <row r="320" spans="1:46" ht="24.95" customHeight="1" x14ac:dyDescent="0.3">
      <c r="B320" s="305" t="s">
        <v>466</v>
      </c>
      <c r="C320" s="15" t="s">
        <v>467</v>
      </c>
      <c r="D320" s="43" t="s">
        <v>468</v>
      </c>
      <c r="E320" s="60" t="s">
        <v>219</v>
      </c>
      <c r="F320" s="82">
        <v>100</v>
      </c>
      <c r="G320" s="149">
        <v>764227</v>
      </c>
      <c r="H320" s="314">
        <f t="shared" si="18"/>
        <v>2760</v>
      </c>
      <c r="I320" s="314">
        <v>2400</v>
      </c>
      <c r="J320" s="936">
        <v>1.1499999999999999</v>
      </c>
      <c r="K320" s="336"/>
      <c r="L320" s="62" t="str">
        <f>IF(K320&gt;0,K320*H320,"")</f>
        <v/>
      </c>
      <c r="M320" s="645">
        <v>30</v>
      </c>
      <c r="N320" s="387" t="s">
        <v>537</v>
      </c>
      <c r="O320" s="238">
        <v>4601887343653</v>
      </c>
    </row>
    <row r="321" spans="1:46" ht="24.95" customHeight="1" x14ac:dyDescent="0.3">
      <c r="B321" s="305" t="s">
        <v>469</v>
      </c>
      <c r="C321" s="15" t="s">
        <v>470</v>
      </c>
      <c r="D321" s="43" t="s">
        <v>471</v>
      </c>
      <c r="E321" s="60" t="s">
        <v>219</v>
      </c>
      <c r="F321" s="82">
        <v>100</v>
      </c>
      <c r="G321" s="256">
        <v>764228</v>
      </c>
      <c r="H321" s="314">
        <f t="shared" si="18"/>
        <v>2760</v>
      </c>
      <c r="I321" s="399">
        <v>2400</v>
      </c>
      <c r="J321" s="936">
        <v>1.1499999999999999</v>
      </c>
      <c r="K321" s="400"/>
      <c r="L321" s="62" t="str">
        <f>IF(K321&gt;0,K321*H321,"")</f>
        <v/>
      </c>
      <c r="M321" s="58">
        <v>15</v>
      </c>
      <c r="N321" s="388" t="s">
        <v>537</v>
      </c>
      <c r="O321" s="238">
        <v>4601887343660</v>
      </c>
    </row>
    <row r="322" spans="1:46" ht="24.95" customHeight="1" x14ac:dyDescent="0.3">
      <c r="B322" s="305" t="s">
        <v>305</v>
      </c>
      <c r="C322" s="15" t="s">
        <v>306</v>
      </c>
      <c r="D322" s="43" t="s">
        <v>472</v>
      </c>
      <c r="E322" s="60" t="s">
        <v>219</v>
      </c>
      <c r="F322" s="82">
        <v>100</v>
      </c>
      <c r="G322" s="149">
        <v>764229</v>
      </c>
      <c r="H322" s="314">
        <f t="shared" si="18"/>
        <v>2760</v>
      </c>
      <c r="I322" s="314">
        <v>2400</v>
      </c>
      <c r="J322" s="936">
        <v>1.1499999999999999</v>
      </c>
      <c r="K322" s="336"/>
      <c r="L322" s="62" t="str">
        <f>IF(K322&gt;0,K322*H322,"")</f>
        <v/>
      </c>
      <c r="M322" s="645">
        <v>20</v>
      </c>
      <c r="N322" s="387" t="s">
        <v>537</v>
      </c>
      <c r="O322" s="238">
        <v>4601887343677</v>
      </c>
    </row>
    <row r="323" spans="1:46" ht="24.95" customHeight="1" x14ac:dyDescent="0.3">
      <c r="B323" s="305" t="s">
        <v>474</v>
      </c>
      <c r="C323" s="15" t="s">
        <v>475</v>
      </c>
      <c r="D323" s="43" t="s">
        <v>100</v>
      </c>
      <c r="E323" s="60" t="s">
        <v>219</v>
      </c>
      <c r="F323" s="82">
        <v>100</v>
      </c>
      <c r="G323" s="149">
        <v>764230</v>
      </c>
      <c r="H323" s="314">
        <f t="shared" si="18"/>
        <v>2760</v>
      </c>
      <c r="I323" s="314">
        <v>2400</v>
      </c>
      <c r="J323" s="936">
        <v>1.1499999999999999</v>
      </c>
      <c r="K323" s="336"/>
      <c r="L323" s="62" t="str">
        <f>IF(K323&gt;0,K323*H323,"")</f>
        <v/>
      </c>
      <c r="M323" s="645" t="s">
        <v>473</v>
      </c>
      <c r="N323" s="387" t="s">
        <v>537</v>
      </c>
      <c r="O323" s="238">
        <v>4601887343684</v>
      </c>
    </row>
    <row r="324" spans="1:46" ht="24.95" customHeight="1" x14ac:dyDescent="0.3">
      <c r="B324" s="110"/>
      <c r="C324" s="185" t="s">
        <v>476</v>
      </c>
      <c r="D324" s="196" t="s">
        <v>225</v>
      </c>
      <c r="E324" s="92" t="s">
        <v>225</v>
      </c>
      <c r="F324" s="90" t="s">
        <v>225</v>
      </c>
      <c r="G324" s="161"/>
      <c r="H324" s="161"/>
      <c r="I324" s="161"/>
      <c r="J324" s="161"/>
      <c r="K324" s="94" t="s">
        <v>225</v>
      </c>
      <c r="L324" s="96"/>
      <c r="M324" s="205"/>
      <c r="N324" s="93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</row>
    <row r="325" spans="1:46" ht="24.95" customHeight="1" x14ac:dyDescent="0.3">
      <c r="B325" s="305" t="s">
        <v>477</v>
      </c>
      <c r="C325" s="15" t="s">
        <v>900</v>
      </c>
      <c r="D325" s="43" t="s">
        <v>104</v>
      </c>
      <c r="E325" s="60" t="s">
        <v>907</v>
      </c>
      <c r="F325" s="82">
        <v>100</v>
      </c>
      <c r="G325" s="149">
        <v>765519</v>
      </c>
      <c r="H325" s="314">
        <f t="shared" si="18"/>
        <v>3909.9999999999995</v>
      </c>
      <c r="I325" s="314">
        <v>3400</v>
      </c>
      <c r="J325" s="936">
        <v>1.1499999999999999</v>
      </c>
      <c r="K325" s="336"/>
      <c r="L325" s="62" t="str">
        <f t="shared" ref="L325:L355" si="20">IF(K325&gt;0,K325*H325,"")</f>
        <v/>
      </c>
      <c r="M325" s="645">
        <v>50</v>
      </c>
      <c r="N325" s="387" t="s">
        <v>537</v>
      </c>
      <c r="O325" s="238">
        <v>4601887343691</v>
      </c>
    </row>
    <row r="326" spans="1:46" ht="24.95" customHeight="1" x14ac:dyDescent="0.3">
      <c r="A326" s="232"/>
      <c r="B326" s="209" t="s">
        <v>1535</v>
      </c>
      <c r="C326" s="209" t="s">
        <v>1536</v>
      </c>
      <c r="D326" s="168" t="s">
        <v>1643</v>
      </c>
      <c r="E326" s="60" t="s">
        <v>907</v>
      </c>
      <c r="F326" s="82">
        <v>100</v>
      </c>
      <c r="G326" s="149">
        <v>765539</v>
      </c>
      <c r="H326" s="314">
        <f t="shared" si="18"/>
        <v>5060</v>
      </c>
      <c r="I326" s="314">
        <v>4400</v>
      </c>
      <c r="J326" s="936">
        <v>1.1499999999999999</v>
      </c>
      <c r="K326" s="336"/>
      <c r="L326" s="62" t="str">
        <f t="shared" si="20"/>
        <v/>
      </c>
      <c r="M326" s="645">
        <v>40</v>
      </c>
      <c r="N326" s="387" t="s">
        <v>537</v>
      </c>
      <c r="O326" s="238">
        <v>4601887343912</v>
      </c>
    </row>
    <row r="327" spans="1:46" ht="24.95" customHeight="1" x14ac:dyDescent="0.3">
      <c r="A327" s="232"/>
      <c r="B327" s="14" t="s">
        <v>913</v>
      </c>
      <c r="C327" s="14" t="s">
        <v>914</v>
      </c>
      <c r="D327" s="328" t="s">
        <v>1098</v>
      </c>
      <c r="E327" s="60" t="s">
        <v>217</v>
      </c>
      <c r="F327" s="82">
        <v>100</v>
      </c>
      <c r="G327" s="149">
        <v>765520</v>
      </c>
      <c r="H327" s="314">
        <f t="shared" si="18"/>
        <v>3449.9999999999995</v>
      </c>
      <c r="I327" s="314">
        <v>3000</v>
      </c>
      <c r="J327" s="936">
        <v>1.1499999999999999</v>
      </c>
      <c r="K327" s="336"/>
      <c r="L327" s="62" t="str">
        <f t="shared" si="20"/>
        <v/>
      </c>
      <c r="M327" s="645">
        <v>45</v>
      </c>
      <c r="N327" s="387" t="s">
        <v>537</v>
      </c>
      <c r="O327" s="238">
        <v>4601887343714</v>
      </c>
    </row>
    <row r="328" spans="1:46" ht="24.95" customHeight="1" x14ac:dyDescent="0.3">
      <c r="A328" s="232"/>
      <c r="B328" s="209" t="s">
        <v>1537</v>
      </c>
      <c r="C328" s="209" t="s">
        <v>1538</v>
      </c>
      <c r="D328" s="168" t="s">
        <v>1644</v>
      </c>
      <c r="E328" s="60" t="s">
        <v>907</v>
      </c>
      <c r="F328" s="82">
        <v>100</v>
      </c>
      <c r="G328" s="149">
        <v>765540</v>
      </c>
      <c r="H328" s="314">
        <f t="shared" si="18"/>
        <v>3909.9999999999995</v>
      </c>
      <c r="I328" s="314">
        <v>3400</v>
      </c>
      <c r="J328" s="936">
        <v>1.1499999999999999</v>
      </c>
      <c r="K328" s="336"/>
      <c r="L328" s="62" t="str">
        <f t="shared" si="20"/>
        <v/>
      </c>
      <c r="M328" s="645">
        <v>40</v>
      </c>
      <c r="N328" s="387" t="s">
        <v>537</v>
      </c>
      <c r="O328" s="238">
        <v>4601887343929</v>
      </c>
    </row>
    <row r="329" spans="1:46" ht="24.95" customHeight="1" x14ac:dyDescent="0.3">
      <c r="B329" s="305" t="s">
        <v>479</v>
      </c>
      <c r="C329" s="15" t="s">
        <v>12</v>
      </c>
      <c r="D329" s="398" t="s">
        <v>480</v>
      </c>
      <c r="E329" s="60" t="s">
        <v>217</v>
      </c>
      <c r="F329" s="82">
        <v>100</v>
      </c>
      <c r="G329" s="149">
        <v>765522</v>
      </c>
      <c r="H329" s="314">
        <f t="shared" si="18"/>
        <v>3449.9999999999995</v>
      </c>
      <c r="I329" s="314">
        <v>3000</v>
      </c>
      <c r="J329" s="936">
        <v>1.1499999999999999</v>
      </c>
      <c r="K329" s="336"/>
      <c r="L329" s="62" t="str">
        <f t="shared" si="20"/>
        <v/>
      </c>
      <c r="M329" s="645">
        <v>50</v>
      </c>
      <c r="N329" s="387" t="s">
        <v>537</v>
      </c>
      <c r="O329" s="238">
        <v>4601887343721</v>
      </c>
    </row>
    <row r="330" spans="1:46" ht="24.95" customHeight="1" x14ac:dyDescent="0.3">
      <c r="A330" s="1"/>
      <c r="B330" s="14" t="s">
        <v>3072</v>
      </c>
      <c r="C330" s="37" t="s">
        <v>3071</v>
      </c>
      <c r="D330" s="57" t="s">
        <v>3073</v>
      </c>
      <c r="E330" s="60" t="s">
        <v>217</v>
      </c>
      <c r="F330" s="82">
        <v>100</v>
      </c>
      <c r="G330" s="149">
        <v>765509</v>
      </c>
      <c r="H330" s="314">
        <f t="shared" si="18"/>
        <v>4024.9999999999995</v>
      </c>
      <c r="I330" s="314">
        <v>3500</v>
      </c>
      <c r="J330" s="936">
        <v>1.1499999999999999</v>
      </c>
      <c r="K330" s="158"/>
      <c r="L330" s="62" t="str">
        <f t="shared" si="20"/>
        <v/>
      </c>
      <c r="M330" s="645">
        <v>50</v>
      </c>
      <c r="N330" s="159" t="s">
        <v>537</v>
      </c>
      <c r="O330" s="318">
        <v>4601887343738</v>
      </c>
    </row>
    <row r="331" spans="1:46" ht="24.95" customHeight="1" x14ac:dyDescent="0.3">
      <c r="A331" s="77"/>
      <c r="B331" s="397" t="s">
        <v>709</v>
      </c>
      <c r="C331" s="15" t="s">
        <v>700</v>
      </c>
      <c r="D331" s="398" t="s">
        <v>719</v>
      </c>
      <c r="E331" s="60" t="s">
        <v>217</v>
      </c>
      <c r="F331" s="82">
        <v>100</v>
      </c>
      <c r="G331" s="149">
        <v>765496</v>
      </c>
      <c r="H331" s="314">
        <f t="shared" si="18"/>
        <v>4830</v>
      </c>
      <c r="I331" s="314">
        <v>4200</v>
      </c>
      <c r="J331" s="936">
        <v>1.1499999999999999</v>
      </c>
      <c r="K331" s="336"/>
      <c r="L331" s="62" t="str">
        <f t="shared" si="20"/>
        <v/>
      </c>
      <c r="M331" s="645">
        <v>45</v>
      </c>
      <c r="N331" s="387" t="s">
        <v>537</v>
      </c>
      <c r="O331" s="238">
        <v>4601887343745</v>
      </c>
    </row>
    <row r="332" spans="1:46" ht="24.95" customHeight="1" x14ac:dyDescent="0.3">
      <c r="A332" s="1"/>
      <c r="B332" s="14" t="s">
        <v>481</v>
      </c>
      <c r="C332" s="37" t="s">
        <v>1073</v>
      </c>
      <c r="D332" s="186" t="s">
        <v>482</v>
      </c>
      <c r="E332" s="60" t="s">
        <v>217</v>
      </c>
      <c r="F332" s="82">
        <v>100</v>
      </c>
      <c r="G332" s="149">
        <v>765523</v>
      </c>
      <c r="H332" s="314">
        <f t="shared" si="18"/>
        <v>4024.9999999999995</v>
      </c>
      <c r="I332" s="314">
        <v>3500</v>
      </c>
      <c r="J332" s="936">
        <v>1.1499999999999999</v>
      </c>
      <c r="K332" s="336"/>
      <c r="L332" s="62" t="str">
        <f t="shared" si="20"/>
        <v/>
      </c>
      <c r="M332" s="645" t="s">
        <v>83</v>
      </c>
      <c r="N332" s="387" t="s">
        <v>537</v>
      </c>
      <c r="O332" s="321">
        <v>4601887137320</v>
      </c>
    </row>
    <row r="333" spans="1:46" ht="24.95" customHeight="1" x14ac:dyDescent="0.3">
      <c r="A333" s="232">
        <v>2021</v>
      </c>
      <c r="B333" s="424" t="s">
        <v>3556</v>
      </c>
      <c r="C333" s="424" t="s">
        <v>3557</v>
      </c>
      <c r="D333" s="425" t="s">
        <v>3558</v>
      </c>
      <c r="E333" s="60" t="s">
        <v>217</v>
      </c>
      <c r="F333" s="82">
        <v>100</v>
      </c>
      <c r="G333" s="718">
        <v>817513</v>
      </c>
      <c r="H333" s="314">
        <f t="shared" si="18"/>
        <v>3679.9999999999995</v>
      </c>
      <c r="I333" s="314">
        <v>3200</v>
      </c>
      <c r="J333" s="936">
        <v>1.1499999999999999</v>
      </c>
      <c r="K333" s="336"/>
      <c r="L333" s="62" t="str">
        <f t="shared" si="20"/>
        <v/>
      </c>
      <c r="M333" s="645">
        <v>40</v>
      </c>
      <c r="N333" s="387" t="s">
        <v>537</v>
      </c>
      <c r="O333" s="488">
        <v>4601887331582</v>
      </c>
    </row>
    <row r="334" spans="1:46" ht="24.95" customHeight="1" x14ac:dyDescent="0.3">
      <c r="B334" s="305" t="s">
        <v>483</v>
      </c>
      <c r="C334" s="15" t="s">
        <v>484</v>
      </c>
      <c r="D334" s="398" t="s">
        <v>34</v>
      </c>
      <c r="E334" s="60" t="s">
        <v>217</v>
      </c>
      <c r="F334" s="82">
        <v>100</v>
      </c>
      <c r="G334" s="149">
        <v>765524</v>
      </c>
      <c r="H334" s="314">
        <f t="shared" si="18"/>
        <v>4140</v>
      </c>
      <c r="I334" s="314">
        <v>3600</v>
      </c>
      <c r="J334" s="936">
        <v>1.1499999999999999</v>
      </c>
      <c r="K334" s="336"/>
      <c r="L334" s="62" t="str">
        <f t="shared" si="20"/>
        <v/>
      </c>
      <c r="M334" s="645">
        <v>50</v>
      </c>
      <c r="N334" s="387" t="s">
        <v>537</v>
      </c>
      <c r="O334" s="321">
        <v>4601887137337</v>
      </c>
    </row>
    <row r="335" spans="1:46" ht="24.95" customHeight="1" x14ac:dyDescent="0.3">
      <c r="A335" s="232"/>
      <c r="B335" s="14" t="s">
        <v>1228</v>
      </c>
      <c r="C335" s="14" t="s">
        <v>962</v>
      </c>
      <c r="D335" s="186" t="s">
        <v>1101</v>
      </c>
      <c r="E335" s="60" t="s">
        <v>217</v>
      </c>
      <c r="F335" s="82">
        <v>100</v>
      </c>
      <c r="G335" s="149">
        <v>765510</v>
      </c>
      <c r="H335" s="314">
        <f t="shared" si="18"/>
        <v>3449.9999999999995</v>
      </c>
      <c r="I335" s="314">
        <v>3000</v>
      </c>
      <c r="J335" s="936">
        <v>1.1499999999999999</v>
      </c>
      <c r="K335" s="336"/>
      <c r="L335" s="62" t="str">
        <f t="shared" si="20"/>
        <v/>
      </c>
      <c r="M335" s="645">
        <v>40</v>
      </c>
      <c r="N335" s="387" t="s">
        <v>537</v>
      </c>
      <c r="O335" s="238">
        <v>4601887343752</v>
      </c>
    </row>
    <row r="336" spans="1:46" ht="24.95" customHeight="1" x14ac:dyDescent="0.3">
      <c r="A336" s="1"/>
      <c r="B336" s="14" t="s">
        <v>485</v>
      </c>
      <c r="C336" s="37" t="s">
        <v>886</v>
      </c>
      <c r="D336" s="186" t="s">
        <v>489</v>
      </c>
      <c r="E336" s="60" t="s">
        <v>217</v>
      </c>
      <c r="F336" s="82">
        <v>100</v>
      </c>
      <c r="G336" s="149">
        <v>765525</v>
      </c>
      <c r="H336" s="314">
        <f t="shared" si="18"/>
        <v>3909.9999999999995</v>
      </c>
      <c r="I336" s="314">
        <v>3400</v>
      </c>
      <c r="J336" s="936">
        <v>1.1499999999999999</v>
      </c>
      <c r="K336" s="336"/>
      <c r="L336" s="62" t="str">
        <f t="shared" si="20"/>
        <v/>
      </c>
      <c r="M336" s="645">
        <v>45</v>
      </c>
      <c r="N336" s="387" t="s">
        <v>537</v>
      </c>
      <c r="O336" s="238">
        <v>4601887343769</v>
      </c>
    </row>
    <row r="337" spans="1:15" ht="24.95" customHeight="1" x14ac:dyDescent="0.3">
      <c r="A337" s="77"/>
      <c r="B337" s="397" t="s">
        <v>710</v>
      </c>
      <c r="C337" s="15" t="s">
        <v>701</v>
      </c>
      <c r="D337" s="398" t="s">
        <v>720</v>
      </c>
      <c r="E337" s="60" t="s">
        <v>217</v>
      </c>
      <c r="F337" s="82">
        <v>100</v>
      </c>
      <c r="G337" s="149">
        <v>765498</v>
      </c>
      <c r="H337" s="314">
        <f t="shared" si="18"/>
        <v>3104.9999999999995</v>
      </c>
      <c r="I337" s="314">
        <v>2700</v>
      </c>
      <c r="J337" s="936">
        <v>1.1499999999999999</v>
      </c>
      <c r="K337" s="336"/>
      <c r="L337" s="62" t="str">
        <f t="shared" si="20"/>
        <v/>
      </c>
      <c r="M337" s="645">
        <v>55</v>
      </c>
      <c r="N337" s="387" t="s">
        <v>537</v>
      </c>
      <c r="O337" s="238">
        <v>4601887343776</v>
      </c>
    </row>
    <row r="338" spans="1:15" ht="24.95" customHeight="1" x14ac:dyDescent="0.3">
      <c r="B338" s="305" t="s">
        <v>490</v>
      </c>
      <c r="C338" s="15" t="s">
        <v>491</v>
      </c>
      <c r="D338" s="398" t="s">
        <v>492</v>
      </c>
      <c r="E338" s="60" t="s">
        <v>217</v>
      </c>
      <c r="F338" s="82">
        <v>100</v>
      </c>
      <c r="G338" s="149">
        <v>765527</v>
      </c>
      <c r="H338" s="314">
        <f t="shared" si="18"/>
        <v>3449.9999999999995</v>
      </c>
      <c r="I338" s="314">
        <v>3000</v>
      </c>
      <c r="J338" s="936">
        <v>1.1499999999999999</v>
      </c>
      <c r="K338" s="336"/>
      <c r="L338" s="62" t="str">
        <f t="shared" si="20"/>
        <v/>
      </c>
      <c r="M338" s="645">
        <v>45</v>
      </c>
      <c r="N338" s="387" t="s">
        <v>537</v>
      </c>
      <c r="O338" s="238">
        <v>4601887343783</v>
      </c>
    </row>
    <row r="339" spans="1:15" ht="24.95" customHeight="1" x14ac:dyDescent="0.3">
      <c r="A339" s="56"/>
      <c r="B339" s="305" t="s">
        <v>539</v>
      </c>
      <c r="C339" s="15" t="s">
        <v>1</v>
      </c>
      <c r="D339" s="398" t="s">
        <v>23</v>
      </c>
      <c r="E339" s="60" t="s">
        <v>217</v>
      </c>
      <c r="F339" s="82">
        <v>100</v>
      </c>
      <c r="G339" s="149">
        <v>765500</v>
      </c>
      <c r="H339" s="314">
        <f t="shared" si="18"/>
        <v>3449.9999999999995</v>
      </c>
      <c r="I339" s="314">
        <v>3000</v>
      </c>
      <c r="J339" s="936">
        <v>1.1499999999999999</v>
      </c>
      <c r="K339" s="336"/>
      <c r="L339" s="62" t="str">
        <f t="shared" si="20"/>
        <v/>
      </c>
      <c r="M339" s="645">
        <v>35</v>
      </c>
      <c r="N339" s="387" t="s">
        <v>537</v>
      </c>
      <c r="O339" s="238">
        <v>4601887343790</v>
      </c>
    </row>
    <row r="340" spans="1:15" ht="24.95" customHeight="1" x14ac:dyDescent="0.3">
      <c r="A340" s="77"/>
      <c r="B340" s="397" t="s">
        <v>711</v>
      </c>
      <c r="C340" s="15" t="s">
        <v>702</v>
      </c>
      <c r="D340" s="398" t="s">
        <v>723</v>
      </c>
      <c r="E340" s="60" t="s">
        <v>217</v>
      </c>
      <c r="F340" s="82">
        <v>100</v>
      </c>
      <c r="G340" s="149">
        <v>765499</v>
      </c>
      <c r="H340" s="314">
        <f t="shared" si="18"/>
        <v>3909.9999999999995</v>
      </c>
      <c r="I340" s="314">
        <v>3400</v>
      </c>
      <c r="J340" s="936">
        <v>1.1499999999999999</v>
      </c>
      <c r="K340" s="336"/>
      <c r="L340" s="62" t="str">
        <f t="shared" si="20"/>
        <v/>
      </c>
      <c r="M340" s="645">
        <v>30</v>
      </c>
      <c r="N340" s="387" t="s">
        <v>537</v>
      </c>
      <c r="O340" s="238">
        <v>4601887343806</v>
      </c>
    </row>
    <row r="341" spans="1:15" ht="24.95" customHeight="1" x14ac:dyDescent="0.3">
      <c r="B341" s="305" t="s">
        <v>493</v>
      </c>
      <c r="C341" s="15" t="s">
        <v>494</v>
      </c>
      <c r="D341" s="398" t="s">
        <v>76</v>
      </c>
      <c r="E341" s="60" t="s">
        <v>217</v>
      </c>
      <c r="F341" s="82">
        <v>100</v>
      </c>
      <c r="G341" s="149">
        <v>765528</v>
      </c>
      <c r="H341" s="314">
        <f t="shared" si="18"/>
        <v>3449.9999999999995</v>
      </c>
      <c r="I341" s="314">
        <v>3000</v>
      </c>
      <c r="J341" s="936">
        <v>1.1499999999999999</v>
      </c>
      <c r="K341" s="336"/>
      <c r="L341" s="62" t="str">
        <f t="shared" si="20"/>
        <v/>
      </c>
      <c r="M341" s="645" t="s">
        <v>328</v>
      </c>
      <c r="N341" s="387" t="s">
        <v>537</v>
      </c>
      <c r="O341" s="238">
        <v>4601887343820</v>
      </c>
    </row>
    <row r="342" spans="1:15" ht="24.95" customHeight="1" x14ac:dyDescent="0.3">
      <c r="A342" s="56"/>
      <c r="B342" s="14" t="s">
        <v>538</v>
      </c>
      <c r="C342" s="37" t="s">
        <v>3333</v>
      </c>
      <c r="D342" s="365" t="s">
        <v>24</v>
      </c>
      <c r="E342" s="60" t="s">
        <v>217</v>
      </c>
      <c r="F342" s="82">
        <v>100</v>
      </c>
      <c r="G342" s="149">
        <v>765514</v>
      </c>
      <c r="H342" s="314">
        <f t="shared" si="18"/>
        <v>5060</v>
      </c>
      <c r="I342" s="314">
        <v>4400</v>
      </c>
      <c r="J342" s="936">
        <v>1.1499999999999999</v>
      </c>
      <c r="K342" s="158"/>
      <c r="L342" s="62" t="str">
        <f t="shared" si="20"/>
        <v/>
      </c>
      <c r="M342" s="645">
        <v>35</v>
      </c>
      <c r="N342" s="159" t="s">
        <v>537</v>
      </c>
      <c r="O342" s="318">
        <v>4601887343837</v>
      </c>
    </row>
    <row r="343" spans="1:15" ht="24.95" customHeight="1" x14ac:dyDescent="0.3">
      <c r="A343" s="1"/>
      <c r="B343" s="14" t="s">
        <v>495</v>
      </c>
      <c r="C343" s="37" t="s">
        <v>1074</v>
      </c>
      <c r="D343" s="41" t="s">
        <v>496</v>
      </c>
      <c r="E343" s="60" t="s">
        <v>217</v>
      </c>
      <c r="F343" s="82">
        <v>100</v>
      </c>
      <c r="G343" s="149">
        <v>765530</v>
      </c>
      <c r="H343" s="314">
        <f t="shared" si="18"/>
        <v>3679.9999999999995</v>
      </c>
      <c r="I343" s="314">
        <v>3200</v>
      </c>
      <c r="J343" s="936">
        <v>1.1499999999999999</v>
      </c>
      <c r="K343" s="336"/>
      <c r="L343" s="62" t="str">
        <f t="shared" si="20"/>
        <v/>
      </c>
      <c r="M343" s="645">
        <v>50</v>
      </c>
      <c r="N343" s="387" t="s">
        <v>537</v>
      </c>
      <c r="O343" s="321">
        <v>4601887137764</v>
      </c>
    </row>
    <row r="344" spans="1:15" ht="24.95" customHeight="1" x14ac:dyDescent="0.3">
      <c r="A344" s="232"/>
      <c r="B344" s="64" t="s">
        <v>915</v>
      </c>
      <c r="C344" s="64" t="s">
        <v>916</v>
      </c>
      <c r="D344" s="401" t="s">
        <v>1645</v>
      </c>
      <c r="E344" s="60" t="s">
        <v>907</v>
      </c>
      <c r="F344" s="82">
        <v>100</v>
      </c>
      <c r="G344" s="149">
        <v>765541</v>
      </c>
      <c r="H344" s="314">
        <f t="shared" si="18"/>
        <v>4140</v>
      </c>
      <c r="I344" s="314">
        <v>3600</v>
      </c>
      <c r="J344" s="936">
        <v>1.1499999999999999</v>
      </c>
      <c r="K344" s="336"/>
      <c r="L344" s="62" t="str">
        <f t="shared" si="20"/>
        <v/>
      </c>
      <c r="M344" s="645">
        <v>45</v>
      </c>
      <c r="N344" s="387" t="s">
        <v>537</v>
      </c>
      <c r="O344" s="238">
        <v>4601887343936</v>
      </c>
    </row>
    <row r="345" spans="1:15" ht="24.95" customHeight="1" x14ac:dyDescent="0.3">
      <c r="B345" s="305" t="s">
        <v>497</v>
      </c>
      <c r="C345" s="15" t="s">
        <v>498</v>
      </c>
      <c r="D345" s="402" t="s">
        <v>499</v>
      </c>
      <c r="E345" s="60" t="s">
        <v>217</v>
      </c>
      <c r="F345" s="82">
        <v>100</v>
      </c>
      <c r="G345" s="149">
        <v>765531</v>
      </c>
      <c r="H345" s="314">
        <f t="shared" si="18"/>
        <v>3679.9999999999995</v>
      </c>
      <c r="I345" s="314">
        <v>3200</v>
      </c>
      <c r="J345" s="936">
        <v>1.1499999999999999</v>
      </c>
      <c r="K345" s="336"/>
      <c r="L345" s="62" t="str">
        <f t="shared" si="20"/>
        <v/>
      </c>
      <c r="M345" s="645">
        <v>35</v>
      </c>
      <c r="N345" s="387" t="s">
        <v>537</v>
      </c>
      <c r="O345" s="238">
        <v>4601887343844</v>
      </c>
    </row>
    <row r="346" spans="1:15" ht="24.95" customHeight="1" x14ac:dyDescent="0.3">
      <c r="A346" s="232"/>
      <c r="B346" s="64" t="s">
        <v>1539</v>
      </c>
      <c r="C346" s="64" t="s">
        <v>1540</v>
      </c>
      <c r="D346" s="401" t="s">
        <v>1646</v>
      </c>
      <c r="E346" s="60" t="s">
        <v>907</v>
      </c>
      <c r="F346" s="82">
        <v>100</v>
      </c>
      <c r="G346" s="149">
        <v>765543</v>
      </c>
      <c r="H346" s="314">
        <f t="shared" si="18"/>
        <v>4140</v>
      </c>
      <c r="I346" s="314">
        <v>3600</v>
      </c>
      <c r="J346" s="936">
        <v>1.1499999999999999</v>
      </c>
      <c r="K346" s="336"/>
      <c r="L346" s="62" t="str">
        <f t="shared" si="20"/>
        <v/>
      </c>
      <c r="M346" s="645">
        <v>40</v>
      </c>
      <c r="N346" s="387" t="s">
        <v>537</v>
      </c>
      <c r="O346" s="238">
        <v>4601887343950</v>
      </c>
    </row>
    <row r="347" spans="1:15" ht="24.95" customHeight="1" x14ac:dyDescent="0.3">
      <c r="B347" s="305" t="s">
        <v>500</v>
      </c>
      <c r="C347" s="15" t="s">
        <v>501</v>
      </c>
      <c r="D347" s="43" t="s">
        <v>307</v>
      </c>
      <c r="E347" s="60" t="s">
        <v>217</v>
      </c>
      <c r="F347" s="82">
        <v>100</v>
      </c>
      <c r="G347" s="149">
        <v>765534</v>
      </c>
      <c r="H347" s="314">
        <f t="shared" si="18"/>
        <v>3909.9999999999995</v>
      </c>
      <c r="I347" s="314">
        <v>3400</v>
      </c>
      <c r="J347" s="936">
        <v>1.1499999999999999</v>
      </c>
      <c r="K347" s="336"/>
      <c r="L347" s="62" t="str">
        <f t="shared" si="20"/>
        <v/>
      </c>
      <c r="M347" s="645">
        <v>45</v>
      </c>
      <c r="N347" s="387" t="s">
        <v>537</v>
      </c>
      <c r="O347" s="321">
        <v>4601887137788</v>
      </c>
    </row>
    <row r="348" spans="1:15" ht="24.95" customHeight="1" x14ac:dyDescent="0.3">
      <c r="A348" s="232"/>
      <c r="B348" s="14" t="s">
        <v>963</v>
      </c>
      <c r="C348" s="14" t="s">
        <v>1055</v>
      </c>
      <c r="D348" s="57" t="s">
        <v>1102</v>
      </c>
      <c r="E348" s="60" t="s">
        <v>217</v>
      </c>
      <c r="F348" s="82">
        <v>100</v>
      </c>
      <c r="G348" s="149">
        <v>765518</v>
      </c>
      <c r="H348" s="314">
        <f t="shared" si="18"/>
        <v>3679.9999999999995</v>
      </c>
      <c r="I348" s="314">
        <v>3200</v>
      </c>
      <c r="J348" s="936">
        <v>1.1499999999999999</v>
      </c>
      <c r="K348" s="336"/>
      <c r="L348" s="62" t="str">
        <f t="shared" si="20"/>
        <v/>
      </c>
      <c r="M348" s="645" t="s">
        <v>83</v>
      </c>
      <c r="N348" s="387" t="s">
        <v>537</v>
      </c>
      <c r="O348" s="238">
        <v>4601887343875</v>
      </c>
    </row>
    <row r="349" spans="1:15" ht="24.95" customHeight="1" x14ac:dyDescent="0.3">
      <c r="A349" s="232"/>
      <c r="B349" s="64" t="s">
        <v>1541</v>
      </c>
      <c r="C349" s="64" t="s">
        <v>1542</v>
      </c>
      <c r="D349" s="236" t="s">
        <v>1647</v>
      </c>
      <c r="E349" s="60" t="s">
        <v>907</v>
      </c>
      <c r="F349" s="82">
        <v>100</v>
      </c>
      <c r="G349" s="149">
        <v>765544</v>
      </c>
      <c r="H349" s="314">
        <f t="shared" si="18"/>
        <v>5290</v>
      </c>
      <c r="I349" s="314">
        <v>4600</v>
      </c>
      <c r="J349" s="936">
        <v>1.1499999999999999</v>
      </c>
      <c r="K349" s="336"/>
      <c r="L349" s="62" t="str">
        <f t="shared" si="20"/>
        <v/>
      </c>
      <c r="M349" s="645">
        <v>40</v>
      </c>
      <c r="N349" s="387" t="s">
        <v>537</v>
      </c>
      <c r="O349" s="238">
        <v>4601887343967</v>
      </c>
    </row>
    <row r="350" spans="1:15" ht="24.95" customHeight="1" x14ac:dyDescent="0.3">
      <c r="A350" s="232"/>
      <c r="B350" s="14" t="s">
        <v>961</v>
      </c>
      <c r="C350" s="14" t="s">
        <v>1353</v>
      </c>
      <c r="D350" s="57" t="s">
        <v>1100</v>
      </c>
      <c r="E350" s="60" t="s">
        <v>217</v>
      </c>
      <c r="F350" s="82">
        <v>100</v>
      </c>
      <c r="G350" s="149">
        <v>765513</v>
      </c>
      <c r="H350" s="314">
        <f t="shared" si="18"/>
        <v>4140</v>
      </c>
      <c r="I350" s="314">
        <v>3600</v>
      </c>
      <c r="J350" s="936">
        <v>1.1499999999999999</v>
      </c>
      <c r="K350" s="336"/>
      <c r="L350" s="62" t="str">
        <f t="shared" si="20"/>
        <v/>
      </c>
      <c r="M350" s="645" t="s">
        <v>838</v>
      </c>
      <c r="N350" s="387" t="s">
        <v>537</v>
      </c>
      <c r="O350" s="238">
        <v>4601887343882</v>
      </c>
    </row>
    <row r="351" spans="1:15" ht="24.95" customHeight="1" x14ac:dyDescent="0.3">
      <c r="A351" s="232"/>
      <c r="B351" s="64" t="s">
        <v>1543</v>
      </c>
      <c r="C351" s="64" t="s">
        <v>1544</v>
      </c>
      <c r="D351" s="362" t="s">
        <v>1648</v>
      </c>
      <c r="E351" s="60" t="s">
        <v>217</v>
      </c>
      <c r="F351" s="82">
        <v>100</v>
      </c>
      <c r="G351" s="149">
        <v>765545</v>
      </c>
      <c r="H351" s="314">
        <f t="shared" si="18"/>
        <v>3909.9999999999995</v>
      </c>
      <c r="I351" s="314">
        <v>3400</v>
      </c>
      <c r="J351" s="936">
        <v>1.1499999999999999</v>
      </c>
      <c r="K351" s="336"/>
      <c r="L351" s="62" t="str">
        <f t="shared" si="20"/>
        <v/>
      </c>
      <c r="M351" s="645">
        <v>40</v>
      </c>
      <c r="N351" s="387" t="s">
        <v>537</v>
      </c>
      <c r="O351" s="238">
        <v>4601887343974</v>
      </c>
    </row>
    <row r="352" spans="1:15" ht="24.95" customHeight="1" x14ac:dyDescent="0.3">
      <c r="A352" s="232"/>
      <c r="B352" s="209" t="s">
        <v>1545</v>
      </c>
      <c r="C352" s="209" t="s">
        <v>1546</v>
      </c>
      <c r="D352" s="362" t="s">
        <v>1649</v>
      </c>
      <c r="E352" s="60" t="s">
        <v>907</v>
      </c>
      <c r="F352" s="82">
        <v>100</v>
      </c>
      <c r="G352" s="149">
        <v>765546</v>
      </c>
      <c r="H352" s="314">
        <f t="shared" si="18"/>
        <v>4370</v>
      </c>
      <c r="I352" s="314">
        <v>3800</v>
      </c>
      <c r="J352" s="936">
        <v>1.1499999999999999</v>
      </c>
      <c r="K352" s="336"/>
      <c r="L352" s="62" t="str">
        <f t="shared" si="20"/>
        <v/>
      </c>
      <c r="M352" s="645">
        <v>45</v>
      </c>
      <c r="N352" s="387" t="s">
        <v>537</v>
      </c>
      <c r="O352" s="238">
        <v>4601887343981</v>
      </c>
    </row>
    <row r="353" spans="1:46" ht="24.95" customHeight="1" x14ac:dyDescent="0.3">
      <c r="B353" s="305" t="s">
        <v>502</v>
      </c>
      <c r="C353" s="15" t="s">
        <v>901</v>
      </c>
      <c r="D353" s="43" t="s">
        <v>503</v>
      </c>
      <c r="E353" s="60" t="s">
        <v>217</v>
      </c>
      <c r="F353" s="82">
        <v>100</v>
      </c>
      <c r="G353" s="149">
        <v>765535</v>
      </c>
      <c r="H353" s="314">
        <f t="shared" si="18"/>
        <v>3679.9999999999995</v>
      </c>
      <c r="I353" s="314">
        <v>3200</v>
      </c>
      <c r="J353" s="936">
        <v>1.1499999999999999</v>
      </c>
      <c r="K353" s="336"/>
      <c r="L353" s="62" t="str">
        <f t="shared" si="20"/>
        <v/>
      </c>
      <c r="M353" s="645">
        <v>50</v>
      </c>
      <c r="N353" s="387" t="s">
        <v>537</v>
      </c>
      <c r="O353" s="238">
        <v>4601887343899</v>
      </c>
    </row>
    <row r="354" spans="1:46" ht="28.5" customHeight="1" x14ac:dyDescent="0.3">
      <c r="A354" s="423"/>
      <c r="B354" s="14" t="s">
        <v>3074</v>
      </c>
      <c r="C354" s="37" t="s">
        <v>3482</v>
      </c>
      <c r="D354" s="57" t="s">
        <v>3497</v>
      </c>
      <c r="E354" s="60" t="s">
        <v>907</v>
      </c>
      <c r="F354" s="82">
        <v>100</v>
      </c>
      <c r="G354" s="149">
        <v>807516</v>
      </c>
      <c r="H354" s="314">
        <f t="shared" si="18"/>
        <v>4370</v>
      </c>
      <c r="I354" s="314">
        <v>3800</v>
      </c>
      <c r="J354" s="936">
        <v>1.1499999999999999</v>
      </c>
      <c r="K354" s="158"/>
      <c r="L354" s="62" t="str">
        <f t="shared" si="20"/>
        <v/>
      </c>
      <c r="M354" s="645">
        <v>40</v>
      </c>
      <c r="N354" s="159" t="s">
        <v>537</v>
      </c>
      <c r="O354" s="318">
        <v>4601887022909</v>
      </c>
    </row>
    <row r="355" spans="1:46" ht="24.95" customHeight="1" x14ac:dyDescent="0.3">
      <c r="A355" s="232"/>
      <c r="B355" s="14" t="s">
        <v>743</v>
      </c>
      <c r="C355" s="14" t="s">
        <v>744</v>
      </c>
      <c r="D355" s="57" t="s">
        <v>1099</v>
      </c>
      <c r="E355" s="60" t="s">
        <v>217</v>
      </c>
      <c r="F355" s="82">
        <v>100</v>
      </c>
      <c r="G355" s="149">
        <v>765536</v>
      </c>
      <c r="H355" s="314">
        <f t="shared" ref="H355:H418" si="21">I355*J355</f>
        <v>3449.9999999999995</v>
      </c>
      <c r="I355" s="314">
        <v>3000</v>
      </c>
      <c r="J355" s="936">
        <v>1.1499999999999999</v>
      </c>
      <c r="K355" s="336"/>
      <c r="L355" s="62" t="str">
        <f t="shared" si="20"/>
        <v/>
      </c>
      <c r="M355" s="645">
        <v>60</v>
      </c>
      <c r="N355" s="387" t="s">
        <v>537</v>
      </c>
      <c r="O355" s="321">
        <v>4601887137351</v>
      </c>
    </row>
    <row r="356" spans="1:46" ht="24.95" customHeight="1" x14ac:dyDescent="0.3">
      <c r="B356" s="107"/>
      <c r="C356" s="183" t="s">
        <v>505</v>
      </c>
      <c r="D356" s="194" t="s">
        <v>225</v>
      </c>
      <c r="E356" s="92" t="s">
        <v>225</v>
      </c>
      <c r="F356" s="90" t="s">
        <v>225</v>
      </c>
      <c r="G356" s="161"/>
      <c r="H356" s="161"/>
      <c r="I356" s="161"/>
      <c r="J356" s="161"/>
      <c r="K356" s="94" t="s">
        <v>225</v>
      </c>
      <c r="L356" s="719"/>
      <c r="M356" s="205"/>
      <c r="N356" s="93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</row>
    <row r="357" spans="1:46" ht="24.95" customHeight="1" x14ac:dyDescent="0.3">
      <c r="A357" s="232"/>
      <c r="B357" s="14" t="s">
        <v>1080</v>
      </c>
      <c r="C357" s="14" t="s">
        <v>1222</v>
      </c>
      <c r="D357" s="57" t="s">
        <v>1119</v>
      </c>
      <c r="E357" s="60" t="s">
        <v>217</v>
      </c>
      <c r="F357" s="82">
        <v>100</v>
      </c>
      <c r="G357" s="149">
        <v>766308</v>
      </c>
      <c r="H357" s="314">
        <f t="shared" si="21"/>
        <v>4140</v>
      </c>
      <c r="I357" s="314">
        <v>3600</v>
      </c>
      <c r="J357" s="936">
        <v>1.1499999999999999</v>
      </c>
      <c r="K357" s="336"/>
      <c r="L357" s="62" t="str">
        <f t="shared" ref="L357:L376" si="22">IF(K357&gt;0,K357*H357,"")</f>
        <v/>
      </c>
      <c r="M357" s="645">
        <v>60</v>
      </c>
      <c r="N357" s="387" t="s">
        <v>537</v>
      </c>
      <c r="O357" s="238">
        <v>4601887344018</v>
      </c>
    </row>
    <row r="358" spans="1:46" ht="24.95" customHeight="1" x14ac:dyDescent="0.3">
      <c r="B358" s="305" t="s">
        <v>506</v>
      </c>
      <c r="C358" s="15" t="s">
        <v>507</v>
      </c>
      <c r="D358" s="43" t="s">
        <v>508</v>
      </c>
      <c r="E358" s="60" t="s">
        <v>217</v>
      </c>
      <c r="F358" s="82">
        <v>100</v>
      </c>
      <c r="G358" s="149">
        <v>766314</v>
      </c>
      <c r="H358" s="314">
        <f t="shared" si="21"/>
        <v>4140</v>
      </c>
      <c r="I358" s="314">
        <v>3600</v>
      </c>
      <c r="J358" s="936">
        <v>1.1499999999999999</v>
      </c>
      <c r="K358" s="336"/>
      <c r="L358" s="62" t="str">
        <f t="shared" si="22"/>
        <v/>
      </c>
      <c r="M358" s="645">
        <v>40</v>
      </c>
      <c r="N358" s="387" t="s">
        <v>537</v>
      </c>
      <c r="O358" s="238">
        <v>4601887344032</v>
      </c>
    </row>
    <row r="359" spans="1:46" ht="24.95" customHeight="1" x14ac:dyDescent="0.3">
      <c r="B359" s="305" t="s">
        <v>509</v>
      </c>
      <c r="C359" s="15" t="s">
        <v>510</v>
      </c>
      <c r="D359" s="43" t="s">
        <v>1669</v>
      </c>
      <c r="E359" s="60" t="s">
        <v>217</v>
      </c>
      <c r="F359" s="82">
        <v>100</v>
      </c>
      <c r="G359" s="149">
        <v>766315</v>
      </c>
      <c r="H359" s="314">
        <f t="shared" si="21"/>
        <v>4140</v>
      </c>
      <c r="I359" s="314">
        <v>3600</v>
      </c>
      <c r="J359" s="936">
        <v>1.1499999999999999</v>
      </c>
      <c r="K359" s="336"/>
      <c r="L359" s="62" t="str">
        <f t="shared" si="22"/>
        <v/>
      </c>
      <c r="M359" s="645">
        <v>30</v>
      </c>
      <c r="N359" s="387" t="s">
        <v>537</v>
      </c>
      <c r="O359" s="302">
        <v>4601887137795</v>
      </c>
    </row>
    <row r="360" spans="1:46" ht="24.95" customHeight="1" x14ac:dyDescent="0.3">
      <c r="A360" s="56"/>
      <c r="B360" s="305" t="s">
        <v>543</v>
      </c>
      <c r="C360" s="15" t="s">
        <v>544</v>
      </c>
      <c r="D360" s="179" t="s">
        <v>652</v>
      </c>
      <c r="E360" s="60" t="s">
        <v>217</v>
      </c>
      <c r="F360" s="82">
        <v>100</v>
      </c>
      <c r="G360" s="149">
        <v>766276</v>
      </c>
      <c r="H360" s="314">
        <f t="shared" si="21"/>
        <v>4600</v>
      </c>
      <c r="I360" s="314">
        <v>4000</v>
      </c>
      <c r="J360" s="936">
        <v>1.1499999999999999</v>
      </c>
      <c r="K360" s="336"/>
      <c r="L360" s="62" t="str">
        <f t="shared" si="22"/>
        <v/>
      </c>
      <c r="M360" s="645">
        <v>40</v>
      </c>
      <c r="N360" s="387" t="s">
        <v>537</v>
      </c>
      <c r="O360" s="238">
        <v>4601887344049</v>
      </c>
    </row>
    <row r="361" spans="1:46" ht="24.95" customHeight="1" x14ac:dyDescent="0.3">
      <c r="B361" s="305" t="s">
        <v>512</v>
      </c>
      <c r="C361" s="15" t="s">
        <v>896</v>
      </c>
      <c r="D361" s="43" t="s">
        <v>513</v>
      </c>
      <c r="E361" s="60" t="s">
        <v>217</v>
      </c>
      <c r="F361" s="82">
        <v>100</v>
      </c>
      <c r="G361" s="149">
        <v>766316</v>
      </c>
      <c r="H361" s="314">
        <f t="shared" si="21"/>
        <v>4140</v>
      </c>
      <c r="I361" s="314">
        <v>3600</v>
      </c>
      <c r="J361" s="936">
        <v>1.1499999999999999</v>
      </c>
      <c r="K361" s="336"/>
      <c r="L361" s="62" t="str">
        <f t="shared" si="22"/>
        <v/>
      </c>
      <c r="M361" s="645">
        <v>30</v>
      </c>
      <c r="N361" s="387" t="s">
        <v>537</v>
      </c>
      <c r="O361" s="238">
        <v>4601887344056</v>
      </c>
    </row>
    <row r="362" spans="1:46" ht="24.95" customHeight="1" x14ac:dyDescent="0.3">
      <c r="A362" s="1"/>
      <c r="B362" s="14" t="s">
        <v>514</v>
      </c>
      <c r="C362" s="37" t="s">
        <v>1354</v>
      </c>
      <c r="D362" s="57" t="s">
        <v>515</v>
      </c>
      <c r="E362" s="60" t="s">
        <v>217</v>
      </c>
      <c r="F362" s="82">
        <v>100</v>
      </c>
      <c r="G362" s="149">
        <v>766317</v>
      </c>
      <c r="H362" s="314">
        <f t="shared" si="21"/>
        <v>4830</v>
      </c>
      <c r="I362" s="314">
        <v>4200</v>
      </c>
      <c r="J362" s="936">
        <v>1.1499999999999999</v>
      </c>
      <c r="K362" s="336"/>
      <c r="L362" s="62" t="str">
        <f t="shared" si="22"/>
        <v/>
      </c>
      <c r="M362" s="645">
        <v>45</v>
      </c>
      <c r="N362" s="387" t="s">
        <v>537</v>
      </c>
      <c r="O362" s="238">
        <v>4601887344063</v>
      </c>
    </row>
    <row r="363" spans="1:46" ht="24.95" customHeight="1" x14ac:dyDescent="0.3">
      <c r="A363" s="56"/>
      <c r="B363" s="305" t="s">
        <v>542</v>
      </c>
      <c r="C363" s="15" t="s">
        <v>2</v>
      </c>
      <c r="D363" s="43" t="s">
        <v>653</v>
      </c>
      <c r="E363" s="60" t="s">
        <v>217</v>
      </c>
      <c r="F363" s="82">
        <v>100</v>
      </c>
      <c r="G363" s="149">
        <v>766277</v>
      </c>
      <c r="H363" s="314">
        <f t="shared" si="21"/>
        <v>4140</v>
      </c>
      <c r="I363" s="314">
        <v>3600</v>
      </c>
      <c r="J363" s="936">
        <v>1.1499999999999999</v>
      </c>
      <c r="K363" s="336"/>
      <c r="L363" s="62" t="str">
        <f t="shared" si="22"/>
        <v/>
      </c>
      <c r="M363" s="645">
        <v>40</v>
      </c>
      <c r="N363" s="387" t="s">
        <v>537</v>
      </c>
      <c r="O363" s="238">
        <v>4601887344070</v>
      </c>
    </row>
    <row r="364" spans="1:46" ht="24.95" customHeight="1" x14ac:dyDescent="0.3">
      <c r="A364" s="232"/>
      <c r="B364" s="38" t="s">
        <v>1229</v>
      </c>
      <c r="C364" s="14" t="s">
        <v>3338</v>
      </c>
      <c r="D364" s="142" t="s">
        <v>1434</v>
      </c>
      <c r="E364" s="60" t="s">
        <v>217</v>
      </c>
      <c r="F364" s="82">
        <v>100</v>
      </c>
      <c r="G364" s="149">
        <v>766301</v>
      </c>
      <c r="H364" s="314">
        <f t="shared" si="21"/>
        <v>5290</v>
      </c>
      <c r="I364" s="314">
        <v>4600</v>
      </c>
      <c r="J364" s="936">
        <v>1.1499999999999999</v>
      </c>
      <c r="K364" s="158"/>
      <c r="L364" s="62" t="str">
        <f t="shared" si="22"/>
        <v/>
      </c>
      <c r="M364" s="645">
        <v>45</v>
      </c>
      <c r="N364" s="159" t="s">
        <v>537</v>
      </c>
      <c r="O364" s="238">
        <v>4601887344087</v>
      </c>
    </row>
    <row r="365" spans="1:46" ht="24.95" customHeight="1" x14ac:dyDescent="0.3">
      <c r="A365" s="232"/>
      <c r="B365" s="209" t="s">
        <v>1555</v>
      </c>
      <c r="C365" s="209" t="s">
        <v>1556</v>
      </c>
      <c r="D365" s="168" t="s">
        <v>1650</v>
      </c>
      <c r="E365" s="60" t="s">
        <v>217</v>
      </c>
      <c r="F365" s="82">
        <v>100</v>
      </c>
      <c r="G365" s="149">
        <v>807668</v>
      </c>
      <c r="H365" s="314">
        <f t="shared" si="21"/>
        <v>4600</v>
      </c>
      <c r="I365" s="314">
        <v>4000</v>
      </c>
      <c r="J365" s="936">
        <v>1.1499999999999999</v>
      </c>
      <c r="K365" s="336"/>
      <c r="L365" s="62" t="str">
        <f t="shared" si="22"/>
        <v/>
      </c>
      <c r="M365" s="645">
        <v>30</v>
      </c>
      <c r="N365" s="387" t="s">
        <v>537</v>
      </c>
      <c r="O365" s="238">
        <v>4601887344469</v>
      </c>
    </row>
    <row r="366" spans="1:46" ht="24.95" customHeight="1" x14ac:dyDescent="0.3">
      <c r="A366" s="56"/>
      <c r="B366" s="14" t="s">
        <v>541</v>
      </c>
      <c r="C366" s="325" t="s">
        <v>632</v>
      </c>
      <c r="D366" s="57" t="s">
        <v>654</v>
      </c>
      <c r="E366" s="60" t="s">
        <v>217</v>
      </c>
      <c r="F366" s="82">
        <v>100</v>
      </c>
      <c r="G366" s="149">
        <v>766278</v>
      </c>
      <c r="H366" s="314">
        <f t="shared" si="21"/>
        <v>3219.9999999999995</v>
      </c>
      <c r="I366" s="314">
        <v>2800</v>
      </c>
      <c r="J366" s="936">
        <v>1.1499999999999999</v>
      </c>
      <c r="K366" s="336"/>
      <c r="L366" s="62" t="str">
        <f t="shared" si="22"/>
        <v/>
      </c>
      <c r="M366" s="645">
        <v>45</v>
      </c>
      <c r="N366" s="387" t="s">
        <v>537</v>
      </c>
      <c r="O366" s="238">
        <v>4601887344094</v>
      </c>
    </row>
    <row r="367" spans="1:46" ht="24.95" customHeight="1" x14ac:dyDescent="0.3">
      <c r="B367" s="305" t="s">
        <v>516</v>
      </c>
      <c r="C367" s="15" t="s">
        <v>880</v>
      </c>
      <c r="D367" s="43" t="s">
        <v>478</v>
      </c>
      <c r="E367" s="60" t="s">
        <v>217</v>
      </c>
      <c r="F367" s="82">
        <v>100</v>
      </c>
      <c r="G367" s="149">
        <v>766320</v>
      </c>
      <c r="H367" s="314">
        <f t="shared" si="21"/>
        <v>3219.9999999999995</v>
      </c>
      <c r="I367" s="314">
        <v>2800</v>
      </c>
      <c r="J367" s="936">
        <v>1.1499999999999999</v>
      </c>
      <c r="K367" s="336"/>
      <c r="L367" s="62" t="str">
        <f t="shared" si="22"/>
        <v/>
      </c>
      <c r="M367" s="645">
        <v>45</v>
      </c>
      <c r="N367" s="387" t="s">
        <v>537</v>
      </c>
      <c r="O367" s="321">
        <v>4601887137818</v>
      </c>
    </row>
    <row r="368" spans="1:46" ht="24.95" customHeight="1" x14ac:dyDescent="0.3">
      <c r="B368" s="305" t="s">
        <v>517</v>
      </c>
      <c r="C368" s="15" t="s">
        <v>518</v>
      </c>
      <c r="D368" s="43" t="s">
        <v>519</v>
      </c>
      <c r="E368" s="60" t="s">
        <v>217</v>
      </c>
      <c r="F368" s="82">
        <v>100</v>
      </c>
      <c r="G368" s="149">
        <v>766321</v>
      </c>
      <c r="H368" s="314">
        <f t="shared" si="21"/>
        <v>4255</v>
      </c>
      <c r="I368" s="314">
        <v>3700</v>
      </c>
      <c r="J368" s="936">
        <v>1.1499999999999999</v>
      </c>
      <c r="K368" s="336"/>
      <c r="L368" s="62" t="str">
        <f t="shared" si="22"/>
        <v/>
      </c>
      <c r="M368" s="645">
        <v>35</v>
      </c>
      <c r="N368" s="387" t="s">
        <v>537</v>
      </c>
      <c r="O368" s="238">
        <v>4601887344100</v>
      </c>
    </row>
    <row r="369" spans="1:15" ht="24.95" customHeight="1" x14ac:dyDescent="0.3">
      <c r="A369" s="232"/>
      <c r="B369" s="14" t="s">
        <v>925</v>
      </c>
      <c r="C369" s="14" t="s">
        <v>3339</v>
      </c>
      <c r="D369" s="142" t="s">
        <v>1106</v>
      </c>
      <c r="E369" s="60" t="s">
        <v>217</v>
      </c>
      <c r="F369" s="82">
        <v>100</v>
      </c>
      <c r="G369" s="149">
        <v>766294</v>
      </c>
      <c r="H369" s="314">
        <f t="shared" si="21"/>
        <v>5520</v>
      </c>
      <c r="I369" s="314">
        <v>4800</v>
      </c>
      <c r="J369" s="936">
        <v>1.1499999999999999</v>
      </c>
      <c r="K369" s="158"/>
      <c r="L369" s="62" t="str">
        <f t="shared" si="22"/>
        <v/>
      </c>
      <c r="M369" s="645" t="s">
        <v>328</v>
      </c>
      <c r="N369" s="159" t="s">
        <v>537</v>
      </c>
      <c r="O369" s="238">
        <v>4601887344117</v>
      </c>
    </row>
    <row r="370" spans="1:15" ht="24.95" customHeight="1" x14ac:dyDescent="0.3">
      <c r="B370" s="305" t="s">
        <v>520</v>
      </c>
      <c r="C370" s="15" t="s">
        <v>521</v>
      </c>
      <c r="D370" s="43" t="s">
        <v>522</v>
      </c>
      <c r="E370" s="60" t="s">
        <v>217</v>
      </c>
      <c r="F370" s="82">
        <v>100</v>
      </c>
      <c r="G370" s="149">
        <v>766322</v>
      </c>
      <c r="H370" s="314">
        <f t="shared" si="21"/>
        <v>3449.9999999999995</v>
      </c>
      <c r="I370" s="314">
        <v>3000</v>
      </c>
      <c r="J370" s="936">
        <v>1.1499999999999999</v>
      </c>
      <c r="K370" s="336"/>
      <c r="L370" s="62" t="str">
        <f t="shared" si="22"/>
        <v/>
      </c>
      <c r="M370" s="645">
        <v>35</v>
      </c>
      <c r="N370" s="387" t="s">
        <v>537</v>
      </c>
      <c r="O370" s="238">
        <v>4601887344124</v>
      </c>
    </row>
    <row r="371" spans="1:15" ht="24.95" customHeight="1" x14ac:dyDescent="0.3">
      <c r="A371" s="139"/>
      <c r="B371" s="14" t="s">
        <v>966</v>
      </c>
      <c r="C371" s="14" t="s">
        <v>3340</v>
      </c>
      <c r="D371" s="142" t="s">
        <v>1105</v>
      </c>
      <c r="E371" s="60" t="s">
        <v>217</v>
      </c>
      <c r="F371" s="82">
        <v>100</v>
      </c>
      <c r="G371" s="149">
        <v>766291</v>
      </c>
      <c r="H371" s="314">
        <f t="shared" si="21"/>
        <v>5750</v>
      </c>
      <c r="I371" s="314">
        <v>5000</v>
      </c>
      <c r="J371" s="936">
        <v>1.1499999999999999</v>
      </c>
      <c r="K371" s="158"/>
      <c r="L371" s="62" t="str">
        <f t="shared" si="22"/>
        <v/>
      </c>
      <c r="M371" s="645">
        <v>40</v>
      </c>
      <c r="N371" s="159" t="s">
        <v>537</v>
      </c>
      <c r="O371" s="238">
        <v>4601887344131</v>
      </c>
    </row>
    <row r="372" spans="1:15" ht="24.95" customHeight="1" x14ac:dyDescent="0.3">
      <c r="A372" s="56"/>
      <c r="B372" s="14" t="s">
        <v>540</v>
      </c>
      <c r="C372" s="325" t="s">
        <v>1355</v>
      </c>
      <c r="D372" s="342" t="s">
        <v>108</v>
      </c>
      <c r="E372" s="60" t="s">
        <v>217</v>
      </c>
      <c r="F372" s="82">
        <v>100</v>
      </c>
      <c r="G372" s="149">
        <v>766279</v>
      </c>
      <c r="H372" s="314">
        <f t="shared" si="21"/>
        <v>5520</v>
      </c>
      <c r="I372" s="314">
        <v>4800</v>
      </c>
      <c r="J372" s="936">
        <v>1.1499999999999999</v>
      </c>
      <c r="K372" s="336"/>
      <c r="L372" s="62" t="str">
        <f t="shared" si="22"/>
        <v/>
      </c>
      <c r="M372" s="645">
        <v>40</v>
      </c>
      <c r="N372" s="387" t="s">
        <v>537</v>
      </c>
      <c r="O372" s="238">
        <v>4601887344148</v>
      </c>
    </row>
    <row r="373" spans="1:15" ht="24.95" customHeight="1" x14ac:dyDescent="0.3">
      <c r="A373" s="56"/>
      <c r="B373" s="14" t="s">
        <v>750</v>
      </c>
      <c r="C373" s="325" t="s">
        <v>742</v>
      </c>
      <c r="D373" s="342" t="s">
        <v>751</v>
      </c>
      <c r="E373" s="60" t="s">
        <v>217</v>
      </c>
      <c r="F373" s="82">
        <v>100</v>
      </c>
      <c r="G373" s="149">
        <v>766280</v>
      </c>
      <c r="H373" s="314">
        <f t="shared" si="21"/>
        <v>4830</v>
      </c>
      <c r="I373" s="314">
        <v>4200</v>
      </c>
      <c r="J373" s="936">
        <v>1.1499999999999999</v>
      </c>
      <c r="K373" s="336"/>
      <c r="L373" s="62" t="str">
        <f t="shared" si="22"/>
        <v/>
      </c>
      <c r="M373" s="645">
        <v>45</v>
      </c>
      <c r="N373" s="387" t="s">
        <v>537</v>
      </c>
      <c r="O373" s="238">
        <v>4601887344155</v>
      </c>
    </row>
    <row r="374" spans="1:15" ht="24.95" customHeight="1" x14ac:dyDescent="0.3">
      <c r="B374" s="305" t="s">
        <v>523</v>
      </c>
      <c r="C374" s="15" t="s">
        <v>882</v>
      </c>
      <c r="D374" s="43" t="s">
        <v>524</v>
      </c>
      <c r="E374" s="60" t="s">
        <v>217</v>
      </c>
      <c r="F374" s="82">
        <v>100</v>
      </c>
      <c r="G374" s="149">
        <v>766323</v>
      </c>
      <c r="H374" s="314">
        <f t="shared" si="21"/>
        <v>3449.9999999999995</v>
      </c>
      <c r="I374" s="314">
        <v>3000</v>
      </c>
      <c r="J374" s="936">
        <v>1.1499999999999999</v>
      </c>
      <c r="K374" s="336"/>
      <c r="L374" s="62" t="str">
        <f t="shared" si="22"/>
        <v/>
      </c>
      <c r="M374" s="645">
        <v>45</v>
      </c>
      <c r="N374" s="387" t="s">
        <v>537</v>
      </c>
      <c r="O374" s="238">
        <v>4601887344179</v>
      </c>
    </row>
    <row r="375" spans="1:15" ht="24.95" customHeight="1" x14ac:dyDescent="0.3">
      <c r="A375" s="232"/>
      <c r="B375" s="14" t="s">
        <v>921</v>
      </c>
      <c r="C375" s="14" t="s">
        <v>922</v>
      </c>
      <c r="D375" s="142" t="s">
        <v>1103</v>
      </c>
      <c r="E375" s="60" t="s">
        <v>217</v>
      </c>
      <c r="F375" s="82">
        <v>100</v>
      </c>
      <c r="G375" s="149">
        <v>766325</v>
      </c>
      <c r="H375" s="314">
        <f t="shared" si="21"/>
        <v>3679.9999999999995</v>
      </c>
      <c r="I375" s="314">
        <v>3200</v>
      </c>
      <c r="J375" s="936">
        <v>1.1499999999999999</v>
      </c>
      <c r="K375" s="336"/>
      <c r="L375" s="62" t="str">
        <f t="shared" si="22"/>
        <v/>
      </c>
      <c r="M375" s="645">
        <v>35</v>
      </c>
      <c r="N375" s="387" t="s">
        <v>537</v>
      </c>
      <c r="O375" s="238">
        <v>4601887344193</v>
      </c>
    </row>
    <row r="376" spans="1:15" ht="24.95" customHeight="1" x14ac:dyDescent="0.3">
      <c r="A376" s="76"/>
      <c r="B376" s="38" t="s">
        <v>525</v>
      </c>
      <c r="C376" s="15" t="s">
        <v>805</v>
      </c>
      <c r="D376" s="43" t="s">
        <v>526</v>
      </c>
      <c r="E376" s="60" t="s">
        <v>217</v>
      </c>
      <c r="F376" s="82">
        <v>100</v>
      </c>
      <c r="G376" s="149">
        <v>766326</v>
      </c>
      <c r="H376" s="314">
        <f t="shared" si="21"/>
        <v>4140</v>
      </c>
      <c r="I376" s="314">
        <v>3600</v>
      </c>
      <c r="J376" s="936">
        <v>1.1499999999999999</v>
      </c>
      <c r="K376" s="336"/>
      <c r="L376" s="62" t="str">
        <f t="shared" si="22"/>
        <v/>
      </c>
      <c r="M376" s="645">
        <v>45</v>
      </c>
      <c r="N376" s="387" t="s">
        <v>537</v>
      </c>
      <c r="O376" s="238">
        <v>4601887344209</v>
      </c>
    </row>
    <row r="377" spans="1:15" ht="24.95" customHeight="1" x14ac:dyDescent="0.3">
      <c r="A377" s="232"/>
      <c r="B377" s="209" t="s">
        <v>1557</v>
      </c>
      <c r="C377" s="209" t="s">
        <v>1558</v>
      </c>
      <c r="D377" s="168" t="s">
        <v>1563</v>
      </c>
      <c r="E377" s="60" t="s">
        <v>907</v>
      </c>
      <c r="F377" s="82">
        <v>100</v>
      </c>
      <c r="G377" s="149">
        <v>766339</v>
      </c>
      <c r="H377" s="314">
        <f t="shared" si="21"/>
        <v>5520</v>
      </c>
      <c r="I377" s="314">
        <v>4800</v>
      </c>
      <c r="J377" s="936">
        <v>1.1499999999999999</v>
      </c>
      <c r="K377" s="336"/>
      <c r="L377" s="62" t="str">
        <f t="shared" ref="L377:L393" si="23">IF(K377&gt;0,K377*H377,"")</f>
        <v/>
      </c>
      <c r="M377" s="645">
        <v>35</v>
      </c>
      <c r="N377" s="387" t="s">
        <v>537</v>
      </c>
      <c r="O377" s="238">
        <v>4601887344490</v>
      </c>
    </row>
    <row r="378" spans="1:15" ht="24.95" customHeight="1" x14ac:dyDescent="0.3">
      <c r="A378" s="232"/>
      <c r="B378" s="64" t="s">
        <v>1559</v>
      </c>
      <c r="C378" s="64" t="s">
        <v>1560</v>
      </c>
      <c r="D378" s="236" t="s">
        <v>1651</v>
      </c>
      <c r="E378" s="60" t="s">
        <v>217</v>
      </c>
      <c r="F378" s="82">
        <v>100</v>
      </c>
      <c r="G378" s="149">
        <v>766340</v>
      </c>
      <c r="H378" s="314">
        <f t="shared" si="21"/>
        <v>4140</v>
      </c>
      <c r="I378" s="314">
        <v>3600</v>
      </c>
      <c r="J378" s="936">
        <v>1.1499999999999999</v>
      </c>
      <c r="K378" s="336"/>
      <c r="L378" s="62" t="str">
        <f t="shared" si="23"/>
        <v/>
      </c>
      <c r="M378" s="645">
        <v>40</v>
      </c>
      <c r="N378" s="387" t="s">
        <v>537</v>
      </c>
      <c r="O378" s="238">
        <v>4601887344506</v>
      </c>
    </row>
    <row r="379" spans="1:15" ht="24.95" customHeight="1" x14ac:dyDescent="0.3">
      <c r="A379" s="232"/>
      <c r="B379" s="14" t="s">
        <v>964</v>
      </c>
      <c r="C379" s="14" t="s">
        <v>965</v>
      </c>
      <c r="D379" s="142" t="s">
        <v>1104</v>
      </c>
      <c r="E379" s="60" t="s">
        <v>217</v>
      </c>
      <c r="F379" s="82">
        <v>100</v>
      </c>
      <c r="G379" s="149">
        <v>766328</v>
      </c>
      <c r="H379" s="314">
        <f t="shared" si="21"/>
        <v>3909.9999999999995</v>
      </c>
      <c r="I379" s="314">
        <v>3400</v>
      </c>
      <c r="J379" s="936">
        <v>1.1499999999999999</v>
      </c>
      <c r="K379" s="336"/>
      <c r="L379" s="62" t="str">
        <f t="shared" si="23"/>
        <v/>
      </c>
      <c r="M379" s="645">
        <v>30</v>
      </c>
      <c r="N379" s="387" t="s">
        <v>537</v>
      </c>
      <c r="O379" s="238">
        <v>4601887344223</v>
      </c>
    </row>
    <row r="380" spans="1:15" ht="24.95" customHeight="1" x14ac:dyDescent="0.3">
      <c r="B380" s="305" t="s">
        <v>529</v>
      </c>
      <c r="C380" s="15" t="s">
        <v>530</v>
      </c>
      <c r="D380" s="43" t="s">
        <v>100</v>
      </c>
      <c r="E380" s="60" t="s">
        <v>217</v>
      </c>
      <c r="F380" s="82">
        <v>100</v>
      </c>
      <c r="G380" s="149">
        <v>766330</v>
      </c>
      <c r="H380" s="314">
        <f t="shared" si="21"/>
        <v>3449.9999999999995</v>
      </c>
      <c r="I380" s="314">
        <v>3000</v>
      </c>
      <c r="J380" s="936">
        <v>1.1499999999999999</v>
      </c>
      <c r="K380" s="336"/>
      <c r="L380" s="62" t="str">
        <f t="shared" si="23"/>
        <v/>
      </c>
      <c r="M380" s="645">
        <v>40</v>
      </c>
      <c r="N380" s="387" t="s">
        <v>537</v>
      </c>
      <c r="O380" s="238">
        <v>4601887344247</v>
      </c>
    </row>
    <row r="381" spans="1:15" ht="24.95" customHeight="1" x14ac:dyDescent="0.3">
      <c r="A381" s="232"/>
      <c r="B381" s="209" t="s">
        <v>923</v>
      </c>
      <c r="C381" s="209" t="s">
        <v>1503</v>
      </c>
      <c r="D381" s="168" t="s">
        <v>1652</v>
      </c>
      <c r="E381" s="60" t="s">
        <v>217</v>
      </c>
      <c r="F381" s="82">
        <v>100</v>
      </c>
      <c r="G381" s="149">
        <v>766343</v>
      </c>
      <c r="H381" s="314">
        <f t="shared" si="21"/>
        <v>3679.9999999999995</v>
      </c>
      <c r="I381" s="314">
        <v>3200</v>
      </c>
      <c r="J381" s="936">
        <v>1.1499999999999999</v>
      </c>
      <c r="K381" s="336"/>
      <c r="L381" s="62" t="str">
        <f t="shared" si="23"/>
        <v/>
      </c>
      <c r="M381" s="645">
        <v>45</v>
      </c>
      <c r="N381" s="387" t="s">
        <v>537</v>
      </c>
      <c r="O381" s="238">
        <v>4601887344537</v>
      </c>
    </row>
    <row r="382" spans="1:15" ht="24.95" customHeight="1" x14ac:dyDescent="0.3">
      <c r="A382" s="77"/>
      <c r="B382" s="397" t="s">
        <v>712</v>
      </c>
      <c r="C382" s="15" t="s">
        <v>714</v>
      </c>
      <c r="D382" s="43" t="s">
        <v>721</v>
      </c>
      <c r="E382" s="60" t="s">
        <v>217</v>
      </c>
      <c r="F382" s="82">
        <v>100</v>
      </c>
      <c r="G382" s="149">
        <v>766274</v>
      </c>
      <c r="H382" s="314">
        <f t="shared" si="21"/>
        <v>4830</v>
      </c>
      <c r="I382" s="314">
        <v>4200</v>
      </c>
      <c r="J382" s="936">
        <v>1.1499999999999999</v>
      </c>
      <c r="K382" s="336"/>
      <c r="L382" s="62" t="str">
        <f t="shared" si="23"/>
        <v/>
      </c>
      <c r="M382" s="645">
        <v>30</v>
      </c>
      <c r="N382" s="387" t="s">
        <v>537</v>
      </c>
      <c r="O382" s="238">
        <v>4601887344278</v>
      </c>
    </row>
    <row r="383" spans="1:15" ht="24.95" customHeight="1" x14ac:dyDescent="0.3">
      <c r="A383" s="232">
        <v>2021</v>
      </c>
      <c r="B383" s="424" t="s">
        <v>3560</v>
      </c>
      <c r="C383" s="429" t="s">
        <v>3561</v>
      </c>
      <c r="D383" s="425" t="s">
        <v>3563</v>
      </c>
      <c r="E383" s="60" t="s">
        <v>217</v>
      </c>
      <c r="F383" s="82">
        <v>100</v>
      </c>
      <c r="G383" s="718">
        <v>817514</v>
      </c>
      <c r="H383" s="314">
        <f t="shared" si="21"/>
        <v>4600</v>
      </c>
      <c r="I383" s="314">
        <v>4000</v>
      </c>
      <c r="J383" s="936">
        <v>1.1499999999999999</v>
      </c>
      <c r="K383" s="336"/>
      <c r="L383" s="62" t="str">
        <f t="shared" si="23"/>
        <v/>
      </c>
      <c r="M383" s="645">
        <v>40</v>
      </c>
      <c r="N383" s="387" t="s">
        <v>537</v>
      </c>
      <c r="O383" s="558">
        <v>4601887051381</v>
      </c>
    </row>
    <row r="384" spans="1:15" ht="24.95" customHeight="1" x14ac:dyDescent="0.3">
      <c r="B384" s="305" t="s">
        <v>531</v>
      </c>
      <c r="C384" s="15" t="s">
        <v>532</v>
      </c>
      <c r="D384" s="43" t="s">
        <v>533</v>
      </c>
      <c r="E384" s="60" t="s">
        <v>217</v>
      </c>
      <c r="F384" s="82">
        <v>100</v>
      </c>
      <c r="G384" s="149">
        <v>766331</v>
      </c>
      <c r="H384" s="314">
        <f t="shared" si="21"/>
        <v>3909.9999999999995</v>
      </c>
      <c r="I384" s="314">
        <v>3400</v>
      </c>
      <c r="J384" s="936">
        <v>1.1499999999999999</v>
      </c>
      <c r="K384" s="336"/>
      <c r="L384" s="62" t="str">
        <f t="shared" si="23"/>
        <v/>
      </c>
      <c r="M384" s="645">
        <v>40</v>
      </c>
      <c r="N384" s="387" t="s">
        <v>537</v>
      </c>
      <c r="O384" s="238">
        <v>4601887344285</v>
      </c>
    </row>
    <row r="385" spans="1:46" ht="24.95" customHeight="1" x14ac:dyDescent="0.3">
      <c r="A385" s="77"/>
      <c r="B385" s="397" t="s">
        <v>713</v>
      </c>
      <c r="C385" s="15" t="s">
        <v>703</v>
      </c>
      <c r="D385" s="57" t="s">
        <v>1466</v>
      </c>
      <c r="E385" s="60" t="s">
        <v>217</v>
      </c>
      <c r="F385" s="82">
        <v>100</v>
      </c>
      <c r="G385" s="149">
        <v>766275</v>
      </c>
      <c r="H385" s="314">
        <f t="shared" si="21"/>
        <v>3909.9999999999995</v>
      </c>
      <c r="I385" s="314">
        <v>3400</v>
      </c>
      <c r="J385" s="936">
        <v>1.1499999999999999</v>
      </c>
      <c r="K385" s="336"/>
      <c r="L385" s="62" t="str">
        <f t="shared" si="23"/>
        <v/>
      </c>
      <c r="M385" s="645">
        <v>35</v>
      </c>
      <c r="N385" s="387" t="s">
        <v>537</v>
      </c>
      <c r="O385" s="238">
        <v>4601887344292</v>
      </c>
    </row>
    <row r="386" spans="1:46" ht="24.95" customHeight="1" x14ac:dyDescent="0.3">
      <c r="A386" s="232"/>
      <c r="B386" s="14" t="s">
        <v>967</v>
      </c>
      <c r="C386" s="14" t="s">
        <v>968</v>
      </c>
      <c r="D386" s="142" t="s">
        <v>1107</v>
      </c>
      <c r="E386" s="60" t="s">
        <v>217</v>
      </c>
      <c r="F386" s="82">
        <v>100</v>
      </c>
      <c r="G386" s="149">
        <v>766300</v>
      </c>
      <c r="H386" s="314">
        <f t="shared" si="21"/>
        <v>4140</v>
      </c>
      <c r="I386" s="314">
        <v>3600</v>
      </c>
      <c r="J386" s="936">
        <v>1.1499999999999999</v>
      </c>
      <c r="K386" s="336"/>
      <c r="L386" s="62" t="str">
        <f t="shared" si="23"/>
        <v/>
      </c>
      <c r="M386" s="645">
        <v>30</v>
      </c>
      <c r="N386" s="387" t="s">
        <v>537</v>
      </c>
      <c r="O386" s="238">
        <v>4601887344308</v>
      </c>
    </row>
    <row r="387" spans="1:46" ht="24.95" customHeight="1" x14ac:dyDescent="0.3">
      <c r="A387" s="232"/>
      <c r="B387" s="14" t="s">
        <v>3076</v>
      </c>
      <c r="C387" s="14" t="s">
        <v>3075</v>
      </c>
      <c r="D387" s="142" t="s">
        <v>3401</v>
      </c>
      <c r="E387" s="60" t="s">
        <v>907</v>
      </c>
      <c r="F387" s="82">
        <v>100</v>
      </c>
      <c r="G387" s="149">
        <v>766347</v>
      </c>
      <c r="H387" s="314">
        <f t="shared" si="21"/>
        <v>5060</v>
      </c>
      <c r="I387" s="314">
        <v>4400</v>
      </c>
      <c r="J387" s="936">
        <v>1.1499999999999999</v>
      </c>
      <c r="K387" s="158"/>
      <c r="L387" s="62" t="str">
        <f t="shared" si="23"/>
        <v/>
      </c>
      <c r="M387" s="645">
        <v>35</v>
      </c>
      <c r="N387" s="159" t="s">
        <v>537</v>
      </c>
      <c r="O387" s="238">
        <v>4601887344575</v>
      </c>
    </row>
    <row r="388" spans="1:46" ht="24.95" customHeight="1" x14ac:dyDescent="0.3">
      <c r="B388" s="305" t="s">
        <v>278</v>
      </c>
      <c r="C388" s="15" t="s">
        <v>881</v>
      </c>
      <c r="D388" s="43" t="s">
        <v>534</v>
      </c>
      <c r="E388" s="60" t="s">
        <v>217</v>
      </c>
      <c r="F388" s="82">
        <v>100</v>
      </c>
      <c r="G388" s="149">
        <v>766332</v>
      </c>
      <c r="H388" s="314">
        <f t="shared" si="21"/>
        <v>3219.9999999999995</v>
      </c>
      <c r="I388" s="314">
        <v>2800</v>
      </c>
      <c r="J388" s="936">
        <v>1.1499999999999999</v>
      </c>
      <c r="K388" s="336"/>
      <c r="L388" s="62" t="str">
        <f t="shared" si="23"/>
        <v/>
      </c>
      <c r="M388" s="645">
        <v>45</v>
      </c>
      <c r="N388" s="387" t="s">
        <v>537</v>
      </c>
      <c r="O388" s="238">
        <v>4601887344315</v>
      </c>
    </row>
    <row r="389" spans="1:46" ht="24.95" customHeight="1" x14ac:dyDescent="0.3">
      <c r="A389" s="75"/>
      <c r="B389" s="135" t="s">
        <v>803</v>
      </c>
      <c r="C389" s="135" t="s">
        <v>847</v>
      </c>
      <c r="D389" s="142" t="s">
        <v>831</v>
      </c>
      <c r="E389" s="60" t="s">
        <v>217</v>
      </c>
      <c r="F389" s="82">
        <v>100</v>
      </c>
      <c r="G389" s="149">
        <v>766310</v>
      </c>
      <c r="H389" s="314">
        <f t="shared" si="21"/>
        <v>4140</v>
      </c>
      <c r="I389" s="314">
        <v>3600</v>
      </c>
      <c r="J389" s="936">
        <v>1.1499999999999999</v>
      </c>
      <c r="K389" s="336"/>
      <c r="L389" s="62" t="str">
        <f t="shared" si="23"/>
        <v/>
      </c>
      <c r="M389" s="645">
        <v>35</v>
      </c>
      <c r="N389" s="387" t="s">
        <v>537</v>
      </c>
      <c r="O389" s="238">
        <v>4601887344322</v>
      </c>
    </row>
    <row r="390" spans="1:46" ht="24.95" customHeight="1" x14ac:dyDescent="0.3">
      <c r="A390" s="232"/>
      <c r="B390" s="14" t="s">
        <v>924</v>
      </c>
      <c r="C390" s="14" t="s">
        <v>969</v>
      </c>
      <c r="D390" s="328" t="s">
        <v>1108</v>
      </c>
      <c r="E390" s="60" t="s">
        <v>217</v>
      </c>
      <c r="F390" s="82">
        <v>100</v>
      </c>
      <c r="G390" s="149">
        <v>766302</v>
      </c>
      <c r="H390" s="314">
        <f t="shared" si="21"/>
        <v>4830</v>
      </c>
      <c r="I390" s="314">
        <v>4200</v>
      </c>
      <c r="J390" s="936">
        <v>1.1499999999999999</v>
      </c>
      <c r="K390" s="336"/>
      <c r="L390" s="62" t="str">
        <f t="shared" si="23"/>
        <v/>
      </c>
      <c r="M390" s="645" t="s">
        <v>1444</v>
      </c>
      <c r="N390" s="387" t="s">
        <v>537</v>
      </c>
      <c r="O390" s="238">
        <v>4601887344339</v>
      </c>
    </row>
    <row r="391" spans="1:46" ht="24.95" customHeight="1" x14ac:dyDescent="0.3">
      <c r="A391" s="75"/>
      <c r="B391" s="135" t="s">
        <v>804</v>
      </c>
      <c r="C391" s="135" t="s">
        <v>848</v>
      </c>
      <c r="D391" s="142" t="s">
        <v>832</v>
      </c>
      <c r="E391" s="60" t="s">
        <v>217</v>
      </c>
      <c r="F391" s="82">
        <v>100</v>
      </c>
      <c r="G391" s="149">
        <v>766311</v>
      </c>
      <c r="H391" s="314">
        <f t="shared" si="21"/>
        <v>4140</v>
      </c>
      <c r="I391" s="314">
        <v>3600</v>
      </c>
      <c r="J391" s="936">
        <v>1.1499999999999999</v>
      </c>
      <c r="K391" s="336"/>
      <c r="L391" s="62" t="str">
        <f t="shared" si="23"/>
        <v/>
      </c>
      <c r="M391" s="645">
        <v>35</v>
      </c>
      <c r="N391" s="387" t="s">
        <v>537</v>
      </c>
      <c r="O391" s="238">
        <v>4601887344353</v>
      </c>
    </row>
    <row r="392" spans="1:46" ht="24.95" customHeight="1" x14ac:dyDescent="0.3">
      <c r="A392" s="232"/>
      <c r="B392" s="64" t="s">
        <v>1561</v>
      </c>
      <c r="C392" s="64" t="s">
        <v>1562</v>
      </c>
      <c r="D392" s="236" t="s">
        <v>1564</v>
      </c>
      <c r="E392" s="60" t="s">
        <v>907</v>
      </c>
      <c r="F392" s="82">
        <v>100</v>
      </c>
      <c r="G392" s="149">
        <v>766349</v>
      </c>
      <c r="H392" s="314">
        <f t="shared" si="21"/>
        <v>4370</v>
      </c>
      <c r="I392" s="314">
        <v>3800</v>
      </c>
      <c r="J392" s="936">
        <v>1.1499999999999999</v>
      </c>
      <c r="K392" s="336"/>
      <c r="L392" s="62" t="str">
        <f t="shared" si="23"/>
        <v/>
      </c>
      <c r="M392" s="645">
        <v>35</v>
      </c>
      <c r="N392" s="387" t="s">
        <v>537</v>
      </c>
      <c r="O392" s="238">
        <v>4601887344599</v>
      </c>
    </row>
    <row r="393" spans="1:46" ht="24.95" customHeight="1" x14ac:dyDescent="0.3">
      <c r="B393" s="305" t="s">
        <v>556</v>
      </c>
      <c r="C393" s="15" t="s">
        <v>557</v>
      </c>
      <c r="D393" s="43" t="s">
        <v>504</v>
      </c>
      <c r="E393" s="60" t="s">
        <v>217</v>
      </c>
      <c r="F393" s="82">
        <v>100</v>
      </c>
      <c r="G393" s="149">
        <v>766333</v>
      </c>
      <c r="H393" s="314">
        <f t="shared" si="21"/>
        <v>3679.9999999999995</v>
      </c>
      <c r="I393" s="314">
        <v>3200</v>
      </c>
      <c r="J393" s="936">
        <v>1.1499999999999999</v>
      </c>
      <c r="K393" s="336"/>
      <c r="L393" s="62" t="str">
        <f t="shared" si="23"/>
        <v/>
      </c>
      <c r="M393" s="645">
        <v>40</v>
      </c>
      <c r="N393" s="387" t="s">
        <v>537</v>
      </c>
      <c r="O393" s="238">
        <v>4601887344360</v>
      </c>
    </row>
    <row r="394" spans="1:46" ht="24.95" customHeight="1" x14ac:dyDescent="0.3">
      <c r="A394" s="423"/>
      <c r="B394" s="367" t="s">
        <v>3078</v>
      </c>
      <c r="C394" s="253" t="s">
        <v>1504</v>
      </c>
      <c r="D394" s="142" t="s">
        <v>3499</v>
      </c>
      <c r="E394" s="60" t="s">
        <v>217</v>
      </c>
      <c r="F394" s="82">
        <v>100</v>
      </c>
      <c r="G394" s="346">
        <v>807518</v>
      </c>
      <c r="H394" s="314">
        <f t="shared" si="21"/>
        <v>4140</v>
      </c>
      <c r="I394" s="390">
        <v>3600</v>
      </c>
      <c r="J394" s="936">
        <v>1.1499999999999999</v>
      </c>
      <c r="K394" s="348"/>
      <c r="L394" s="349" t="str">
        <f>IF(K394&gt;0,K394*H394,"")</f>
        <v/>
      </c>
      <c r="M394" s="339">
        <v>50</v>
      </c>
      <c r="N394" s="159" t="s">
        <v>537</v>
      </c>
      <c r="O394" s="350">
        <v>4601887022930</v>
      </c>
    </row>
    <row r="395" spans="1:46" ht="24.95" customHeight="1" x14ac:dyDescent="0.3">
      <c r="A395" s="423"/>
      <c r="B395" s="368" t="s">
        <v>3079</v>
      </c>
      <c r="C395" s="253" t="s">
        <v>3077</v>
      </c>
      <c r="D395" s="142" t="s">
        <v>3498</v>
      </c>
      <c r="E395" s="60" t="s">
        <v>217</v>
      </c>
      <c r="F395" s="82">
        <v>100</v>
      </c>
      <c r="G395" s="346">
        <v>807519</v>
      </c>
      <c r="H395" s="314">
        <f t="shared" si="21"/>
        <v>4140</v>
      </c>
      <c r="I395" s="390">
        <v>3600</v>
      </c>
      <c r="J395" s="936">
        <v>1.1499999999999999</v>
      </c>
      <c r="K395" s="348"/>
      <c r="L395" s="349" t="str">
        <f>IF(K395&gt;0,K395*H395,"")</f>
        <v/>
      </c>
      <c r="M395" s="339">
        <v>40</v>
      </c>
      <c r="N395" s="159" t="s">
        <v>537</v>
      </c>
      <c r="O395" s="350">
        <v>4601887022947</v>
      </c>
    </row>
    <row r="396" spans="1:46" ht="24.95" customHeight="1" x14ac:dyDescent="0.3">
      <c r="A396" s="232"/>
      <c r="B396" s="38" t="s">
        <v>4292</v>
      </c>
      <c r="C396" s="38" t="s">
        <v>4293</v>
      </c>
      <c r="D396" s="398" t="s">
        <v>4296</v>
      </c>
      <c r="E396" s="60" t="s">
        <v>217</v>
      </c>
      <c r="F396" s="82">
        <v>100</v>
      </c>
      <c r="G396" s="149">
        <v>766293</v>
      </c>
      <c r="H396" s="314">
        <f t="shared" si="21"/>
        <v>4370</v>
      </c>
      <c r="I396" s="314">
        <v>3800</v>
      </c>
      <c r="J396" s="936">
        <v>1.1499999999999999</v>
      </c>
      <c r="K396" s="336"/>
      <c r="L396" s="349" t="str">
        <f>IF(K396&gt;0,K396*H396,"")</f>
        <v/>
      </c>
      <c r="M396" s="645">
        <v>40</v>
      </c>
      <c r="N396" s="159" t="s">
        <v>537</v>
      </c>
      <c r="O396" s="238"/>
    </row>
    <row r="397" spans="1:46" ht="24.95" customHeight="1" x14ac:dyDescent="0.3">
      <c r="B397" s="109"/>
      <c r="C397" s="119" t="s">
        <v>558</v>
      </c>
      <c r="D397" s="194" t="s">
        <v>225</v>
      </c>
      <c r="E397" s="92" t="s">
        <v>225</v>
      </c>
      <c r="F397" s="90" t="s">
        <v>225</v>
      </c>
      <c r="G397" s="161"/>
      <c r="H397" s="161"/>
      <c r="I397" s="161"/>
      <c r="J397" s="161"/>
      <c r="K397" s="94" t="s">
        <v>225</v>
      </c>
      <c r="L397" s="96"/>
      <c r="M397" s="205"/>
      <c r="N397" s="93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</row>
    <row r="398" spans="1:46" ht="24.95" customHeight="1" x14ac:dyDescent="0.3">
      <c r="A398" s="232"/>
      <c r="B398" s="14" t="s">
        <v>973</v>
      </c>
      <c r="C398" s="14" t="s">
        <v>974</v>
      </c>
      <c r="D398" s="57" t="s">
        <v>1112</v>
      </c>
      <c r="E398" s="60" t="s">
        <v>217</v>
      </c>
      <c r="F398" s="82">
        <v>100</v>
      </c>
      <c r="G398" s="149">
        <v>766673</v>
      </c>
      <c r="H398" s="314">
        <f t="shared" si="21"/>
        <v>3909.9999999999995</v>
      </c>
      <c r="I398" s="314">
        <v>3400</v>
      </c>
      <c r="J398" s="936">
        <v>1.1499999999999999</v>
      </c>
      <c r="K398" s="336"/>
      <c r="L398" s="62" t="str">
        <f t="shared" ref="L398:L420" si="24">IF(K398&gt;0,K398*H398,"")</f>
        <v/>
      </c>
      <c r="M398" s="645">
        <v>45</v>
      </c>
      <c r="N398" s="387" t="s">
        <v>537</v>
      </c>
      <c r="O398" s="238">
        <v>4601887344605</v>
      </c>
    </row>
    <row r="399" spans="1:46" ht="24.95" customHeight="1" x14ac:dyDescent="0.3">
      <c r="B399" s="305" t="s">
        <v>559</v>
      </c>
      <c r="C399" s="15" t="s">
        <v>560</v>
      </c>
      <c r="D399" s="57" t="s">
        <v>1467</v>
      </c>
      <c r="E399" s="60" t="s">
        <v>217</v>
      </c>
      <c r="F399" s="82">
        <v>100</v>
      </c>
      <c r="G399" s="256">
        <v>766677</v>
      </c>
      <c r="H399" s="314">
        <f t="shared" si="21"/>
        <v>3909.9999999999995</v>
      </c>
      <c r="I399" s="399">
        <v>3400</v>
      </c>
      <c r="J399" s="936">
        <v>1.1499999999999999</v>
      </c>
      <c r="K399" s="336"/>
      <c r="L399" s="62" t="str">
        <f t="shared" si="24"/>
        <v/>
      </c>
      <c r="M399" s="58">
        <v>30</v>
      </c>
      <c r="N399" s="387" t="s">
        <v>537</v>
      </c>
      <c r="O399" s="238">
        <v>4601887344612</v>
      </c>
    </row>
    <row r="400" spans="1:46" ht="24.95" customHeight="1" x14ac:dyDescent="0.3">
      <c r="B400" s="305" t="s">
        <v>561</v>
      </c>
      <c r="C400" s="15" t="s">
        <v>562</v>
      </c>
      <c r="D400" s="43" t="s">
        <v>563</v>
      </c>
      <c r="E400" s="60" t="s">
        <v>217</v>
      </c>
      <c r="F400" s="82">
        <v>100</v>
      </c>
      <c r="G400" s="149">
        <v>766678</v>
      </c>
      <c r="H400" s="314">
        <f t="shared" si="21"/>
        <v>3909.9999999999995</v>
      </c>
      <c r="I400" s="314">
        <v>3400</v>
      </c>
      <c r="J400" s="936">
        <v>1.1499999999999999</v>
      </c>
      <c r="K400" s="336"/>
      <c r="L400" s="62" t="str">
        <f t="shared" si="24"/>
        <v/>
      </c>
      <c r="M400" s="645">
        <v>45</v>
      </c>
      <c r="N400" s="387" t="s">
        <v>537</v>
      </c>
      <c r="O400" s="238">
        <v>4601887344629</v>
      </c>
    </row>
    <row r="401" spans="1:15" ht="24.95" customHeight="1" x14ac:dyDescent="0.3">
      <c r="A401" s="232">
        <v>2021</v>
      </c>
      <c r="B401" s="424" t="s">
        <v>3567</v>
      </c>
      <c r="C401" s="430" t="s">
        <v>3568</v>
      </c>
      <c r="D401" s="425" t="s">
        <v>3570</v>
      </c>
      <c r="E401" s="60" t="s">
        <v>907</v>
      </c>
      <c r="F401" s="82">
        <v>100</v>
      </c>
      <c r="G401" s="720">
        <v>817515</v>
      </c>
      <c r="H401" s="314">
        <f t="shared" si="21"/>
        <v>6209.9999999999991</v>
      </c>
      <c r="I401" s="390">
        <v>5400</v>
      </c>
      <c r="J401" s="936">
        <v>1.1499999999999999</v>
      </c>
      <c r="K401" s="348"/>
      <c r="L401" s="349" t="str">
        <f t="shared" si="24"/>
        <v/>
      </c>
      <c r="M401" s="58">
        <v>30</v>
      </c>
      <c r="N401" s="387" t="s">
        <v>537</v>
      </c>
      <c r="O401" s="558">
        <v>4601887051411</v>
      </c>
    </row>
    <row r="402" spans="1:15" ht="24.95" customHeight="1" x14ac:dyDescent="0.3">
      <c r="A402" s="232">
        <v>2021</v>
      </c>
      <c r="B402" s="424" t="s">
        <v>3565</v>
      </c>
      <c r="C402" s="429" t="s">
        <v>3566</v>
      </c>
      <c r="D402" s="425" t="s">
        <v>3569</v>
      </c>
      <c r="E402" s="60" t="s">
        <v>907</v>
      </c>
      <c r="F402" s="82">
        <v>100</v>
      </c>
      <c r="G402" s="720">
        <v>817516</v>
      </c>
      <c r="H402" s="314">
        <f t="shared" si="21"/>
        <v>6209.9999999999991</v>
      </c>
      <c r="I402" s="390">
        <v>5400</v>
      </c>
      <c r="J402" s="936">
        <v>1.1499999999999999</v>
      </c>
      <c r="K402" s="348"/>
      <c r="L402" s="349" t="str">
        <f t="shared" si="24"/>
        <v/>
      </c>
      <c r="M402" s="58">
        <v>30</v>
      </c>
      <c r="N402" s="387" t="s">
        <v>537</v>
      </c>
      <c r="O402" s="558">
        <v>4601887148913</v>
      </c>
    </row>
    <row r="403" spans="1:15" ht="24.95" customHeight="1" x14ac:dyDescent="0.3">
      <c r="A403" s="76"/>
      <c r="B403" s="374" t="s">
        <v>664</v>
      </c>
      <c r="C403" s="374" t="s">
        <v>681</v>
      </c>
      <c r="D403" s="142" t="s">
        <v>682</v>
      </c>
      <c r="E403" s="60" t="s">
        <v>217</v>
      </c>
      <c r="F403" s="82">
        <v>100</v>
      </c>
      <c r="G403" s="149">
        <v>766669</v>
      </c>
      <c r="H403" s="314">
        <f t="shared" si="21"/>
        <v>3909.9999999999995</v>
      </c>
      <c r="I403" s="314">
        <v>3400</v>
      </c>
      <c r="J403" s="936">
        <v>1.1499999999999999</v>
      </c>
      <c r="K403" s="336"/>
      <c r="L403" s="349" t="str">
        <f t="shared" si="24"/>
        <v/>
      </c>
      <c r="M403" s="645">
        <v>30</v>
      </c>
      <c r="N403" s="387" t="s">
        <v>537</v>
      </c>
      <c r="O403" s="238">
        <v>4601887344636</v>
      </c>
    </row>
    <row r="404" spans="1:15" ht="24.95" customHeight="1" x14ac:dyDescent="0.3">
      <c r="A404" s="423"/>
      <c r="B404" s="305" t="s">
        <v>3083</v>
      </c>
      <c r="C404" s="38" t="s">
        <v>3084</v>
      </c>
      <c r="D404" s="370" t="s">
        <v>3500</v>
      </c>
      <c r="E404" s="60" t="s">
        <v>907</v>
      </c>
      <c r="F404" s="82">
        <v>100</v>
      </c>
      <c r="G404" s="346">
        <v>807521</v>
      </c>
      <c r="H404" s="314">
        <f t="shared" si="21"/>
        <v>4255</v>
      </c>
      <c r="I404" s="390">
        <v>3700</v>
      </c>
      <c r="J404" s="936">
        <v>1.1499999999999999</v>
      </c>
      <c r="K404" s="348"/>
      <c r="L404" s="349" t="str">
        <f t="shared" si="24"/>
        <v/>
      </c>
      <c r="M404" s="339">
        <v>35</v>
      </c>
      <c r="N404" s="159" t="s">
        <v>537</v>
      </c>
      <c r="O404" s="371">
        <v>4601887022978</v>
      </c>
    </row>
    <row r="405" spans="1:15" ht="24.95" customHeight="1" x14ac:dyDescent="0.3">
      <c r="A405" s="423"/>
      <c r="B405" s="305" t="s">
        <v>3081</v>
      </c>
      <c r="C405" s="38" t="s">
        <v>3082</v>
      </c>
      <c r="D405" s="345" t="s">
        <v>3501</v>
      </c>
      <c r="E405" s="60" t="s">
        <v>217</v>
      </c>
      <c r="F405" s="82">
        <v>100</v>
      </c>
      <c r="G405" s="346">
        <v>807523</v>
      </c>
      <c r="H405" s="314">
        <f t="shared" si="21"/>
        <v>3679.9999999999995</v>
      </c>
      <c r="I405" s="390">
        <v>3200</v>
      </c>
      <c r="J405" s="936">
        <v>1.1499999999999999</v>
      </c>
      <c r="K405" s="348"/>
      <c r="L405" s="349" t="str">
        <f t="shared" si="24"/>
        <v/>
      </c>
      <c r="M405" s="339">
        <v>45</v>
      </c>
      <c r="N405" s="159" t="s">
        <v>537</v>
      </c>
      <c r="O405" s="371">
        <v>4601887022992</v>
      </c>
    </row>
    <row r="406" spans="1:15" ht="24.95" customHeight="1" x14ac:dyDescent="0.3">
      <c r="A406" s="232"/>
      <c r="B406" s="14" t="s">
        <v>975</v>
      </c>
      <c r="C406" s="14" t="s">
        <v>976</v>
      </c>
      <c r="D406" s="57" t="s">
        <v>1113</v>
      </c>
      <c r="E406" s="60" t="s">
        <v>217</v>
      </c>
      <c r="F406" s="82">
        <v>100</v>
      </c>
      <c r="G406" s="255">
        <v>766674</v>
      </c>
      <c r="H406" s="314">
        <f t="shared" si="21"/>
        <v>3909.9999999999995</v>
      </c>
      <c r="I406" s="317">
        <v>3400</v>
      </c>
      <c r="J406" s="936">
        <v>1.1499999999999999</v>
      </c>
      <c r="K406" s="336"/>
      <c r="L406" s="62" t="str">
        <f t="shared" si="24"/>
        <v/>
      </c>
      <c r="M406" s="645" t="s">
        <v>327</v>
      </c>
      <c r="N406" s="387" t="s">
        <v>537</v>
      </c>
      <c r="O406" s="238">
        <v>4601887344643</v>
      </c>
    </row>
    <row r="407" spans="1:15" ht="24.95" customHeight="1" x14ac:dyDescent="0.3">
      <c r="B407" s="305" t="s">
        <v>564</v>
      </c>
      <c r="C407" s="15" t="s">
        <v>565</v>
      </c>
      <c r="D407" s="57" t="s">
        <v>528</v>
      </c>
      <c r="E407" s="60" t="s">
        <v>217</v>
      </c>
      <c r="F407" s="82">
        <v>100</v>
      </c>
      <c r="G407" s="255">
        <v>766680</v>
      </c>
      <c r="H407" s="314">
        <f t="shared" si="21"/>
        <v>3909.9999999999995</v>
      </c>
      <c r="I407" s="317">
        <v>3400</v>
      </c>
      <c r="J407" s="936">
        <v>1.1499999999999999</v>
      </c>
      <c r="K407" s="336"/>
      <c r="L407" s="62" t="str">
        <f t="shared" si="24"/>
        <v/>
      </c>
      <c r="M407" s="645">
        <v>40</v>
      </c>
      <c r="N407" s="387" t="s">
        <v>537</v>
      </c>
      <c r="O407" s="238">
        <v>4601887344650</v>
      </c>
    </row>
    <row r="408" spans="1:15" ht="24.95" customHeight="1" x14ac:dyDescent="0.3">
      <c r="B408" s="305" t="s">
        <v>279</v>
      </c>
      <c r="C408" s="15" t="s">
        <v>566</v>
      </c>
      <c r="D408" s="43" t="s">
        <v>567</v>
      </c>
      <c r="E408" s="60" t="s">
        <v>217</v>
      </c>
      <c r="F408" s="82">
        <v>100</v>
      </c>
      <c r="G408" s="149">
        <v>766682</v>
      </c>
      <c r="H408" s="314">
        <f t="shared" si="21"/>
        <v>4024.9999999999995</v>
      </c>
      <c r="I408" s="314">
        <v>3500</v>
      </c>
      <c r="J408" s="936">
        <v>1.1499999999999999</v>
      </c>
      <c r="K408" s="336"/>
      <c r="L408" s="62" t="str">
        <f t="shared" si="24"/>
        <v/>
      </c>
      <c r="M408" s="645">
        <v>30</v>
      </c>
      <c r="N408" s="387" t="s">
        <v>537</v>
      </c>
      <c r="O408" s="238">
        <v>4601887344681</v>
      </c>
    </row>
    <row r="409" spans="1:15" ht="24.95" customHeight="1" x14ac:dyDescent="0.3">
      <c r="A409" s="76"/>
      <c r="B409" s="374" t="s">
        <v>661</v>
      </c>
      <c r="C409" s="374" t="s">
        <v>683</v>
      </c>
      <c r="D409" s="142" t="s">
        <v>684</v>
      </c>
      <c r="E409" s="60" t="s">
        <v>217</v>
      </c>
      <c r="F409" s="82">
        <v>100</v>
      </c>
      <c r="G409" s="149">
        <v>766670</v>
      </c>
      <c r="H409" s="314">
        <f t="shared" si="21"/>
        <v>4024.9999999999995</v>
      </c>
      <c r="I409" s="314">
        <v>3500</v>
      </c>
      <c r="J409" s="936">
        <v>1.1499999999999999</v>
      </c>
      <c r="K409" s="336"/>
      <c r="L409" s="62" t="str">
        <f t="shared" si="24"/>
        <v/>
      </c>
      <c r="M409" s="645">
        <v>35</v>
      </c>
      <c r="N409" s="387" t="s">
        <v>537</v>
      </c>
      <c r="O409" s="238">
        <v>4601887344698</v>
      </c>
    </row>
    <row r="410" spans="1:15" ht="24.95" customHeight="1" x14ac:dyDescent="0.3">
      <c r="B410" s="305" t="s">
        <v>568</v>
      </c>
      <c r="C410" s="15" t="s">
        <v>879</v>
      </c>
      <c r="D410" s="43" t="s">
        <v>34</v>
      </c>
      <c r="E410" s="60" t="s">
        <v>217</v>
      </c>
      <c r="F410" s="82">
        <v>100</v>
      </c>
      <c r="G410" s="149">
        <v>766683</v>
      </c>
      <c r="H410" s="314">
        <f t="shared" si="21"/>
        <v>3679.9999999999995</v>
      </c>
      <c r="I410" s="314">
        <v>3200</v>
      </c>
      <c r="J410" s="936">
        <v>1.1499999999999999</v>
      </c>
      <c r="K410" s="336"/>
      <c r="L410" s="62" t="str">
        <f t="shared" si="24"/>
        <v/>
      </c>
      <c r="M410" s="645">
        <v>40</v>
      </c>
      <c r="N410" s="387" t="s">
        <v>537</v>
      </c>
      <c r="O410" s="238">
        <v>4601887344704</v>
      </c>
    </row>
    <row r="411" spans="1:15" ht="24.95" customHeight="1" x14ac:dyDescent="0.3">
      <c r="A411" s="76"/>
      <c r="B411" s="374" t="s">
        <v>662</v>
      </c>
      <c r="C411" s="374" t="s">
        <v>685</v>
      </c>
      <c r="D411" s="142" t="s">
        <v>686</v>
      </c>
      <c r="E411" s="60" t="s">
        <v>217</v>
      </c>
      <c r="F411" s="82">
        <v>100</v>
      </c>
      <c r="G411" s="149">
        <v>766671</v>
      </c>
      <c r="H411" s="314">
        <f t="shared" si="21"/>
        <v>4024.9999999999995</v>
      </c>
      <c r="I411" s="314">
        <v>3500</v>
      </c>
      <c r="J411" s="936">
        <v>1.1499999999999999</v>
      </c>
      <c r="K411" s="336"/>
      <c r="L411" s="62" t="str">
        <f t="shared" si="24"/>
        <v/>
      </c>
      <c r="M411" s="645">
        <v>45</v>
      </c>
      <c r="N411" s="387" t="s">
        <v>537</v>
      </c>
      <c r="O411" s="238">
        <v>4601887344711</v>
      </c>
    </row>
    <row r="412" spans="1:15" ht="24.95" customHeight="1" x14ac:dyDescent="0.3">
      <c r="A412" s="232"/>
      <c r="B412" s="64" t="s">
        <v>1547</v>
      </c>
      <c r="C412" s="64" t="s">
        <v>1548</v>
      </c>
      <c r="D412" s="236" t="s">
        <v>1552</v>
      </c>
      <c r="E412" s="60" t="s">
        <v>217</v>
      </c>
      <c r="F412" s="82">
        <v>100</v>
      </c>
      <c r="G412" s="149">
        <v>766688</v>
      </c>
      <c r="H412" s="314">
        <f t="shared" si="21"/>
        <v>4024.9999999999995</v>
      </c>
      <c r="I412" s="314">
        <v>3500</v>
      </c>
      <c r="J412" s="936">
        <v>1.1499999999999999</v>
      </c>
      <c r="K412" s="336"/>
      <c r="L412" s="62" t="str">
        <f t="shared" si="24"/>
        <v/>
      </c>
      <c r="M412" s="645">
        <v>45</v>
      </c>
      <c r="N412" s="387" t="s">
        <v>537</v>
      </c>
      <c r="O412" s="238">
        <v>4601887344797</v>
      </c>
    </row>
    <row r="413" spans="1:15" ht="24.95" customHeight="1" x14ac:dyDescent="0.3">
      <c r="A413" s="423"/>
      <c r="B413" s="305" t="s">
        <v>3085</v>
      </c>
      <c r="C413" s="38" t="s">
        <v>3086</v>
      </c>
      <c r="D413" s="370" t="s">
        <v>3489</v>
      </c>
      <c r="E413" s="60" t="s">
        <v>907</v>
      </c>
      <c r="F413" s="82">
        <v>100</v>
      </c>
      <c r="G413" s="346">
        <v>807524</v>
      </c>
      <c r="H413" s="314">
        <f t="shared" si="21"/>
        <v>4255</v>
      </c>
      <c r="I413" s="390">
        <v>3700</v>
      </c>
      <c r="J413" s="936">
        <v>1.1499999999999999</v>
      </c>
      <c r="K413" s="348"/>
      <c r="L413" s="349" t="str">
        <f t="shared" si="24"/>
        <v/>
      </c>
      <c r="M413" s="339">
        <v>35</v>
      </c>
      <c r="N413" s="159" t="s">
        <v>537</v>
      </c>
      <c r="O413" s="371">
        <v>4601887023005</v>
      </c>
    </row>
    <row r="414" spans="1:15" ht="24.95" customHeight="1" x14ac:dyDescent="0.3">
      <c r="A414" s="423"/>
      <c r="B414" s="305" t="s">
        <v>1501</v>
      </c>
      <c r="C414" s="38" t="s">
        <v>1502</v>
      </c>
      <c r="D414" s="345" t="s">
        <v>3502</v>
      </c>
      <c r="E414" s="60" t="s">
        <v>217</v>
      </c>
      <c r="F414" s="82">
        <v>100</v>
      </c>
      <c r="G414" s="346">
        <v>807525</v>
      </c>
      <c r="H414" s="314">
        <f t="shared" si="21"/>
        <v>3909.9999999999995</v>
      </c>
      <c r="I414" s="390">
        <v>3400</v>
      </c>
      <c r="J414" s="936">
        <v>1.1499999999999999</v>
      </c>
      <c r="K414" s="348"/>
      <c r="L414" s="349" t="str">
        <f t="shared" si="24"/>
        <v/>
      </c>
      <c r="M414" s="339">
        <v>25</v>
      </c>
      <c r="N414" s="159" t="s">
        <v>537</v>
      </c>
      <c r="O414" s="371">
        <v>4601887023012</v>
      </c>
    </row>
    <row r="415" spans="1:15" ht="24.95" customHeight="1" x14ac:dyDescent="0.3">
      <c r="A415" s="76"/>
      <c r="B415" s="374" t="s">
        <v>659</v>
      </c>
      <c r="C415" s="374" t="s">
        <v>687</v>
      </c>
      <c r="D415" s="142" t="s">
        <v>688</v>
      </c>
      <c r="E415" s="60" t="s">
        <v>217</v>
      </c>
      <c r="F415" s="82">
        <v>100</v>
      </c>
      <c r="G415" s="149">
        <v>766672</v>
      </c>
      <c r="H415" s="314">
        <f t="shared" si="21"/>
        <v>3909.9999999999995</v>
      </c>
      <c r="I415" s="314">
        <v>3400</v>
      </c>
      <c r="J415" s="936">
        <v>1.1499999999999999</v>
      </c>
      <c r="K415" s="336"/>
      <c r="L415" s="62" t="str">
        <f t="shared" si="24"/>
        <v/>
      </c>
      <c r="M415" s="645">
        <v>40</v>
      </c>
      <c r="N415" s="387" t="s">
        <v>537</v>
      </c>
      <c r="O415" s="238">
        <v>4601887344735</v>
      </c>
    </row>
    <row r="416" spans="1:15" ht="24.95" customHeight="1" x14ac:dyDescent="0.3">
      <c r="A416" s="232"/>
      <c r="B416" s="64" t="s">
        <v>1549</v>
      </c>
      <c r="C416" s="64" t="s">
        <v>1550</v>
      </c>
      <c r="D416" s="236" t="s">
        <v>1553</v>
      </c>
      <c r="E416" s="60" t="s">
        <v>217</v>
      </c>
      <c r="F416" s="82">
        <v>100</v>
      </c>
      <c r="G416" s="149">
        <v>766689</v>
      </c>
      <c r="H416" s="314">
        <f t="shared" si="21"/>
        <v>4024.9999999999995</v>
      </c>
      <c r="I416" s="314">
        <v>3500</v>
      </c>
      <c r="J416" s="936">
        <v>1.1499999999999999</v>
      </c>
      <c r="K416" s="336"/>
      <c r="L416" s="62" t="str">
        <f t="shared" si="24"/>
        <v/>
      </c>
      <c r="M416" s="645">
        <v>45</v>
      </c>
      <c r="N416" s="387" t="s">
        <v>537</v>
      </c>
      <c r="O416" s="238">
        <v>4601887344803</v>
      </c>
    </row>
    <row r="417" spans="1:46" ht="24.95" customHeight="1" x14ac:dyDescent="0.3">
      <c r="B417" s="305" t="s">
        <v>569</v>
      </c>
      <c r="C417" s="15" t="s">
        <v>570</v>
      </c>
      <c r="D417" s="43" t="s">
        <v>571</v>
      </c>
      <c r="E417" s="60" t="s">
        <v>217</v>
      </c>
      <c r="F417" s="82">
        <v>100</v>
      </c>
      <c r="G417" s="149">
        <v>766685</v>
      </c>
      <c r="H417" s="314">
        <f t="shared" si="21"/>
        <v>4255</v>
      </c>
      <c r="I417" s="314">
        <v>3700</v>
      </c>
      <c r="J417" s="936">
        <v>1.1499999999999999</v>
      </c>
      <c r="K417" s="336"/>
      <c r="L417" s="62" t="str">
        <f t="shared" si="24"/>
        <v/>
      </c>
      <c r="M417" s="645">
        <v>45</v>
      </c>
      <c r="N417" s="387" t="s">
        <v>537</v>
      </c>
      <c r="O417" s="238">
        <v>4601887344742</v>
      </c>
    </row>
    <row r="418" spans="1:46" ht="24.95" customHeight="1" x14ac:dyDescent="0.3">
      <c r="A418" s="75"/>
      <c r="B418" s="135" t="s">
        <v>663</v>
      </c>
      <c r="C418" s="135" t="s">
        <v>1077</v>
      </c>
      <c r="D418" s="142" t="s">
        <v>686</v>
      </c>
      <c r="E418" s="60" t="s">
        <v>217</v>
      </c>
      <c r="F418" s="82">
        <v>100</v>
      </c>
      <c r="G418" s="149">
        <v>766691</v>
      </c>
      <c r="H418" s="314">
        <f t="shared" si="21"/>
        <v>4024.9999999999995</v>
      </c>
      <c r="I418" s="314">
        <v>3500</v>
      </c>
      <c r="J418" s="936">
        <v>1.1499999999999999</v>
      </c>
      <c r="K418" s="336"/>
      <c r="L418" s="62" t="str">
        <f t="shared" si="24"/>
        <v/>
      </c>
      <c r="M418" s="645">
        <v>45</v>
      </c>
      <c r="N418" s="387" t="s">
        <v>537</v>
      </c>
      <c r="O418" s="238">
        <v>4601887344759</v>
      </c>
    </row>
    <row r="419" spans="1:46" ht="24.95" customHeight="1" x14ac:dyDescent="0.3">
      <c r="A419" s="76"/>
      <c r="B419" s="374" t="s">
        <v>660</v>
      </c>
      <c r="C419" s="374" t="s">
        <v>689</v>
      </c>
      <c r="D419" s="142" t="s">
        <v>1461</v>
      </c>
      <c r="E419" s="60" t="s">
        <v>217</v>
      </c>
      <c r="F419" s="82">
        <v>100</v>
      </c>
      <c r="G419" s="149">
        <v>766668</v>
      </c>
      <c r="H419" s="314">
        <f t="shared" ref="H419:H481" si="25">I419*J419</f>
        <v>4024.9999999999995</v>
      </c>
      <c r="I419" s="314">
        <v>3500</v>
      </c>
      <c r="J419" s="936">
        <v>1.1499999999999999</v>
      </c>
      <c r="K419" s="336"/>
      <c r="L419" s="62" t="str">
        <f t="shared" si="24"/>
        <v/>
      </c>
      <c r="M419" s="645">
        <v>40</v>
      </c>
      <c r="N419" s="387" t="s">
        <v>537</v>
      </c>
      <c r="O419" s="238">
        <v>4601887344766</v>
      </c>
    </row>
    <row r="420" spans="1:46" ht="24.95" customHeight="1" x14ac:dyDescent="0.3">
      <c r="A420" s="232"/>
      <c r="B420" s="14" t="s">
        <v>1708</v>
      </c>
      <c r="C420" s="14" t="s">
        <v>1551</v>
      </c>
      <c r="D420" s="142" t="s">
        <v>2734</v>
      </c>
      <c r="E420" s="60" t="s">
        <v>217</v>
      </c>
      <c r="F420" s="82">
        <v>100</v>
      </c>
      <c r="G420" s="149">
        <v>766690</v>
      </c>
      <c r="H420" s="314">
        <f t="shared" si="25"/>
        <v>4255</v>
      </c>
      <c r="I420" s="314">
        <v>3700</v>
      </c>
      <c r="J420" s="936">
        <v>1.1499999999999999</v>
      </c>
      <c r="K420" s="336"/>
      <c r="L420" s="62" t="str">
        <f t="shared" si="24"/>
        <v/>
      </c>
      <c r="M420" s="645">
        <v>35</v>
      </c>
      <c r="N420" s="387" t="s">
        <v>537</v>
      </c>
      <c r="O420" s="238">
        <v>4601887344810</v>
      </c>
    </row>
    <row r="421" spans="1:46" ht="24.95" customHeight="1" x14ac:dyDescent="0.3">
      <c r="B421" s="108"/>
      <c r="C421" s="184" t="s">
        <v>572</v>
      </c>
      <c r="D421" s="196" t="s">
        <v>225</v>
      </c>
      <c r="E421" s="92" t="s">
        <v>225</v>
      </c>
      <c r="F421" s="90" t="s">
        <v>225</v>
      </c>
      <c r="G421" s="161"/>
      <c r="H421" s="161"/>
      <c r="I421" s="161"/>
      <c r="J421" s="161"/>
      <c r="K421" s="94" t="s">
        <v>225</v>
      </c>
      <c r="L421" s="96"/>
      <c r="M421" s="205"/>
      <c r="N421" s="93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</row>
    <row r="422" spans="1:46" ht="25.5" customHeight="1" x14ac:dyDescent="0.3">
      <c r="A422" s="1"/>
      <c r="B422" s="14" t="s">
        <v>573</v>
      </c>
      <c r="C422" s="37" t="s">
        <v>1078</v>
      </c>
      <c r="D422" s="57" t="s">
        <v>574</v>
      </c>
      <c r="E422" s="60" t="s">
        <v>217</v>
      </c>
      <c r="F422" s="82">
        <v>100</v>
      </c>
      <c r="G422" s="149">
        <v>766834</v>
      </c>
      <c r="H422" s="314">
        <f t="shared" si="25"/>
        <v>4024.9999999999995</v>
      </c>
      <c r="I422" s="314">
        <v>3500</v>
      </c>
      <c r="J422" s="936">
        <v>1.1499999999999999</v>
      </c>
      <c r="K422" s="336"/>
      <c r="L422" s="62" t="str">
        <f t="shared" ref="L422:L443" si="26">IF(K422&gt;0,K422*H422,"")</f>
        <v/>
      </c>
      <c r="M422" s="645">
        <v>50</v>
      </c>
      <c r="N422" s="387" t="s">
        <v>537</v>
      </c>
      <c r="O422" s="238">
        <v>4601887344827</v>
      </c>
    </row>
    <row r="423" spans="1:46" ht="25.5" customHeight="1" x14ac:dyDescent="0.3">
      <c r="A423" s="232"/>
      <c r="B423" s="14" t="s">
        <v>977</v>
      </c>
      <c r="C423" s="14" t="s">
        <v>1217</v>
      </c>
      <c r="D423" s="57" t="s">
        <v>1115</v>
      </c>
      <c r="E423" s="60" t="s">
        <v>217</v>
      </c>
      <c r="F423" s="82">
        <v>100</v>
      </c>
      <c r="G423" s="149">
        <v>766828</v>
      </c>
      <c r="H423" s="314">
        <f t="shared" si="25"/>
        <v>3679.9999999999995</v>
      </c>
      <c r="I423" s="314">
        <v>3200</v>
      </c>
      <c r="J423" s="936">
        <v>1.1499999999999999</v>
      </c>
      <c r="K423" s="336"/>
      <c r="L423" s="62" t="str">
        <f t="shared" si="26"/>
        <v/>
      </c>
      <c r="M423" s="645">
        <v>30</v>
      </c>
      <c r="N423" s="387" t="s">
        <v>537</v>
      </c>
      <c r="O423" s="238">
        <v>4601887344834</v>
      </c>
    </row>
    <row r="424" spans="1:46" ht="25.5" customHeight="1" x14ac:dyDescent="0.3">
      <c r="A424" s="232"/>
      <c r="B424" s="64" t="s">
        <v>1565</v>
      </c>
      <c r="C424" s="64" t="s">
        <v>3398</v>
      </c>
      <c r="D424" s="236" t="s">
        <v>1653</v>
      </c>
      <c r="E424" s="60" t="s">
        <v>217</v>
      </c>
      <c r="F424" s="82">
        <v>100</v>
      </c>
      <c r="G424" s="149">
        <v>766852</v>
      </c>
      <c r="H424" s="314">
        <f t="shared" si="25"/>
        <v>4255</v>
      </c>
      <c r="I424" s="314">
        <v>3700</v>
      </c>
      <c r="J424" s="936">
        <v>1.1499999999999999</v>
      </c>
      <c r="K424" s="158"/>
      <c r="L424" s="62" t="str">
        <f t="shared" si="26"/>
        <v/>
      </c>
      <c r="M424" s="645">
        <v>35</v>
      </c>
      <c r="N424" s="159" t="s">
        <v>537</v>
      </c>
      <c r="O424" s="238">
        <v>4601887345060</v>
      </c>
    </row>
    <row r="425" spans="1:46" ht="25.5" customHeight="1" x14ac:dyDescent="0.3">
      <c r="B425" s="305" t="s">
        <v>280</v>
      </c>
      <c r="C425" s="15" t="s">
        <v>90</v>
      </c>
      <c r="D425" s="43" t="s">
        <v>575</v>
      </c>
      <c r="E425" s="60" t="s">
        <v>217</v>
      </c>
      <c r="F425" s="82">
        <v>100</v>
      </c>
      <c r="G425" s="149">
        <v>766835</v>
      </c>
      <c r="H425" s="314">
        <f t="shared" si="25"/>
        <v>4024.9999999999995</v>
      </c>
      <c r="I425" s="314">
        <v>3500</v>
      </c>
      <c r="J425" s="936">
        <v>1.1499999999999999</v>
      </c>
      <c r="K425" s="336"/>
      <c r="L425" s="62" t="str">
        <f t="shared" si="26"/>
        <v/>
      </c>
      <c r="M425" s="645">
        <v>45</v>
      </c>
      <c r="N425" s="387" t="s">
        <v>537</v>
      </c>
      <c r="O425" s="321">
        <v>4601887138341</v>
      </c>
    </row>
    <row r="426" spans="1:46" ht="25.5" customHeight="1" x14ac:dyDescent="0.3">
      <c r="A426" s="232"/>
      <c r="B426" s="64" t="s">
        <v>917</v>
      </c>
      <c r="C426" s="64" t="s">
        <v>918</v>
      </c>
      <c r="D426" s="236" t="s">
        <v>1566</v>
      </c>
      <c r="E426" s="60" t="s">
        <v>217</v>
      </c>
      <c r="F426" s="82">
        <v>100</v>
      </c>
      <c r="G426" s="149">
        <v>798813</v>
      </c>
      <c r="H426" s="314">
        <f t="shared" si="25"/>
        <v>3679.9999999999995</v>
      </c>
      <c r="I426" s="314">
        <v>3200</v>
      </c>
      <c r="J426" s="936">
        <v>1.1499999999999999</v>
      </c>
      <c r="K426" s="336"/>
      <c r="L426" s="62" t="str">
        <f t="shared" si="26"/>
        <v/>
      </c>
      <c r="M426" s="59">
        <v>40</v>
      </c>
      <c r="N426" s="387" t="s">
        <v>537</v>
      </c>
      <c r="O426" s="238">
        <v>4601887345077</v>
      </c>
    </row>
    <row r="427" spans="1:46" ht="25.5" customHeight="1" x14ac:dyDescent="0.3">
      <c r="A427" s="232"/>
      <c r="B427" s="14" t="s">
        <v>919</v>
      </c>
      <c r="C427" s="14" t="s">
        <v>920</v>
      </c>
      <c r="D427" s="57" t="s">
        <v>1120</v>
      </c>
      <c r="E427" s="60" t="s">
        <v>217</v>
      </c>
      <c r="F427" s="82">
        <v>100</v>
      </c>
      <c r="G427" s="149">
        <v>766833</v>
      </c>
      <c r="H427" s="314">
        <f t="shared" si="25"/>
        <v>4024.9999999999995</v>
      </c>
      <c r="I427" s="314">
        <v>3500</v>
      </c>
      <c r="J427" s="936">
        <v>1.1499999999999999</v>
      </c>
      <c r="K427" s="336"/>
      <c r="L427" s="62" t="str">
        <f t="shared" si="26"/>
        <v/>
      </c>
      <c r="M427" s="59" t="s">
        <v>1444</v>
      </c>
      <c r="N427" s="387" t="s">
        <v>537</v>
      </c>
      <c r="O427" s="238">
        <v>4601887344841</v>
      </c>
    </row>
    <row r="428" spans="1:46" ht="25.5" customHeight="1" x14ac:dyDescent="0.3">
      <c r="A428" s="1"/>
      <c r="B428" s="14" t="s">
        <v>120</v>
      </c>
      <c r="C428" s="37" t="s">
        <v>1079</v>
      </c>
      <c r="D428" s="57" t="s">
        <v>36</v>
      </c>
      <c r="E428" s="60" t="s">
        <v>217</v>
      </c>
      <c r="F428" s="82">
        <v>100</v>
      </c>
      <c r="G428" s="149">
        <v>766837</v>
      </c>
      <c r="H428" s="314">
        <f t="shared" si="25"/>
        <v>4024.9999999999995</v>
      </c>
      <c r="I428" s="314">
        <v>3500</v>
      </c>
      <c r="J428" s="936">
        <v>1.1499999999999999</v>
      </c>
      <c r="K428" s="336"/>
      <c r="L428" s="62" t="str">
        <f t="shared" si="26"/>
        <v/>
      </c>
      <c r="M428" s="645">
        <v>45</v>
      </c>
      <c r="N428" s="387" t="s">
        <v>537</v>
      </c>
      <c r="O428" s="321">
        <v>4601887138358</v>
      </c>
    </row>
    <row r="429" spans="1:46" ht="25.5" customHeight="1" x14ac:dyDescent="0.3">
      <c r="A429" s="76"/>
      <c r="B429" s="374" t="s">
        <v>665</v>
      </c>
      <c r="C429" s="374" t="s">
        <v>690</v>
      </c>
      <c r="D429" s="142" t="s">
        <v>691</v>
      </c>
      <c r="E429" s="60" t="s">
        <v>217</v>
      </c>
      <c r="F429" s="82">
        <v>100</v>
      </c>
      <c r="G429" s="149">
        <v>766826</v>
      </c>
      <c r="H429" s="314">
        <f t="shared" si="25"/>
        <v>3679.9999999999995</v>
      </c>
      <c r="I429" s="314">
        <v>3200</v>
      </c>
      <c r="J429" s="936">
        <v>1.1499999999999999</v>
      </c>
      <c r="K429" s="336"/>
      <c r="L429" s="62" t="str">
        <f t="shared" si="26"/>
        <v/>
      </c>
      <c r="M429" s="645">
        <v>15</v>
      </c>
      <c r="N429" s="387" t="s">
        <v>537</v>
      </c>
      <c r="O429" s="238">
        <v>4601887344858</v>
      </c>
    </row>
    <row r="430" spans="1:46" ht="25.5" customHeight="1" x14ac:dyDescent="0.3">
      <c r="A430" s="232"/>
      <c r="B430" s="14" t="s">
        <v>982</v>
      </c>
      <c r="C430" s="14" t="s">
        <v>983</v>
      </c>
      <c r="D430" s="57" t="s">
        <v>1118</v>
      </c>
      <c r="E430" s="60" t="s">
        <v>217</v>
      </c>
      <c r="F430" s="82">
        <v>100</v>
      </c>
      <c r="G430" s="149">
        <v>766831</v>
      </c>
      <c r="H430" s="314">
        <f t="shared" si="25"/>
        <v>3679.9999999999995</v>
      </c>
      <c r="I430" s="314">
        <v>3200</v>
      </c>
      <c r="J430" s="936">
        <v>1.1499999999999999</v>
      </c>
      <c r="K430" s="336"/>
      <c r="L430" s="62" t="str">
        <f t="shared" si="26"/>
        <v/>
      </c>
      <c r="M430" s="645" t="s">
        <v>83</v>
      </c>
      <c r="N430" s="387" t="s">
        <v>537</v>
      </c>
      <c r="O430" s="238">
        <v>4601887344865</v>
      </c>
    </row>
    <row r="431" spans="1:46" ht="25.5" customHeight="1" x14ac:dyDescent="0.3">
      <c r="B431" s="305" t="s">
        <v>121</v>
      </c>
      <c r="C431" s="15" t="s">
        <v>122</v>
      </c>
      <c r="D431" s="43" t="s">
        <v>457</v>
      </c>
      <c r="E431" s="60" t="s">
        <v>217</v>
      </c>
      <c r="F431" s="82">
        <v>100</v>
      </c>
      <c r="G431" s="149">
        <v>766838</v>
      </c>
      <c r="H431" s="314">
        <f t="shared" si="25"/>
        <v>3679.9999999999995</v>
      </c>
      <c r="I431" s="314">
        <v>3200</v>
      </c>
      <c r="J431" s="936">
        <v>1.1499999999999999</v>
      </c>
      <c r="K431" s="336"/>
      <c r="L431" s="62" t="str">
        <f t="shared" si="26"/>
        <v/>
      </c>
      <c r="M431" s="645">
        <v>40</v>
      </c>
      <c r="N431" s="387" t="s">
        <v>537</v>
      </c>
      <c r="O431" s="238">
        <v>4601887344872</v>
      </c>
    </row>
    <row r="432" spans="1:46" ht="25.5" customHeight="1" x14ac:dyDescent="0.3">
      <c r="A432" s="232"/>
      <c r="B432" s="14" t="s">
        <v>980</v>
      </c>
      <c r="C432" s="14" t="s">
        <v>981</v>
      </c>
      <c r="D432" s="57" t="s">
        <v>1117</v>
      </c>
      <c r="E432" s="60" t="s">
        <v>217</v>
      </c>
      <c r="F432" s="82">
        <v>100</v>
      </c>
      <c r="G432" s="149">
        <v>766829</v>
      </c>
      <c r="H432" s="314">
        <f t="shared" si="25"/>
        <v>4024.9999999999995</v>
      </c>
      <c r="I432" s="314">
        <v>3500</v>
      </c>
      <c r="J432" s="936">
        <v>1.1499999999999999</v>
      </c>
      <c r="K432" s="336"/>
      <c r="L432" s="62" t="str">
        <f t="shared" si="26"/>
        <v/>
      </c>
      <c r="M432" s="645" t="s">
        <v>555</v>
      </c>
      <c r="N432" s="387" t="s">
        <v>537</v>
      </c>
      <c r="O432" s="238">
        <v>4601887344889</v>
      </c>
    </row>
    <row r="433" spans="1:46" ht="25.5" customHeight="1" x14ac:dyDescent="0.3">
      <c r="B433" s="305" t="s">
        <v>123</v>
      </c>
      <c r="C433" s="15" t="s">
        <v>124</v>
      </c>
      <c r="D433" s="43" t="s">
        <v>125</v>
      </c>
      <c r="E433" s="60" t="s">
        <v>217</v>
      </c>
      <c r="F433" s="82">
        <v>100</v>
      </c>
      <c r="G433" s="149">
        <v>766839</v>
      </c>
      <c r="H433" s="314">
        <f t="shared" si="25"/>
        <v>3679.9999999999995</v>
      </c>
      <c r="I433" s="314">
        <v>3200</v>
      </c>
      <c r="J433" s="936">
        <v>1.1499999999999999</v>
      </c>
      <c r="K433" s="336"/>
      <c r="L433" s="62" t="str">
        <f t="shared" si="26"/>
        <v/>
      </c>
      <c r="M433" s="645" t="s">
        <v>545</v>
      </c>
      <c r="N433" s="387" t="s">
        <v>537</v>
      </c>
      <c r="O433" s="238">
        <v>4601887344896</v>
      </c>
    </row>
    <row r="434" spans="1:46" ht="25.5" customHeight="1" x14ac:dyDescent="0.3">
      <c r="A434" s="232"/>
      <c r="B434" s="14" t="s">
        <v>978</v>
      </c>
      <c r="C434" s="14" t="s">
        <v>979</v>
      </c>
      <c r="D434" s="57" t="s">
        <v>1116</v>
      </c>
      <c r="E434" s="60" t="s">
        <v>217</v>
      </c>
      <c r="F434" s="82">
        <v>100</v>
      </c>
      <c r="G434" s="149">
        <v>766842</v>
      </c>
      <c r="H434" s="314">
        <f t="shared" si="25"/>
        <v>4024.9999999999995</v>
      </c>
      <c r="I434" s="314">
        <v>3500</v>
      </c>
      <c r="J434" s="936">
        <v>1.1499999999999999</v>
      </c>
      <c r="K434" s="336"/>
      <c r="L434" s="62" t="str">
        <f t="shared" si="26"/>
        <v/>
      </c>
      <c r="M434" s="645">
        <v>50</v>
      </c>
      <c r="N434" s="387" t="s">
        <v>537</v>
      </c>
      <c r="O434" s="321">
        <v>4601887137399</v>
      </c>
    </row>
    <row r="435" spans="1:46" ht="25.5" customHeight="1" x14ac:dyDescent="0.3">
      <c r="A435" s="56"/>
      <c r="B435" s="14" t="s">
        <v>547</v>
      </c>
      <c r="C435" s="37" t="s">
        <v>633</v>
      </c>
      <c r="D435" s="57" t="s">
        <v>76</v>
      </c>
      <c r="E435" s="60" t="s">
        <v>217</v>
      </c>
      <c r="F435" s="82">
        <v>100</v>
      </c>
      <c r="G435" s="149">
        <v>766823</v>
      </c>
      <c r="H435" s="314">
        <f t="shared" si="25"/>
        <v>4024.9999999999995</v>
      </c>
      <c r="I435" s="314">
        <v>3500</v>
      </c>
      <c r="J435" s="936">
        <v>1.1499999999999999</v>
      </c>
      <c r="K435" s="336"/>
      <c r="L435" s="62" t="str">
        <f t="shared" si="26"/>
        <v/>
      </c>
      <c r="M435" s="645">
        <v>40</v>
      </c>
      <c r="N435" s="387" t="s">
        <v>537</v>
      </c>
      <c r="O435" s="238">
        <v>4601887344933</v>
      </c>
    </row>
    <row r="436" spans="1:46" ht="25.5" customHeight="1" x14ac:dyDescent="0.3">
      <c r="A436" s="1"/>
      <c r="B436" s="14" t="s">
        <v>126</v>
      </c>
      <c r="C436" s="37" t="s">
        <v>902</v>
      </c>
      <c r="D436" s="57" t="s">
        <v>127</v>
      </c>
      <c r="E436" s="60" t="s">
        <v>217</v>
      </c>
      <c r="F436" s="82">
        <v>100</v>
      </c>
      <c r="G436" s="149">
        <v>766845</v>
      </c>
      <c r="H436" s="314">
        <f t="shared" si="25"/>
        <v>4255</v>
      </c>
      <c r="I436" s="314">
        <v>3700</v>
      </c>
      <c r="J436" s="936">
        <v>1.1499999999999999</v>
      </c>
      <c r="K436" s="336"/>
      <c r="L436" s="62" t="str">
        <f t="shared" si="26"/>
        <v/>
      </c>
      <c r="M436" s="645">
        <v>55</v>
      </c>
      <c r="N436" s="387" t="s">
        <v>537</v>
      </c>
      <c r="O436" s="238">
        <v>4601887344957</v>
      </c>
    </row>
    <row r="437" spans="1:46" ht="25.5" customHeight="1" x14ac:dyDescent="0.3">
      <c r="A437" s="56"/>
      <c r="B437" s="14" t="s">
        <v>548</v>
      </c>
      <c r="C437" s="37" t="s">
        <v>634</v>
      </c>
      <c r="D437" s="57" t="s">
        <v>95</v>
      </c>
      <c r="E437" s="60" t="s">
        <v>217</v>
      </c>
      <c r="F437" s="82">
        <v>100</v>
      </c>
      <c r="G437" s="149">
        <v>766824</v>
      </c>
      <c r="H437" s="314">
        <f t="shared" si="25"/>
        <v>4024.9999999999995</v>
      </c>
      <c r="I437" s="314">
        <v>3500</v>
      </c>
      <c r="J437" s="936">
        <v>1.1499999999999999</v>
      </c>
      <c r="K437" s="336"/>
      <c r="L437" s="62" t="str">
        <f t="shared" si="26"/>
        <v/>
      </c>
      <c r="M437" s="645">
        <v>40</v>
      </c>
      <c r="N437" s="387" t="s">
        <v>537</v>
      </c>
      <c r="O437" s="238">
        <v>4601887344971</v>
      </c>
    </row>
    <row r="438" spans="1:46" ht="25.5" customHeight="1" x14ac:dyDescent="0.3">
      <c r="B438" s="305" t="s">
        <v>128</v>
      </c>
      <c r="C438" s="15" t="s">
        <v>129</v>
      </c>
      <c r="D438" s="43" t="s">
        <v>130</v>
      </c>
      <c r="E438" s="60" t="s">
        <v>217</v>
      </c>
      <c r="F438" s="82">
        <v>100</v>
      </c>
      <c r="G438" s="149">
        <v>766847</v>
      </c>
      <c r="H438" s="314">
        <f t="shared" si="25"/>
        <v>3449.9999999999995</v>
      </c>
      <c r="I438" s="314">
        <v>3000</v>
      </c>
      <c r="J438" s="936">
        <v>1.1499999999999999</v>
      </c>
      <c r="K438" s="336"/>
      <c r="L438" s="62" t="str">
        <f t="shared" si="26"/>
        <v/>
      </c>
      <c r="M438" s="645">
        <v>35</v>
      </c>
      <c r="N438" s="387" t="s">
        <v>537</v>
      </c>
      <c r="O438" s="238">
        <v>4601887344988</v>
      </c>
    </row>
    <row r="439" spans="1:46" ht="25.5" customHeight="1" x14ac:dyDescent="0.3">
      <c r="A439" s="232">
        <v>2021</v>
      </c>
      <c r="B439" s="424" t="s">
        <v>3571</v>
      </c>
      <c r="C439" s="430" t="s">
        <v>3572</v>
      </c>
      <c r="D439" s="425" t="s">
        <v>3573</v>
      </c>
      <c r="E439" s="60" t="s">
        <v>217</v>
      </c>
      <c r="F439" s="82">
        <v>100</v>
      </c>
      <c r="G439" s="718">
        <v>817517</v>
      </c>
      <c r="H439" s="314">
        <f t="shared" si="25"/>
        <v>4485</v>
      </c>
      <c r="I439" s="314">
        <v>3900</v>
      </c>
      <c r="J439" s="936">
        <v>1.1499999999999999</v>
      </c>
      <c r="K439" s="336"/>
      <c r="L439" s="62" t="str">
        <f t="shared" si="26"/>
        <v/>
      </c>
      <c r="M439" s="645">
        <v>40</v>
      </c>
      <c r="N439" s="387" t="s">
        <v>537</v>
      </c>
      <c r="O439" s="558">
        <v>4601887051428</v>
      </c>
    </row>
    <row r="440" spans="1:46" ht="25.5" customHeight="1" x14ac:dyDescent="0.3">
      <c r="A440" s="1"/>
      <c r="B440" s="14" t="s">
        <v>131</v>
      </c>
      <c r="C440" s="37" t="s">
        <v>887</v>
      </c>
      <c r="D440" s="57" t="s">
        <v>132</v>
      </c>
      <c r="E440" s="60" t="s">
        <v>217</v>
      </c>
      <c r="F440" s="82">
        <v>100</v>
      </c>
      <c r="G440" s="149">
        <v>766848</v>
      </c>
      <c r="H440" s="314">
        <f t="shared" si="25"/>
        <v>4485</v>
      </c>
      <c r="I440" s="314">
        <v>3900</v>
      </c>
      <c r="J440" s="936">
        <v>1.1499999999999999</v>
      </c>
      <c r="K440" s="336"/>
      <c r="L440" s="62" t="str">
        <f t="shared" si="26"/>
        <v/>
      </c>
      <c r="M440" s="645">
        <v>55</v>
      </c>
      <c r="N440" s="387" t="s">
        <v>537</v>
      </c>
      <c r="O440" s="238">
        <v>4601887344995</v>
      </c>
    </row>
    <row r="441" spans="1:46" ht="25.5" customHeight="1" x14ac:dyDescent="0.3">
      <c r="A441" s="232"/>
      <c r="B441" s="64" t="s">
        <v>1492</v>
      </c>
      <c r="C441" s="64" t="s">
        <v>1493</v>
      </c>
      <c r="D441" s="236" t="s">
        <v>1375</v>
      </c>
      <c r="E441" s="60" t="s">
        <v>217</v>
      </c>
      <c r="F441" s="82">
        <v>100</v>
      </c>
      <c r="G441" s="149">
        <v>766855</v>
      </c>
      <c r="H441" s="314">
        <f t="shared" si="25"/>
        <v>4600</v>
      </c>
      <c r="I441" s="314">
        <v>4000</v>
      </c>
      <c r="J441" s="936">
        <v>1.1499999999999999</v>
      </c>
      <c r="K441" s="336"/>
      <c r="L441" s="62" t="str">
        <f t="shared" si="26"/>
        <v/>
      </c>
      <c r="M441" s="645">
        <v>40</v>
      </c>
      <c r="N441" s="387" t="s">
        <v>537</v>
      </c>
      <c r="O441" s="238">
        <v>4601887345091</v>
      </c>
    </row>
    <row r="442" spans="1:46" ht="25.5" customHeight="1" x14ac:dyDescent="0.3">
      <c r="A442" s="56"/>
      <c r="B442" s="14" t="s">
        <v>546</v>
      </c>
      <c r="C442" s="37" t="s">
        <v>888</v>
      </c>
      <c r="D442" s="57" t="s">
        <v>3</v>
      </c>
      <c r="E442" s="60" t="s">
        <v>217</v>
      </c>
      <c r="F442" s="82">
        <v>100</v>
      </c>
      <c r="G442" s="149">
        <v>766825</v>
      </c>
      <c r="H442" s="314">
        <f t="shared" si="25"/>
        <v>4255</v>
      </c>
      <c r="I442" s="314">
        <v>3700</v>
      </c>
      <c r="J442" s="936">
        <v>1.1499999999999999</v>
      </c>
      <c r="K442" s="336"/>
      <c r="L442" s="62" t="str">
        <f t="shared" si="26"/>
        <v/>
      </c>
      <c r="M442" s="645">
        <v>40</v>
      </c>
      <c r="N442" s="387" t="s">
        <v>537</v>
      </c>
      <c r="O442" s="238">
        <v>4601887345008</v>
      </c>
    </row>
    <row r="443" spans="1:46" ht="25.5" customHeight="1" x14ac:dyDescent="0.3">
      <c r="B443" s="305" t="s">
        <v>133</v>
      </c>
      <c r="C443" s="15" t="s">
        <v>134</v>
      </c>
      <c r="D443" s="398" t="s">
        <v>118</v>
      </c>
      <c r="E443" s="60" t="s">
        <v>217</v>
      </c>
      <c r="F443" s="82">
        <v>100</v>
      </c>
      <c r="G443" s="149">
        <v>766851</v>
      </c>
      <c r="H443" s="314">
        <f t="shared" si="25"/>
        <v>3679.9999999999995</v>
      </c>
      <c r="I443" s="314">
        <v>3200</v>
      </c>
      <c r="J443" s="936">
        <v>1.1499999999999999</v>
      </c>
      <c r="K443" s="336"/>
      <c r="L443" s="62" t="str">
        <f t="shared" si="26"/>
        <v/>
      </c>
      <c r="M443" s="645">
        <v>40</v>
      </c>
      <c r="N443" s="387" t="s">
        <v>537</v>
      </c>
      <c r="O443" s="321">
        <v>4601887137429</v>
      </c>
    </row>
    <row r="444" spans="1:46" ht="24.95" customHeight="1" x14ac:dyDescent="0.3">
      <c r="B444" s="107"/>
      <c r="C444" s="183" t="s">
        <v>135</v>
      </c>
      <c r="D444" s="194" t="s">
        <v>225</v>
      </c>
      <c r="E444" s="92" t="s">
        <v>225</v>
      </c>
      <c r="F444" s="90" t="s">
        <v>225</v>
      </c>
      <c r="G444" s="161"/>
      <c r="H444" s="161"/>
      <c r="I444" s="161"/>
      <c r="J444" s="161"/>
      <c r="K444" s="94" t="s">
        <v>225</v>
      </c>
      <c r="L444" s="96"/>
      <c r="M444" s="205"/>
      <c r="N444" s="93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</row>
    <row r="445" spans="1:46" ht="25.5" customHeight="1" x14ac:dyDescent="0.3">
      <c r="A445" s="232"/>
      <c r="B445" s="14" t="s">
        <v>984</v>
      </c>
      <c r="C445" s="14" t="s">
        <v>985</v>
      </c>
      <c r="D445" s="57" t="s">
        <v>1121</v>
      </c>
      <c r="E445" s="60" t="s">
        <v>217</v>
      </c>
      <c r="F445" s="82">
        <v>100</v>
      </c>
      <c r="G445" s="149">
        <v>767050</v>
      </c>
      <c r="H445" s="314">
        <f t="shared" si="25"/>
        <v>4140</v>
      </c>
      <c r="I445" s="314">
        <v>3600</v>
      </c>
      <c r="J445" s="936">
        <v>1.1499999999999999</v>
      </c>
      <c r="K445" s="336"/>
      <c r="L445" s="62" t="str">
        <f t="shared" ref="L445:L469" si="27">IF(K445&gt;0,K445*H445,"")</f>
        <v/>
      </c>
      <c r="M445" s="645" t="s">
        <v>83</v>
      </c>
      <c r="N445" s="387" t="s">
        <v>537</v>
      </c>
      <c r="O445" s="238">
        <v>4601887345121</v>
      </c>
    </row>
    <row r="446" spans="1:46" ht="25.5" customHeight="1" x14ac:dyDescent="0.3">
      <c r="A446" s="232"/>
      <c r="B446" s="14" t="s">
        <v>986</v>
      </c>
      <c r="C446" s="14" t="s">
        <v>912</v>
      </c>
      <c r="D446" s="328" t="s">
        <v>1124</v>
      </c>
      <c r="E446" s="60" t="s">
        <v>217</v>
      </c>
      <c r="F446" s="82">
        <v>100</v>
      </c>
      <c r="G446" s="149">
        <v>767053</v>
      </c>
      <c r="H446" s="314">
        <f t="shared" si="25"/>
        <v>4140</v>
      </c>
      <c r="I446" s="314">
        <v>3600</v>
      </c>
      <c r="J446" s="936">
        <v>1.1499999999999999</v>
      </c>
      <c r="K446" s="336"/>
      <c r="L446" s="62" t="str">
        <f t="shared" si="27"/>
        <v/>
      </c>
      <c r="M446" s="645">
        <v>45</v>
      </c>
      <c r="N446" s="387" t="s">
        <v>537</v>
      </c>
      <c r="O446" s="238">
        <v>4601887345145</v>
      </c>
    </row>
    <row r="447" spans="1:46" ht="25.5" customHeight="1" x14ac:dyDescent="0.3">
      <c r="A447" s="232"/>
      <c r="B447" s="14" t="s">
        <v>908</v>
      </c>
      <c r="C447" s="14" t="s">
        <v>909</v>
      </c>
      <c r="D447" s="57" t="s">
        <v>1123</v>
      </c>
      <c r="E447" s="60" t="s">
        <v>217</v>
      </c>
      <c r="F447" s="82">
        <v>100</v>
      </c>
      <c r="G447" s="149">
        <v>767052</v>
      </c>
      <c r="H447" s="314">
        <f t="shared" si="25"/>
        <v>4024.9999999999995</v>
      </c>
      <c r="I447" s="314">
        <v>3500</v>
      </c>
      <c r="J447" s="936">
        <v>1.1499999999999999</v>
      </c>
      <c r="K447" s="336"/>
      <c r="L447" s="62" t="str">
        <f t="shared" si="27"/>
        <v/>
      </c>
      <c r="M447" s="645">
        <v>50</v>
      </c>
      <c r="N447" s="387" t="s">
        <v>537</v>
      </c>
      <c r="O447" s="238">
        <v>4601887345169</v>
      </c>
    </row>
    <row r="448" spans="1:46" ht="25.5" customHeight="1" x14ac:dyDescent="0.3">
      <c r="A448" s="232"/>
      <c r="B448" s="14" t="s">
        <v>987</v>
      </c>
      <c r="C448" s="14" t="s">
        <v>988</v>
      </c>
      <c r="D448" s="328" t="s">
        <v>1125</v>
      </c>
      <c r="E448" s="60" t="s">
        <v>217</v>
      </c>
      <c r="F448" s="82">
        <v>100</v>
      </c>
      <c r="G448" s="149">
        <v>767054</v>
      </c>
      <c r="H448" s="314">
        <f t="shared" si="25"/>
        <v>4255</v>
      </c>
      <c r="I448" s="314">
        <v>3700</v>
      </c>
      <c r="J448" s="936">
        <v>1.1499999999999999</v>
      </c>
      <c r="K448" s="336"/>
      <c r="L448" s="62" t="str">
        <f t="shared" si="27"/>
        <v/>
      </c>
      <c r="M448" s="645">
        <v>40</v>
      </c>
      <c r="N448" s="387" t="s">
        <v>537</v>
      </c>
      <c r="O448" s="238">
        <v>4601887345176</v>
      </c>
    </row>
    <row r="449" spans="1:15" ht="25.5" customHeight="1" x14ac:dyDescent="0.3">
      <c r="A449" s="1"/>
      <c r="B449" s="14" t="s">
        <v>136</v>
      </c>
      <c r="C449" s="37" t="s">
        <v>635</v>
      </c>
      <c r="D449" s="57" t="s">
        <v>137</v>
      </c>
      <c r="E449" s="60" t="s">
        <v>217</v>
      </c>
      <c r="F449" s="82">
        <v>100</v>
      </c>
      <c r="G449" s="149">
        <v>767066</v>
      </c>
      <c r="H449" s="314">
        <f t="shared" si="25"/>
        <v>4024.9999999999995</v>
      </c>
      <c r="I449" s="314">
        <v>3500</v>
      </c>
      <c r="J449" s="936">
        <v>1.1499999999999999</v>
      </c>
      <c r="K449" s="336"/>
      <c r="L449" s="62" t="str">
        <f t="shared" si="27"/>
        <v/>
      </c>
      <c r="M449" s="645" t="s">
        <v>328</v>
      </c>
      <c r="N449" s="387" t="s">
        <v>537</v>
      </c>
      <c r="O449" s="238">
        <v>4601887345183</v>
      </c>
    </row>
    <row r="450" spans="1:15" ht="25.5" customHeight="1" x14ac:dyDescent="0.3">
      <c r="A450" s="75"/>
      <c r="B450" s="38" t="s">
        <v>808</v>
      </c>
      <c r="C450" s="15" t="s">
        <v>810</v>
      </c>
      <c r="D450" s="43" t="s">
        <v>835</v>
      </c>
      <c r="E450" s="60" t="s">
        <v>217</v>
      </c>
      <c r="F450" s="82">
        <v>100</v>
      </c>
      <c r="G450" s="149">
        <v>767064</v>
      </c>
      <c r="H450" s="314">
        <f t="shared" si="25"/>
        <v>4255</v>
      </c>
      <c r="I450" s="314">
        <v>3700</v>
      </c>
      <c r="J450" s="936">
        <v>1.1499999999999999</v>
      </c>
      <c r="K450" s="336"/>
      <c r="L450" s="62" t="str">
        <f t="shared" si="27"/>
        <v/>
      </c>
      <c r="M450" s="645">
        <v>35</v>
      </c>
      <c r="N450" s="387" t="s">
        <v>537</v>
      </c>
      <c r="O450" s="238">
        <v>4601887345220</v>
      </c>
    </row>
    <row r="451" spans="1:15" ht="25.5" customHeight="1" x14ac:dyDescent="0.3">
      <c r="B451" s="305" t="s">
        <v>139</v>
      </c>
      <c r="C451" s="15" t="s">
        <v>140</v>
      </c>
      <c r="D451" s="43" t="s">
        <v>141</v>
      </c>
      <c r="E451" s="60" t="s">
        <v>217</v>
      </c>
      <c r="F451" s="82">
        <v>100</v>
      </c>
      <c r="G451" s="149">
        <v>767069</v>
      </c>
      <c r="H451" s="314">
        <f t="shared" si="25"/>
        <v>4140</v>
      </c>
      <c r="I451" s="314">
        <v>3600</v>
      </c>
      <c r="J451" s="936">
        <v>1.1499999999999999</v>
      </c>
      <c r="K451" s="336"/>
      <c r="L451" s="62" t="str">
        <f t="shared" si="27"/>
        <v/>
      </c>
      <c r="M451" s="645">
        <v>45</v>
      </c>
      <c r="N451" s="387" t="s">
        <v>537</v>
      </c>
      <c r="O451" s="238">
        <v>4601887345237</v>
      </c>
    </row>
    <row r="452" spans="1:15" ht="25.5" customHeight="1" x14ac:dyDescent="0.3">
      <c r="A452" s="232"/>
      <c r="B452" s="64" t="s">
        <v>1567</v>
      </c>
      <c r="C452" s="64" t="s">
        <v>1568</v>
      </c>
      <c r="D452" s="236" t="s">
        <v>1654</v>
      </c>
      <c r="E452" s="60" t="s">
        <v>217</v>
      </c>
      <c r="F452" s="82">
        <v>100</v>
      </c>
      <c r="G452" s="149">
        <v>767080</v>
      </c>
      <c r="H452" s="314">
        <f t="shared" si="25"/>
        <v>4255</v>
      </c>
      <c r="I452" s="314">
        <v>3700</v>
      </c>
      <c r="J452" s="936">
        <v>1.1499999999999999</v>
      </c>
      <c r="K452" s="336"/>
      <c r="L452" s="62" t="str">
        <f t="shared" si="27"/>
        <v/>
      </c>
      <c r="M452" s="645">
        <v>35</v>
      </c>
      <c r="N452" s="387" t="s">
        <v>537</v>
      </c>
      <c r="O452" s="238">
        <v>4601887345411</v>
      </c>
    </row>
    <row r="453" spans="1:15" ht="25.5" customHeight="1" x14ac:dyDescent="0.3">
      <c r="A453" s="232"/>
      <c r="B453" s="64" t="s">
        <v>4297</v>
      </c>
      <c r="C453" s="64" t="s">
        <v>4298</v>
      </c>
      <c r="D453" s="236" t="s">
        <v>4299</v>
      </c>
      <c r="E453" s="60" t="s">
        <v>217</v>
      </c>
      <c r="F453" s="82">
        <v>100</v>
      </c>
      <c r="G453" s="149">
        <v>767070</v>
      </c>
      <c r="H453" s="314">
        <f t="shared" si="25"/>
        <v>4255</v>
      </c>
      <c r="I453" s="314">
        <v>3700</v>
      </c>
      <c r="J453" s="936">
        <v>1.1499999999999999</v>
      </c>
      <c r="K453" s="336"/>
      <c r="L453" s="62" t="str">
        <f t="shared" si="27"/>
        <v/>
      </c>
      <c r="M453" s="645">
        <v>45</v>
      </c>
      <c r="N453" s="387" t="s">
        <v>537</v>
      </c>
      <c r="O453" s="238"/>
    </row>
    <row r="454" spans="1:15" ht="25.5" customHeight="1" x14ac:dyDescent="0.3">
      <c r="A454" s="73" t="s">
        <v>3049</v>
      </c>
      <c r="B454" s="305" t="s">
        <v>4268</v>
      </c>
      <c r="C454" s="15" t="s">
        <v>4267</v>
      </c>
      <c r="D454" s="373" t="s">
        <v>4269</v>
      </c>
      <c r="E454" s="60" t="s">
        <v>217</v>
      </c>
      <c r="F454" s="82">
        <v>100</v>
      </c>
      <c r="G454" s="718">
        <v>825804</v>
      </c>
      <c r="H454" s="314">
        <f t="shared" si="25"/>
        <v>4140</v>
      </c>
      <c r="I454" s="314">
        <v>3600</v>
      </c>
      <c r="J454" s="936">
        <v>1.1499999999999999</v>
      </c>
      <c r="K454" s="336"/>
      <c r="L454" s="62" t="str">
        <f t="shared" si="27"/>
        <v/>
      </c>
      <c r="M454" s="645">
        <v>40</v>
      </c>
      <c r="N454" s="387" t="s">
        <v>537</v>
      </c>
      <c r="O454" s="238"/>
    </row>
    <row r="455" spans="1:15" ht="25.5" customHeight="1" x14ac:dyDescent="0.3">
      <c r="A455" s="73" t="s">
        <v>3049</v>
      </c>
      <c r="B455" s="305" t="s">
        <v>4275</v>
      </c>
      <c r="C455" s="15" t="s">
        <v>4273</v>
      </c>
      <c r="D455" s="373" t="s">
        <v>4274</v>
      </c>
      <c r="E455" s="60" t="s">
        <v>217</v>
      </c>
      <c r="F455" s="82">
        <v>100</v>
      </c>
      <c r="G455" s="718">
        <v>825805</v>
      </c>
      <c r="H455" s="314">
        <f t="shared" si="25"/>
        <v>4140</v>
      </c>
      <c r="I455" s="314">
        <v>3600</v>
      </c>
      <c r="J455" s="936">
        <v>1.1499999999999999</v>
      </c>
      <c r="K455" s="336"/>
      <c r="L455" s="62" t="str">
        <f t="shared" si="27"/>
        <v/>
      </c>
      <c r="M455" s="645">
        <v>30</v>
      </c>
      <c r="N455" s="387" t="s">
        <v>537</v>
      </c>
      <c r="O455" s="238"/>
    </row>
    <row r="456" spans="1:15" ht="25.5" customHeight="1" x14ac:dyDescent="0.3">
      <c r="A456" s="232"/>
      <c r="B456" s="14" t="s">
        <v>989</v>
      </c>
      <c r="C456" s="14" t="s">
        <v>990</v>
      </c>
      <c r="D456" s="57" t="s">
        <v>1126</v>
      </c>
      <c r="E456" s="60" t="s">
        <v>217</v>
      </c>
      <c r="F456" s="82">
        <v>100</v>
      </c>
      <c r="G456" s="718">
        <v>767057</v>
      </c>
      <c r="H456" s="314">
        <f t="shared" si="25"/>
        <v>4024.9999999999995</v>
      </c>
      <c r="I456" s="314">
        <v>3500</v>
      </c>
      <c r="J456" s="936">
        <v>1.1499999999999999</v>
      </c>
      <c r="K456" s="336"/>
      <c r="L456" s="62" t="str">
        <f t="shared" si="27"/>
        <v/>
      </c>
      <c r="M456" s="645" t="s">
        <v>328</v>
      </c>
      <c r="N456" s="387" t="s">
        <v>537</v>
      </c>
      <c r="O456" s="238">
        <v>4601887345282</v>
      </c>
    </row>
    <row r="457" spans="1:15" ht="25.5" customHeight="1" x14ac:dyDescent="0.3">
      <c r="A457" s="232"/>
      <c r="B457" s="14" t="s">
        <v>991</v>
      </c>
      <c r="C457" s="14" t="s">
        <v>1218</v>
      </c>
      <c r="D457" s="57" t="s">
        <v>152</v>
      </c>
      <c r="E457" s="60" t="s">
        <v>217</v>
      </c>
      <c r="F457" s="82">
        <v>100</v>
      </c>
      <c r="G457" s="718">
        <v>767058</v>
      </c>
      <c r="H457" s="314">
        <f t="shared" si="25"/>
        <v>4024.9999999999995</v>
      </c>
      <c r="I457" s="314">
        <v>3500</v>
      </c>
      <c r="J457" s="936">
        <v>1.1499999999999999</v>
      </c>
      <c r="K457" s="336"/>
      <c r="L457" s="62" t="str">
        <f t="shared" si="27"/>
        <v/>
      </c>
      <c r="M457" s="645" t="s">
        <v>328</v>
      </c>
      <c r="N457" s="387" t="s">
        <v>537</v>
      </c>
      <c r="O457" s="238">
        <v>4601887345299</v>
      </c>
    </row>
    <row r="458" spans="1:15" ht="25.5" customHeight="1" x14ac:dyDescent="0.3">
      <c r="A458" s="73" t="s">
        <v>3049</v>
      </c>
      <c r="B458" s="359" t="s">
        <v>4271</v>
      </c>
      <c r="C458" s="135" t="s">
        <v>4270</v>
      </c>
      <c r="D458" s="736" t="s">
        <v>4272</v>
      </c>
      <c r="E458" s="60" t="s">
        <v>217</v>
      </c>
      <c r="F458" s="82">
        <v>100</v>
      </c>
      <c r="G458" s="718">
        <v>825806</v>
      </c>
      <c r="H458" s="314">
        <f t="shared" si="25"/>
        <v>4140</v>
      </c>
      <c r="I458" s="314">
        <v>3600</v>
      </c>
      <c r="J458" s="936">
        <v>1.1499999999999999</v>
      </c>
      <c r="K458" s="336"/>
      <c r="L458" s="62" t="str">
        <f>IF(K458&gt;0,K458*H458,"")</f>
        <v/>
      </c>
      <c r="M458" s="645">
        <v>40</v>
      </c>
      <c r="N458" s="387" t="s">
        <v>537</v>
      </c>
      <c r="O458" s="238"/>
    </row>
    <row r="459" spans="1:15" ht="25.5" customHeight="1" x14ac:dyDescent="0.3">
      <c r="A459" s="75"/>
      <c r="B459" s="14" t="s">
        <v>807</v>
      </c>
      <c r="C459" s="37" t="s">
        <v>849</v>
      </c>
      <c r="D459" s="57" t="s">
        <v>834</v>
      </c>
      <c r="E459" s="60" t="s">
        <v>217</v>
      </c>
      <c r="F459" s="82">
        <v>100</v>
      </c>
      <c r="G459" s="149">
        <v>767063</v>
      </c>
      <c r="H459" s="314">
        <f t="shared" si="25"/>
        <v>4024.9999999999995</v>
      </c>
      <c r="I459" s="314">
        <v>3500</v>
      </c>
      <c r="J459" s="936">
        <v>1.1499999999999999</v>
      </c>
      <c r="K459" s="336"/>
      <c r="L459" s="62" t="str">
        <f t="shared" si="27"/>
        <v/>
      </c>
      <c r="M459" s="645">
        <v>35</v>
      </c>
      <c r="N459" s="387" t="s">
        <v>537</v>
      </c>
      <c r="O459" s="238">
        <v>4601887345305</v>
      </c>
    </row>
    <row r="460" spans="1:15" ht="25.5" customHeight="1" x14ac:dyDescent="0.3">
      <c r="A460" s="76"/>
      <c r="B460" s="383" t="s">
        <v>666</v>
      </c>
      <c r="C460" s="374" t="s">
        <v>692</v>
      </c>
      <c r="D460" s="142" t="s">
        <v>693</v>
      </c>
      <c r="E460" s="60" t="s">
        <v>217</v>
      </c>
      <c r="F460" s="82">
        <v>100</v>
      </c>
      <c r="G460" s="149">
        <v>767049</v>
      </c>
      <c r="H460" s="314">
        <f t="shared" si="25"/>
        <v>4024.9999999999995</v>
      </c>
      <c r="I460" s="314">
        <v>3500</v>
      </c>
      <c r="J460" s="936">
        <v>1.1499999999999999</v>
      </c>
      <c r="K460" s="336"/>
      <c r="L460" s="62" t="str">
        <f t="shared" si="27"/>
        <v/>
      </c>
      <c r="M460" s="645">
        <v>40</v>
      </c>
      <c r="N460" s="387" t="s">
        <v>537</v>
      </c>
      <c r="O460" s="238">
        <v>4601887345329</v>
      </c>
    </row>
    <row r="461" spans="1:15" ht="25.5" customHeight="1" x14ac:dyDescent="0.3">
      <c r="A461" s="1"/>
      <c r="B461" s="14" t="s">
        <v>142</v>
      </c>
      <c r="C461" s="37" t="s">
        <v>1081</v>
      </c>
      <c r="D461" s="57" t="s">
        <v>143</v>
      </c>
      <c r="E461" s="60" t="s">
        <v>217</v>
      </c>
      <c r="F461" s="82">
        <v>100</v>
      </c>
      <c r="G461" s="149">
        <v>767073</v>
      </c>
      <c r="H461" s="314">
        <f t="shared" si="25"/>
        <v>4255</v>
      </c>
      <c r="I461" s="314">
        <v>3700</v>
      </c>
      <c r="J461" s="936">
        <v>1.1499999999999999</v>
      </c>
      <c r="K461" s="336"/>
      <c r="L461" s="62" t="str">
        <f t="shared" si="27"/>
        <v/>
      </c>
      <c r="M461" s="645">
        <v>50</v>
      </c>
      <c r="N461" s="387" t="s">
        <v>537</v>
      </c>
      <c r="O461" s="321">
        <v>4601887137443</v>
      </c>
    </row>
    <row r="462" spans="1:15" ht="25.5" customHeight="1" x14ac:dyDescent="0.3">
      <c r="A462" s="232"/>
      <c r="B462" s="14" t="s">
        <v>992</v>
      </c>
      <c r="C462" s="14" t="s">
        <v>993</v>
      </c>
      <c r="D462" s="328" t="s">
        <v>1127</v>
      </c>
      <c r="E462" s="60" t="s">
        <v>217</v>
      </c>
      <c r="F462" s="82">
        <v>100</v>
      </c>
      <c r="G462" s="149">
        <v>767059</v>
      </c>
      <c r="H462" s="314">
        <f t="shared" si="25"/>
        <v>4140</v>
      </c>
      <c r="I462" s="314">
        <v>3600</v>
      </c>
      <c r="J462" s="936">
        <v>1.1499999999999999</v>
      </c>
      <c r="K462" s="336"/>
      <c r="L462" s="62" t="str">
        <f t="shared" si="27"/>
        <v/>
      </c>
      <c r="M462" s="645">
        <v>35</v>
      </c>
      <c r="N462" s="387" t="s">
        <v>537</v>
      </c>
      <c r="O462" s="238">
        <v>4601887345336</v>
      </c>
    </row>
    <row r="463" spans="1:15" ht="25.5" customHeight="1" x14ac:dyDescent="0.3">
      <c r="B463" s="305" t="s">
        <v>144</v>
      </c>
      <c r="C463" s="15" t="s">
        <v>145</v>
      </c>
      <c r="D463" s="43" t="s">
        <v>100</v>
      </c>
      <c r="E463" s="60" t="s">
        <v>217</v>
      </c>
      <c r="F463" s="82">
        <v>100</v>
      </c>
      <c r="G463" s="149">
        <v>767074</v>
      </c>
      <c r="H463" s="314">
        <f t="shared" si="25"/>
        <v>4024.9999999999995</v>
      </c>
      <c r="I463" s="314">
        <v>3500</v>
      </c>
      <c r="J463" s="936">
        <v>1.1499999999999999</v>
      </c>
      <c r="K463" s="336"/>
      <c r="L463" s="62" t="str">
        <f t="shared" si="27"/>
        <v/>
      </c>
      <c r="M463" s="645">
        <v>45</v>
      </c>
      <c r="N463" s="387" t="s">
        <v>537</v>
      </c>
      <c r="O463" s="238">
        <v>4601887345343</v>
      </c>
    </row>
    <row r="464" spans="1:15" ht="25.5" customHeight="1" x14ac:dyDescent="0.3">
      <c r="A464" s="1"/>
      <c r="B464" s="14" t="s">
        <v>146</v>
      </c>
      <c r="C464" s="37" t="s">
        <v>1082</v>
      </c>
      <c r="D464" s="57" t="s">
        <v>147</v>
      </c>
      <c r="E464" s="60" t="s">
        <v>217</v>
      </c>
      <c r="F464" s="82">
        <v>100</v>
      </c>
      <c r="G464" s="149">
        <v>767075</v>
      </c>
      <c r="H464" s="314">
        <f t="shared" si="25"/>
        <v>4255</v>
      </c>
      <c r="I464" s="314">
        <v>3700</v>
      </c>
      <c r="J464" s="936">
        <v>1.1499999999999999</v>
      </c>
      <c r="K464" s="336"/>
      <c r="L464" s="62" t="str">
        <f t="shared" si="27"/>
        <v/>
      </c>
      <c r="M464" s="645">
        <v>45</v>
      </c>
      <c r="N464" s="387" t="s">
        <v>537</v>
      </c>
      <c r="O464" s="321">
        <v>4601887137450</v>
      </c>
    </row>
    <row r="465" spans="1:46" ht="25.5" customHeight="1" x14ac:dyDescent="0.3">
      <c r="A465" s="75"/>
      <c r="B465" s="38" t="s">
        <v>806</v>
      </c>
      <c r="C465" s="15" t="s">
        <v>809</v>
      </c>
      <c r="D465" s="43" t="s">
        <v>833</v>
      </c>
      <c r="E465" s="60" t="s">
        <v>217</v>
      </c>
      <c r="F465" s="82">
        <v>100</v>
      </c>
      <c r="G465" s="149">
        <v>767062</v>
      </c>
      <c r="H465" s="314">
        <f t="shared" si="25"/>
        <v>4024.9999999999995</v>
      </c>
      <c r="I465" s="314">
        <v>3500</v>
      </c>
      <c r="J465" s="936">
        <v>1.1499999999999999</v>
      </c>
      <c r="K465" s="336"/>
      <c r="L465" s="62" t="str">
        <f t="shared" si="27"/>
        <v/>
      </c>
      <c r="M465" s="645">
        <v>45</v>
      </c>
      <c r="N465" s="387" t="s">
        <v>537</v>
      </c>
      <c r="O465" s="238">
        <v>4601887345350</v>
      </c>
    </row>
    <row r="466" spans="1:46" ht="25.5" customHeight="1" x14ac:dyDescent="0.3">
      <c r="A466" s="232"/>
      <c r="B466" s="14" t="s">
        <v>910</v>
      </c>
      <c r="C466" s="14" t="s">
        <v>911</v>
      </c>
      <c r="D466" s="328" t="s">
        <v>1122</v>
      </c>
      <c r="E466" s="60" t="s">
        <v>217</v>
      </c>
      <c r="F466" s="82">
        <v>100</v>
      </c>
      <c r="G466" s="149">
        <v>767046</v>
      </c>
      <c r="H466" s="314">
        <f t="shared" si="25"/>
        <v>4140</v>
      </c>
      <c r="I466" s="314">
        <v>3600</v>
      </c>
      <c r="J466" s="936">
        <v>1.1499999999999999</v>
      </c>
      <c r="K466" s="336"/>
      <c r="L466" s="62" t="str">
        <f t="shared" si="27"/>
        <v/>
      </c>
      <c r="M466" s="645">
        <v>40</v>
      </c>
      <c r="N466" s="387" t="s">
        <v>537</v>
      </c>
      <c r="O466" s="238">
        <v>4601887345374</v>
      </c>
    </row>
    <row r="467" spans="1:46" ht="25.5" customHeight="1" x14ac:dyDescent="0.3">
      <c r="A467" s="56"/>
      <c r="B467" s="14" t="s">
        <v>549</v>
      </c>
      <c r="C467" s="37" t="s">
        <v>636</v>
      </c>
      <c r="D467" s="57" t="s">
        <v>4</v>
      </c>
      <c r="E467" s="60" t="s">
        <v>217</v>
      </c>
      <c r="F467" s="82">
        <v>100</v>
      </c>
      <c r="G467" s="149">
        <v>767060</v>
      </c>
      <c r="H467" s="314">
        <f t="shared" si="25"/>
        <v>4255</v>
      </c>
      <c r="I467" s="314">
        <v>3700</v>
      </c>
      <c r="J467" s="936">
        <v>1.1499999999999999</v>
      </c>
      <c r="K467" s="336"/>
      <c r="L467" s="62" t="str">
        <f t="shared" si="27"/>
        <v/>
      </c>
      <c r="M467" s="645">
        <v>35</v>
      </c>
      <c r="N467" s="387" t="s">
        <v>537</v>
      </c>
      <c r="O467" s="238">
        <v>4601887345381</v>
      </c>
    </row>
    <row r="468" spans="1:46" ht="25.5" customHeight="1" x14ac:dyDescent="0.3">
      <c r="B468" s="305" t="s">
        <v>148</v>
      </c>
      <c r="C468" s="15" t="s">
        <v>149</v>
      </c>
      <c r="D468" s="398" t="s">
        <v>100</v>
      </c>
      <c r="E468" s="60" t="s">
        <v>217</v>
      </c>
      <c r="F468" s="82">
        <v>100</v>
      </c>
      <c r="G468" s="149">
        <v>767077</v>
      </c>
      <c r="H468" s="314">
        <f t="shared" si="25"/>
        <v>4024.9999999999995</v>
      </c>
      <c r="I468" s="314">
        <v>3500</v>
      </c>
      <c r="J468" s="936">
        <v>1.1499999999999999</v>
      </c>
      <c r="K468" s="336"/>
      <c r="L468" s="62" t="str">
        <f t="shared" si="27"/>
        <v/>
      </c>
      <c r="M468" s="645">
        <v>50</v>
      </c>
      <c r="N468" s="387" t="s">
        <v>537</v>
      </c>
      <c r="O468" s="238">
        <v>4601887345398</v>
      </c>
    </row>
    <row r="469" spans="1:46" ht="25.5" customHeight="1" x14ac:dyDescent="0.3">
      <c r="A469" s="1"/>
      <c r="B469" s="14" t="s">
        <v>150</v>
      </c>
      <c r="C469" s="37" t="s">
        <v>1083</v>
      </c>
      <c r="D469" s="57" t="s">
        <v>108</v>
      </c>
      <c r="E469" s="60" t="s">
        <v>217</v>
      </c>
      <c r="F469" s="82">
        <v>100</v>
      </c>
      <c r="G469" s="149">
        <v>767078</v>
      </c>
      <c r="H469" s="314">
        <f t="shared" si="25"/>
        <v>4255</v>
      </c>
      <c r="I469" s="314">
        <v>3700</v>
      </c>
      <c r="J469" s="936">
        <v>1.1499999999999999</v>
      </c>
      <c r="K469" s="336"/>
      <c r="L469" s="62" t="str">
        <f t="shared" si="27"/>
        <v/>
      </c>
      <c r="M469" s="645">
        <v>50</v>
      </c>
      <c r="N469" s="387" t="s">
        <v>537</v>
      </c>
      <c r="O469" s="321">
        <v>4601887137467</v>
      </c>
    </row>
    <row r="470" spans="1:46" ht="25.5" customHeight="1" x14ac:dyDescent="0.3">
      <c r="B470" s="109"/>
      <c r="C470" s="119" t="s">
        <v>151</v>
      </c>
      <c r="D470" s="194" t="s">
        <v>225</v>
      </c>
      <c r="E470" s="92" t="s">
        <v>225</v>
      </c>
      <c r="F470" s="90" t="s">
        <v>225</v>
      </c>
      <c r="G470" s="161"/>
      <c r="H470" s="161"/>
      <c r="I470" s="161"/>
      <c r="J470" s="161"/>
      <c r="K470" s="94" t="s">
        <v>225</v>
      </c>
      <c r="L470" s="96"/>
      <c r="M470" s="205"/>
      <c r="N470" s="93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</row>
    <row r="471" spans="1:46" ht="25.5" customHeight="1" x14ac:dyDescent="0.3">
      <c r="A471" s="232"/>
      <c r="B471" s="14" t="s">
        <v>994</v>
      </c>
      <c r="C471" s="14" t="s">
        <v>1431</v>
      </c>
      <c r="D471" s="57" t="s">
        <v>1128</v>
      </c>
      <c r="E471" s="60" t="s">
        <v>217</v>
      </c>
      <c r="F471" s="82">
        <v>100</v>
      </c>
      <c r="G471" s="149">
        <v>767457</v>
      </c>
      <c r="H471" s="314">
        <f t="shared" si="25"/>
        <v>3679.9999999999995</v>
      </c>
      <c r="I471" s="314">
        <v>3200</v>
      </c>
      <c r="J471" s="936">
        <v>1.1499999999999999</v>
      </c>
      <c r="K471" s="336"/>
      <c r="L471" s="62" t="str">
        <f t="shared" ref="L471:L476" si="28">IF(K471&gt;0,K471*H471,"")</f>
        <v/>
      </c>
      <c r="M471" s="645" t="s">
        <v>1443</v>
      </c>
      <c r="N471" s="387" t="s">
        <v>537</v>
      </c>
      <c r="O471" s="238">
        <v>4601887345435</v>
      </c>
    </row>
    <row r="472" spans="1:46" ht="25.5" customHeight="1" x14ac:dyDescent="0.3">
      <c r="A472" s="232"/>
      <c r="B472" s="14" t="s">
        <v>999</v>
      </c>
      <c r="C472" s="14" t="s">
        <v>1000</v>
      </c>
      <c r="D472" s="57" t="s">
        <v>1460</v>
      </c>
      <c r="E472" s="60" t="s">
        <v>217</v>
      </c>
      <c r="F472" s="82">
        <v>100</v>
      </c>
      <c r="G472" s="149">
        <v>767461</v>
      </c>
      <c r="H472" s="314">
        <f t="shared" si="25"/>
        <v>3679.9999999999995</v>
      </c>
      <c r="I472" s="314">
        <v>3200</v>
      </c>
      <c r="J472" s="936">
        <v>1.1499999999999999</v>
      </c>
      <c r="K472" s="336"/>
      <c r="L472" s="62" t="str">
        <f t="shared" si="28"/>
        <v/>
      </c>
      <c r="M472" s="645" t="s">
        <v>838</v>
      </c>
      <c r="N472" s="387" t="s">
        <v>537</v>
      </c>
      <c r="O472" s="238">
        <v>4601887345459</v>
      </c>
    </row>
    <row r="473" spans="1:46" ht="25.5" customHeight="1" x14ac:dyDescent="0.3">
      <c r="A473" s="232"/>
      <c r="B473" s="14" t="s">
        <v>995</v>
      </c>
      <c r="C473" s="14" t="s">
        <v>996</v>
      </c>
      <c r="D473" s="57" t="s">
        <v>1129</v>
      </c>
      <c r="E473" s="60" t="s">
        <v>217</v>
      </c>
      <c r="F473" s="82">
        <v>100</v>
      </c>
      <c r="G473" s="149">
        <v>767459</v>
      </c>
      <c r="H473" s="314">
        <f t="shared" si="25"/>
        <v>3679.9999999999995</v>
      </c>
      <c r="I473" s="314">
        <v>3200</v>
      </c>
      <c r="J473" s="936">
        <v>1.1499999999999999</v>
      </c>
      <c r="K473" s="336"/>
      <c r="L473" s="62" t="str">
        <f t="shared" si="28"/>
        <v/>
      </c>
      <c r="M473" s="645" t="s">
        <v>1438</v>
      </c>
      <c r="N473" s="387" t="s">
        <v>537</v>
      </c>
      <c r="O473" s="238">
        <v>4601887345473</v>
      </c>
    </row>
    <row r="474" spans="1:46" ht="25.5" customHeight="1" x14ac:dyDescent="0.3">
      <c r="B474" s="305" t="s">
        <v>153</v>
      </c>
      <c r="C474" s="15" t="s">
        <v>154</v>
      </c>
      <c r="D474" s="43" t="s">
        <v>515</v>
      </c>
      <c r="E474" s="60" t="s">
        <v>217</v>
      </c>
      <c r="F474" s="82">
        <v>100</v>
      </c>
      <c r="G474" s="149">
        <v>767464</v>
      </c>
      <c r="H474" s="314">
        <f t="shared" si="25"/>
        <v>3679.9999999999995</v>
      </c>
      <c r="I474" s="314">
        <v>3200</v>
      </c>
      <c r="J474" s="936">
        <v>1.1499999999999999</v>
      </c>
      <c r="K474" s="336"/>
      <c r="L474" s="62" t="str">
        <f t="shared" si="28"/>
        <v/>
      </c>
      <c r="M474" s="645">
        <v>50</v>
      </c>
      <c r="N474" s="387" t="s">
        <v>537</v>
      </c>
      <c r="O474" s="238">
        <v>4601887345480</v>
      </c>
    </row>
    <row r="475" spans="1:46" ht="25.5" customHeight="1" x14ac:dyDescent="0.3">
      <c r="A475" s="232"/>
      <c r="B475" s="14" t="s">
        <v>1001</v>
      </c>
      <c r="C475" s="14" t="s">
        <v>1219</v>
      </c>
      <c r="D475" s="57" t="s">
        <v>1131</v>
      </c>
      <c r="E475" s="60" t="s">
        <v>217</v>
      </c>
      <c r="F475" s="82">
        <v>100</v>
      </c>
      <c r="G475" s="149">
        <v>767462</v>
      </c>
      <c r="H475" s="314">
        <f t="shared" si="25"/>
        <v>3679.9999999999995</v>
      </c>
      <c r="I475" s="314">
        <v>3200</v>
      </c>
      <c r="J475" s="936">
        <v>1.1499999999999999</v>
      </c>
      <c r="K475" s="336"/>
      <c r="L475" s="62" t="str">
        <f t="shared" si="28"/>
        <v/>
      </c>
      <c r="M475" s="645">
        <v>70</v>
      </c>
      <c r="N475" s="387" t="s">
        <v>537</v>
      </c>
      <c r="O475" s="238">
        <v>4601887345497</v>
      </c>
    </row>
    <row r="476" spans="1:46" ht="25.5" customHeight="1" x14ac:dyDescent="0.3">
      <c r="A476" s="232"/>
      <c r="B476" s="14" t="s">
        <v>1002</v>
      </c>
      <c r="C476" s="14" t="s">
        <v>1003</v>
      </c>
      <c r="D476" s="57" t="s">
        <v>1132</v>
      </c>
      <c r="E476" s="60" t="s">
        <v>217</v>
      </c>
      <c r="F476" s="82">
        <v>100</v>
      </c>
      <c r="G476" s="149">
        <v>767463</v>
      </c>
      <c r="H476" s="314">
        <f t="shared" si="25"/>
        <v>3679.9999999999995</v>
      </c>
      <c r="I476" s="314">
        <v>3200</v>
      </c>
      <c r="J476" s="936">
        <v>1.1499999999999999</v>
      </c>
      <c r="K476" s="336"/>
      <c r="L476" s="62" t="str">
        <f t="shared" si="28"/>
        <v/>
      </c>
      <c r="M476" s="645">
        <v>55</v>
      </c>
      <c r="N476" s="387" t="s">
        <v>537</v>
      </c>
      <c r="O476" s="238">
        <v>4601887345503</v>
      </c>
    </row>
    <row r="477" spans="1:46" ht="25.5" customHeight="1" x14ac:dyDescent="0.3">
      <c r="B477" s="109"/>
      <c r="C477" s="119" t="s">
        <v>156</v>
      </c>
      <c r="D477" s="194" t="s">
        <v>225</v>
      </c>
      <c r="E477" s="92" t="s">
        <v>225</v>
      </c>
      <c r="F477" s="90" t="s">
        <v>225</v>
      </c>
      <c r="G477" s="161"/>
      <c r="H477" s="161"/>
      <c r="I477" s="161"/>
      <c r="J477" s="161"/>
      <c r="K477" s="94" t="s">
        <v>225</v>
      </c>
      <c r="L477" s="96"/>
      <c r="M477" s="205"/>
      <c r="N477" s="93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</row>
    <row r="478" spans="1:46" ht="25.5" customHeight="1" x14ac:dyDescent="0.3">
      <c r="A478" s="139"/>
      <c r="B478" s="14" t="s">
        <v>157</v>
      </c>
      <c r="C478" s="37" t="s">
        <v>1084</v>
      </c>
      <c r="D478" s="57" t="s">
        <v>158</v>
      </c>
      <c r="E478" s="60" t="s">
        <v>217</v>
      </c>
      <c r="F478" s="82">
        <v>100</v>
      </c>
      <c r="G478" s="149">
        <v>767484</v>
      </c>
      <c r="H478" s="314">
        <f t="shared" si="25"/>
        <v>3104.9999999999995</v>
      </c>
      <c r="I478" s="314">
        <v>2700</v>
      </c>
      <c r="J478" s="936">
        <v>1.1499999999999999</v>
      </c>
      <c r="K478" s="336"/>
      <c r="L478" s="62" t="str">
        <f>IF(K478&gt;0,K478*H478,"")</f>
        <v/>
      </c>
      <c r="M478" s="645">
        <v>45</v>
      </c>
      <c r="N478" s="387" t="s">
        <v>537</v>
      </c>
      <c r="O478" s="238">
        <v>4601887345510</v>
      </c>
    </row>
    <row r="479" spans="1:46" ht="25.5" customHeight="1" x14ac:dyDescent="0.3">
      <c r="A479" s="232"/>
      <c r="B479" s="14" t="s">
        <v>1490</v>
      </c>
      <c r="C479" s="37" t="s">
        <v>1491</v>
      </c>
      <c r="D479" s="57" t="s">
        <v>54</v>
      </c>
      <c r="E479" s="60" t="s">
        <v>217</v>
      </c>
      <c r="F479" s="82">
        <v>100</v>
      </c>
      <c r="G479" s="149">
        <v>797048</v>
      </c>
      <c r="H479" s="314">
        <f t="shared" si="25"/>
        <v>3104.9999999999995</v>
      </c>
      <c r="I479" s="314">
        <v>2700</v>
      </c>
      <c r="J479" s="936">
        <v>1.1499999999999999</v>
      </c>
      <c r="K479" s="336"/>
      <c r="L479" s="62" t="str">
        <f>IF(K479&gt;0,K479*H479,"")</f>
        <v/>
      </c>
      <c r="M479" s="645">
        <v>35</v>
      </c>
      <c r="N479" s="387" t="s">
        <v>537</v>
      </c>
      <c r="O479" s="238">
        <v>4601887377269</v>
      </c>
    </row>
    <row r="480" spans="1:46" ht="25.5" customHeight="1" x14ac:dyDescent="0.3">
      <c r="A480" s="232"/>
      <c r="B480" s="14" t="s">
        <v>1700</v>
      </c>
      <c r="C480" s="37" t="s">
        <v>1701</v>
      </c>
      <c r="D480" s="57" t="s">
        <v>2732</v>
      </c>
      <c r="E480" s="60" t="s">
        <v>217</v>
      </c>
      <c r="F480" s="82">
        <v>100</v>
      </c>
      <c r="G480" s="149">
        <v>797049</v>
      </c>
      <c r="H480" s="314">
        <f t="shared" si="25"/>
        <v>3104.9999999999995</v>
      </c>
      <c r="I480" s="314">
        <v>2700</v>
      </c>
      <c r="J480" s="936">
        <v>1.1499999999999999</v>
      </c>
      <c r="K480" s="336"/>
      <c r="L480" s="62" t="str">
        <f>IF(K480&gt;0,K480*H480,"")</f>
        <v/>
      </c>
      <c r="M480" s="645">
        <v>35</v>
      </c>
      <c r="N480" s="387" t="s">
        <v>537</v>
      </c>
      <c r="O480" s="238">
        <v>4601887377276</v>
      </c>
    </row>
    <row r="481" spans="1:46" ht="25.5" customHeight="1" x14ac:dyDescent="0.3">
      <c r="A481" s="232"/>
      <c r="B481" s="14" t="s">
        <v>4300</v>
      </c>
      <c r="C481" s="37" t="s">
        <v>4301</v>
      </c>
      <c r="D481" s="43" t="s">
        <v>4306</v>
      </c>
      <c r="E481" s="60" t="s">
        <v>217</v>
      </c>
      <c r="F481" s="82">
        <v>100</v>
      </c>
      <c r="G481" s="149">
        <v>797047</v>
      </c>
      <c r="H481" s="314">
        <f t="shared" si="25"/>
        <v>3104.9999999999995</v>
      </c>
      <c r="I481" s="314">
        <v>2700</v>
      </c>
      <c r="J481" s="936">
        <v>1.1499999999999999</v>
      </c>
      <c r="K481" s="336"/>
      <c r="L481" s="62" t="str">
        <f>IF(K481&gt;0,K481*H481,"")</f>
        <v/>
      </c>
      <c r="M481" s="645">
        <v>40</v>
      </c>
      <c r="N481" s="387" t="s">
        <v>537</v>
      </c>
      <c r="O481" s="238"/>
    </row>
    <row r="482" spans="1:46" ht="25.5" customHeight="1" x14ac:dyDescent="0.3">
      <c r="B482" s="111"/>
      <c r="C482" s="119" t="s">
        <v>159</v>
      </c>
      <c r="D482" s="196" t="s">
        <v>225</v>
      </c>
      <c r="E482" s="92" t="s">
        <v>225</v>
      </c>
      <c r="F482" s="90" t="s">
        <v>225</v>
      </c>
      <c r="G482" s="161"/>
      <c r="H482" s="161"/>
      <c r="I482" s="161"/>
      <c r="J482" s="161"/>
      <c r="K482" s="94" t="s">
        <v>225</v>
      </c>
      <c r="L482" s="96"/>
      <c r="M482" s="205"/>
      <c r="N482" s="93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</row>
    <row r="483" spans="1:46" ht="25.5" customHeight="1" x14ac:dyDescent="0.3">
      <c r="B483" s="305" t="s">
        <v>160</v>
      </c>
      <c r="C483" s="15" t="s">
        <v>161</v>
      </c>
      <c r="D483" s="43" t="s">
        <v>162</v>
      </c>
      <c r="E483" s="60" t="s">
        <v>217</v>
      </c>
      <c r="F483" s="82">
        <v>100</v>
      </c>
      <c r="G483" s="149">
        <v>767844</v>
      </c>
      <c r="H483" s="314">
        <f t="shared" ref="H483:H546" si="29">I483*J483</f>
        <v>3679.9999999999995</v>
      </c>
      <c r="I483" s="314">
        <v>3200</v>
      </c>
      <c r="J483" s="936">
        <v>1.1499999999999999</v>
      </c>
      <c r="K483" s="336"/>
      <c r="L483" s="62" t="str">
        <f t="shared" ref="L483:L511" si="30">IF(K483&gt;0,K483*H483,"")</f>
        <v/>
      </c>
      <c r="M483" s="645">
        <v>50</v>
      </c>
      <c r="N483" s="387" t="s">
        <v>537</v>
      </c>
      <c r="O483" s="321">
        <v>4601887138419</v>
      </c>
    </row>
    <row r="484" spans="1:46" ht="25.5" customHeight="1" x14ac:dyDescent="0.3">
      <c r="A484" s="232"/>
      <c r="B484" s="64" t="s">
        <v>1486</v>
      </c>
      <c r="C484" s="64" t="s">
        <v>1487</v>
      </c>
      <c r="D484" s="168" t="s">
        <v>1693</v>
      </c>
      <c r="E484" s="60" t="s">
        <v>907</v>
      </c>
      <c r="F484" s="82">
        <v>100</v>
      </c>
      <c r="G484" s="149">
        <v>767874</v>
      </c>
      <c r="H484" s="314">
        <f t="shared" si="29"/>
        <v>4255</v>
      </c>
      <c r="I484" s="314">
        <v>3700</v>
      </c>
      <c r="J484" s="936">
        <v>1.1499999999999999</v>
      </c>
      <c r="K484" s="336"/>
      <c r="L484" s="62" t="str">
        <f t="shared" si="30"/>
        <v/>
      </c>
      <c r="M484" s="645">
        <v>40</v>
      </c>
      <c r="N484" s="387" t="s">
        <v>537</v>
      </c>
      <c r="O484" s="238">
        <v>4601887346111</v>
      </c>
    </row>
    <row r="485" spans="1:46" ht="25.5" customHeight="1" x14ac:dyDescent="0.3">
      <c r="B485" s="305" t="s">
        <v>163</v>
      </c>
      <c r="C485" s="15" t="s">
        <v>164</v>
      </c>
      <c r="D485" s="43" t="s">
        <v>165</v>
      </c>
      <c r="E485" s="60" t="s">
        <v>217</v>
      </c>
      <c r="F485" s="82">
        <v>100</v>
      </c>
      <c r="G485" s="149">
        <v>767845</v>
      </c>
      <c r="H485" s="314">
        <f t="shared" si="29"/>
        <v>3679.9999999999995</v>
      </c>
      <c r="I485" s="314">
        <v>3200</v>
      </c>
      <c r="J485" s="936">
        <v>1.1499999999999999</v>
      </c>
      <c r="K485" s="336"/>
      <c r="L485" s="62" t="str">
        <f t="shared" si="30"/>
        <v/>
      </c>
      <c r="M485" s="645">
        <v>45</v>
      </c>
      <c r="N485" s="387" t="s">
        <v>537</v>
      </c>
      <c r="O485" s="238">
        <v>4601887345541</v>
      </c>
    </row>
    <row r="486" spans="1:46" ht="25.5" customHeight="1" x14ac:dyDescent="0.3">
      <c r="A486" s="423"/>
      <c r="B486" s="305" t="s">
        <v>3091</v>
      </c>
      <c r="C486" s="38" t="s">
        <v>228</v>
      </c>
      <c r="D486" s="47" t="s">
        <v>3503</v>
      </c>
      <c r="E486" s="60" t="s">
        <v>907</v>
      </c>
      <c r="F486" s="82">
        <v>100</v>
      </c>
      <c r="G486" s="149">
        <v>807526</v>
      </c>
      <c r="H486" s="314">
        <f t="shared" si="29"/>
        <v>4255</v>
      </c>
      <c r="I486" s="314">
        <v>3700</v>
      </c>
      <c r="J486" s="936">
        <v>1.1499999999999999</v>
      </c>
      <c r="K486" s="158"/>
      <c r="L486" s="62" t="str">
        <f>IF(K486&gt;0,K486*H486,"")</f>
        <v/>
      </c>
      <c r="M486" s="645">
        <v>45</v>
      </c>
      <c r="N486" s="159" t="s">
        <v>537</v>
      </c>
      <c r="O486" s="323">
        <v>4601887023029</v>
      </c>
    </row>
    <row r="487" spans="1:46" ht="25.5" customHeight="1" x14ac:dyDescent="0.3">
      <c r="A487" s="232"/>
      <c r="B487" s="64" t="s">
        <v>1569</v>
      </c>
      <c r="C487" s="64" t="s">
        <v>1570</v>
      </c>
      <c r="D487" s="236" t="s">
        <v>1677</v>
      </c>
      <c r="E487" s="60" t="s">
        <v>217</v>
      </c>
      <c r="F487" s="82">
        <v>100</v>
      </c>
      <c r="G487" s="149">
        <v>767875</v>
      </c>
      <c r="H487" s="314">
        <f t="shared" si="29"/>
        <v>3909.9999999999995</v>
      </c>
      <c r="I487" s="314">
        <v>3400</v>
      </c>
      <c r="J487" s="936">
        <v>1.1499999999999999</v>
      </c>
      <c r="K487" s="336"/>
      <c r="L487" s="62" t="str">
        <f t="shared" si="30"/>
        <v/>
      </c>
      <c r="M487" s="645">
        <v>35</v>
      </c>
      <c r="N487" s="387" t="s">
        <v>537</v>
      </c>
      <c r="O487" s="238">
        <v>4601887346128</v>
      </c>
    </row>
    <row r="488" spans="1:46" ht="25.5" customHeight="1" x14ac:dyDescent="0.3">
      <c r="A488" s="232"/>
      <c r="B488" s="209" t="s">
        <v>1495</v>
      </c>
      <c r="C488" s="209" t="s">
        <v>1496</v>
      </c>
      <c r="D488" s="168" t="s">
        <v>1676</v>
      </c>
      <c r="E488" s="60" t="s">
        <v>907</v>
      </c>
      <c r="F488" s="82">
        <v>100</v>
      </c>
      <c r="G488" s="149">
        <v>767876</v>
      </c>
      <c r="H488" s="314">
        <f t="shared" si="29"/>
        <v>4024.9999999999995</v>
      </c>
      <c r="I488" s="314">
        <v>3500</v>
      </c>
      <c r="J488" s="936">
        <v>1.1499999999999999</v>
      </c>
      <c r="K488" s="336"/>
      <c r="L488" s="62" t="str">
        <f t="shared" si="30"/>
        <v/>
      </c>
      <c r="M488" s="645">
        <v>40</v>
      </c>
      <c r="N488" s="387" t="s">
        <v>537</v>
      </c>
      <c r="O488" s="238">
        <v>4601887346135</v>
      </c>
    </row>
    <row r="489" spans="1:46" ht="25.5" customHeight="1" x14ac:dyDescent="0.3">
      <c r="B489" s="305" t="s">
        <v>166</v>
      </c>
      <c r="C489" s="15" t="s">
        <v>167</v>
      </c>
      <c r="D489" s="43" t="s">
        <v>480</v>
      </c>
      <c r="E489" s="60" t="s">
        <v>217</v>
      </c>
      <c r="F489" s="82">
        <v>100</v>
      </c>
      <c r="G489" s="149">
        <v>767846</v>
      </c>
      <c r="H489" s="314">
        <f t="shared" si="29"/>
        <v>3679.9999999999995</v>
      </c>
      <c r="I489" s="314">
        <v>3200</v>
      </c>
      <c r="J489" s="936">
        <v>1.1499999999999999</v>
      </c>
      <c r="K489" s="336"/>
      <c r="L489" s="62" t="str">
        <f t="shared" si="30"/>
        <v/>
      </c>
      <c r="M489" s="645">
        <v>45</v>
      </c>
      <c r="N489" s="387" t="s">
        <v>537</v>
      </c>
      <c r="O489" s="238">
        <v>4601887345558</v>
      </c>
    </row>
    <row r="490" spans="1:46" ht="25.5" customHeight="1" x14ac:dyDescent="0.3">
      <c r="A490" s="232"/>
      <c r="B490" s="64" t="s">
        <v>1571</v>
      </c>
      <c r="C490" s="64" t="s">
        <v>1572</v>
      </c>
      <c r="D490" s="168" t="s">
        <v>1694</v>
      </c>
      <c r="E490" s="60" t="s">
        <v>217</v>
      </c>
      <c r="F490" s="82">
        <v>100</v>
      </c>
      <c r="G490" s="149">
        <v>767877</v>
      </c>
      <c r="H490" s="314">
        <f t="shared" si="29"/>
        <v>4255</v>
      </c>
      <c r="I490" s="314">
        <v>3700</v>
      </c>
      <c r="J490" s="936">
        <v>1.1499999999999999</v>
      </c>
      <c r="K490" s="336"/>
      <c r="L490" s="62" t="str">
        <f t="shared" si="30"/>
        <v/>
      </c>
      <c r="M490" s="645">
        <v>40</v>
      </c>
      <c r="N490" s="387" t="s">
        <v>537</v>
      </c>
      <c r="O490" s="238">
        <v>4601887346142</v>
      </c>
    </row>
    <row r="491" spans="1:46" ht="25.5" customHeight="1" x14ac:dyDescent="0.3">
      <c r="B491" s="305" t="s">
        <v>281</v>
      </c>
      <c r="C491" s="15" t="s">
        <v>222</v>
      </c>
      <c r="D491" s="43" t="s">
        <v>118</v>
      </c>
      <c r="E491" s="60" t="s">
        <v>217</v>
      </c>
      <c r="F491" s="82">
        <v>100</v>
      </c>
      <c r="G491" s="149">
        <v>767873</v>
      </c>
      <c r="H491" s="314">
        <f t="shared" si="29"/>
        <v>4255</v>
      </c>
      <c r="I491" s="314">
        <v>3700</v>
      </c>
      <c r="J491" s="936">
        <v>1.1499999999999999</v>
      </c>
      <c r="K491" s="336"/>
      <c r="L491" s="62" t="str">
        <f t="shared" si="30"/>
        <v/>
      </c>
      <c r="M491" s="645">
        <v>60</v>
      </c>
      <c r="N491" s="387" t="s">
        <v>537</v>
      </c>
      <c r="O491" s="321">
        <v>4601887137498</v>
      </c>
    </row>
    <row r="492" spans="1:46" ht="25.5" customHeight="1" x14ac:dyDescent="0.3">
      <c r="A492" s="232"/>
      <c r="B492" s="38" t="s">
        <v>1070</v>
      </c>
      <c r="C492" s="38" t="s">
        <v>1220</v>
      </c>
      <c r="D492" s="57" t="s">
        <v>1114</v>
      </c>
      <c r="E492" s="60" t="s">
        <v>217</v>
      </c>
      <c r="F492" s="82">
        <v>100</v>
      </c>
      <c r="G492" s="149">
        <v>767836</v>
      </c>
      <c r="H492" s="314">
        <f t="shared" si="29"/>
        <v>4024.9999999999995</v>
      </c>
      <c r="I492" s="314">
        <v>3500</v>
      </c>
      <c r="J492" s="936">
        <v>1.1499999999999999</v>
      </c>
      <c r="K492" s="336"/>
      <c r="L492" s="62" t="str">
        <f t="shared" si="30"/>
        <v/>
      </c>
      <c r="M492" s="645">
        <v>15</v>
      </c>
      <c r="N492" s="387" t="s">
        <v>537</v>
      </c>
      <c r="O492" s="238">
        <v>4601887345565</v>
      </c>
    </row>
    <row r="493" spans="1:46" ht="25.5" customHeight="1" x14ac:dyDescent="0.3">
      <c r="B493" s="305" t="s">
        <v>168</v>
      </c>
      <c r="C493" s="15" t="s">
        <v>169</v>
      </c>
      <c r="D493" s="43" t="s">
        <v>511</v>
      </c>
      <c r="E493" s="60" t="s">
        <v>217</v>
      </c>
      <c r="F493" s="82">
        <v>100</v>
      </c>
      <c r="G493" s="149">
        <v>767847</v>
      </c>
      <c r="H493" s="314">
        <f t="shared" si="29"/>
        <v>3449.9999999999995</v>
      </c>
      <c r="I493" s="314">
        <v>3000</v>
      </c>
      <c r="J493" s="936">
        <v>1.1499999999999999</v>
      </c>
      <c r="K493" s="336"/>
      <c r="L493" s="62" t="str">
        <f t="shared" si="30"/>
        <v/>
      </c>
      <c r="M493" s="645">
        <v>50</v>
      </c>
      <c r="N493" s="387" t="s">
        <v>537</v>
      </c>
      <c r="O493" s="238">
        <v>4601887345572</v>
      </c>
    </row>
    <row r="494" spans="1:46" ht="25.5" customHeight="1" x14ac:dyDescent="0.3">
      <c r="B494" s="305" t="s">
        <v>170</v>
      </c>
      <c r="C494" s="15" t="s">
        <v>171</v>
      </c>
      <c r="D494" s="43" t="s">
        <v>172</v>
      </c>
      <c r="E494" s="60" t="s">
        <v>217</v>
      </c>
      <c r="F494" s="82">
        <v>100</v>
      </c>
      <c r="G494" s="149">
        <v>767848</v>
      </c>
      <c r="H494" s="314">
        <f t="shared" si="29"/>
        <v>3449.9999999999995</v>
      </c>
      <c r="I494" s="314">
        <v>3000</v>
      </c>
      <c r="J494" s="936">
        <v>1.1499999999999999</v>
      </c>
      <c r="K494" s="336"/>
      <c r="L494" s="62" t="str">
        <f t="shared" si="30"/>
        <v/>
      </c>
      <c r="M494" s="645">
        <v>50</v>
      </c>
      <c r="N494" s="387" t="s">
        <v>537</v>
      </c>
      <c r="O494" s="238">
        <v>4601887345589</v>
      </c>
    </row>
    <row r="495" spans="1:46" ht="25.5" customHeight="1" x14ac:dyDescent="0.3">
      <c r="A495" s="232"/>
      <c r="B495" s="14" t="s">
        <v>704</v>
      </c>
      <c r="C495" s="14" t="s">
        <v>1004</v>
      </c>
      <c r="D495" s="57" t="s">
        <v>1133</v>
      </c>
      <c r="E495" s="60" t="s">
        <v>217</v>
      </c>
      <c r="F495" s="82">
        <v>100</v>
      </c>
      <c r="G495" s="149">
        <v>767814</v>
      </c>
      <c r="H495" s="314">
        <f t="shared" si="29"/>
        <v>4024.9999999999995</v>
      </c>
      <c r="I495" s="314">
        <v>3500</v>
      </c>
      <c r="J495" s="936">
        <v>1.1499999999999999</v>
      </c>
      <c r="K495" s="336"/>
      <c r="L495" s="62" t="str">
        <f t="shared" si="30"/>
        <v/>
      </c>
      <c r="M495" s="645">
        <v>35</v>
      </c>
      <c r="N495" s="387" t="s">
        <v>537</v>
      </c>
      <c r="O495" s="238">
        <v>4601887345596</v>
      </c>
    </row>
    <row r="496" spans="1:46" ht="25.5" customHeight="1" x14ac:dyDescent="0.3">
      <c r="A496" s="232"/>
      <c r="B496" s="14" t="s">
        <v>1005</v>
      </c>
      <c r="C496" s="14" t="s">
        <v>1006</v>
      </c>
      <c r="D496" s="57" t="s">
        <v>1134</v>
      </c>
      <c r="E496" s="60" t="s">
        <v>217</v>
      </c>
      <c r="F496" s="82">
        <v>100</v>
      </c>
      <c r="G496" s="149">
        <v>767815</v>
      </c>
      <c r="H496" s="314">
        <f t="shared" si="29"/>
        <v>4024.9999999999995</v>
      </c>
      <c r="I496" s="314">
        <v>3500</v>
      </c>
      <c r="J496" s="936">
        <v>1.1499999999999999</v>
      </c>
      <c r="K496" s="336"/>
      <c r="L496" s="62" t="str">
        <f t="shared" si="30"/>
        <v/>
      </c>
      <c r="M496" s="645" t="s">
        <v>838</v>
      </c>
      <c r="N496" s="387" t="s">
        <v>537</v>
      </c>
      <c r="O496" s="238">
        <v>4601887345602</v>
      </c>
    </row>
    <row r="497" spans="1:15" ht="25.5" customHeight="1" x14ac:dyDescent="0.3">
      <c r="B497" s="305" t="s">
        <v>173</v>
      </c>
      <c r="C497" s="15" t="s">
        <v>174</v>
      </c>
      <c r="D497" s="43" t="s">
        <v>36</v>
      </c>
      <c r="E497" s="60" t="s">
        <v>217</v>
      </c>
      <c r="F497" s="82">
        <v>100</v>
      </c>
      <c r="G497" s="149">
        <v>767849</v>
      </c>
      <c r="H497" s="314">
        <f t="shared" si="29"/>
        <v>4024.9999999999995</v>
      </c>
      <c r="I497" s="314">
        <v>3500</v>
      </c>
      <c r="J497" s="936">
        <v>1.1499999999999999</v>
      </c>
      <c r="K497" s="336"/>
      <c r="L497" s="62" t="str">
        <f t="shared" si="30"/>
        <v/>
      </c>
      <c r="M497" s="645">
        <v>50</v>
      </c>
      <c r="N497" s="387" t="s">
        <v>537</v>
      </c>
      <c r="O497" s="238">
        <v>4601887345626</v>
      </c>
    </row>
    <row r="498" spans="1:15" ht="25.5" customHeight="1" x14ac:dyDescent="0.3">
      <c r="A498" s="232"/>
      <c r="B498" s="209" t="s">
        <v>1573</v>
      </c>
      <c r="C498" s="209" t="s">
        <v>1574</v>
      </c>
      <c r="D498" s="168" t="s">
        <v>1679</v>
      </c>
      <c r="E498" s="60" t="s">
        <v>907</v>
      </c>
      <c r="F498" s="82">
        <v>100</v>
      </c>
      <c r="G498" s="149">
        <v>767879</v>
      </c>
      <c r="H498" s="314">
        <f t="shared" si="29"/>
        <v>4024.9999999999995</v>
      </c>
      <c r="I498" s="314">
        <v>3500</v>
      </c>
      <c r="J498" s="936">
        <v>1.1499999999999999</v>
      </c>
      <c r="K498" s="336"/>
      <c r="L498" s="62" t="str">
        <f t="shared" si="30"/>
        <v/>
      </c>
      <c r="M498" s="645">
        <v>40</v>
      </c>
      <c r="N498" s="387" t="s">
        <v>537</v>
      </c>
      <c r="O498" s="238">
        <v>4601887346166</v>
      </c>
    </row>
    <row r="499" spans="1:15" ht="25.5" customHeight="1" x14ac:dyDescent="0.3">
      <c r="A499" s="232"/>
      <c r="B499" s="209" t="s">
        <v>1575</v>
      </c>
      <c r="C499" s="209" t="s">
        <v>1576</v>
      </c>
      <c r="D499" s="168" t="s">
        <v>1680</v>
      </c>
      <c r="E499" s="60" t="s">
        <v>907</v>
      </c>
      <c r="F499" s="82">
        <v>100</v>
      </c>
      <c r="G499" s="149">
        <v>767880</v>
      </c>
      <c r="H499" s="314">
        <f t="shared" si="29"/>
        <v>4024.9999999999995</v>
      </c>
      <c r="I499" s="314">
        <v>3500</v>
      </c>
      <c r="J499" s="936">
        <v>1.1499999999999999</v>
      </c>
      <c r="K499" s="336"/>
      <c r="L499" s="62" t="str">
        <f t="shared" si="30"/>
        <v/>
      </c>
      <c r="M499" s="645">
        <v>45</v>
      </c>
      <c r="N499" s="387" t="s">
        <v>537</v>
      </c>
      <c r="O499" s="238">
        <v>4601887346173</v>
      </c>
    </row>
    <row r="500" spans="1:15" ht="25.5" customHeight="1" x14ac:dyDescent="0.3">
      <c r="B500" s="305" t="s">
        <v>282</v>
      </c>
      <c r="C500" s="15" t="s">
        <v>223</v>
      </c>
      <c r="D500" s="43" t="s">
        <v>175</v>
      </c>
      <c r="E500" s="60" t="s">
        <v>217</v>
      </c>
      <c r="F500" s="82">
        <v>100</v>
      </c>
      <c r="G500" s="149">
        <v>767850</v>
      </c>
      <c r="H500" s="314">
        <f t="shared" si="29"/>
        <v>3909.9999999999995</v>
      </c>
      <c r="I500" s="314">
        <v>3400</v>
      </c>
      <c r="J500" s="936">
        <v>1.1499999999999999</v>
      </c>
      <c r="K500" s="336"/>
      <c r="L500" s="62" t="str">
        <f t="shared" si="30"/>
        <v/>
      </c>
      <c r="M500" s="645">
        <v>45</v>
      </c>
      <c r="N500" s="387" t="s">
        <v>537</v>
      </c>
      <c r="O500" s="238">
        <v>4601887345640</v>
      </c>
    </row>
    <row r="501" spans="1:15" ht="25.5" customHeight="1" x14ac:dyDescent="0.3">
      <c r="A501" s="73"/>
      <c r="B501" s="385" t="s">
        <v>740</v>
      </c>
      <c r="C501" s="376" t="s">
        <v>741</v>
      </c>
      <c r="D501" s="43" t="s">
        <v>752</v>
      </c>
      <c r="E501" s="60" t="s">
        <v>217</v>
      </c>
      <c r="F501" s="82">
        <v>100</v>
      </c>
      <c r="G501" s="149">
        <v>767841</v>
      </c>
      <c r="H501" s="314">
        <f t="shared" si="29"/>
        <v>3679.9999999999995</v>
      </c>
      <c r="I501" s="314">
        <v>3200</v>
      </c>
      <c r="J501" s="936">
        <v>1.1499999999999999</v>
      </c>
      <c r="K501" s="336"/>
      <c r="L501" s="62" t="str">
        <f t="shared" si="30"/>
        <v/>
      </c>
      <c r="M501" s="645">
        <v>35</v>
      </c>
      <c r="N501" s="387" t="s">
        <v>537</v>
      </c>
      <c r="O501" s="238">
        <v>4601887345657</v>
      </c>
    </row>
    <row r="502" spans="1:15" ht="25.5" customHeight="1" x14ac:dyDescent="0.3">
      <c r="A502" s="232"/>
      <c r="B502" s="305" t="s">
        <v>3092</v>
      </c>
      <c r="C502" s="15" t="s">
        <v>3093</v>
      </c>
      <c r="D502" s="373" t="s">
        <v>100</v>
      </c>
      <c r="E502" s="60" t="s">
        <v>217</v>
      </c>
      <c r="F502" s="82">
        <v>100</v>
      </c>
      <c r="G502" s="149">
        <v>767851</v>
      </c>
      <c r="H502" s="314">
        <f t="shared" si="29"/>
        <v>3679.9999999999995</v>
      </c>
      <c r="I502" s="314">
        <v>3200</v>
      </c>
      <c r="J502" s="936">
        <v>1.1499999999999999</v>
      </c>
      <c r="K502" s="158"/>
      <c r="L502" s="62" t="str">
        <f t="shared" si="30"/>
        <v/>
      </c>
      <c r="M502" s="645">
        <v>40</v>
      </c>
      <c r="N502" s="159" t="s">
        <v>537</v>
      </c>
      <c r="O502" s="238">
        <v>4601887345671</v>
      </c>
    </row>
    <row r="503" spans="1:15" ht="25.5" customHeight="1" x14ac:dyDescent="0.3">
      <c r="A503" s="232"/>
      <c r="B503" s="14" t="s">
        <v>930</v>
      </c>
      <c r="C503" s="14" t="s">
        <v>1221</v>
      </c>
      <c r="D503" s="57" t="s">
        <v>1439</v>
      </c>
      <c r="E503" s="60" t="s">
        <v>217</v>
      </c>
      <c r="F503" s="82">
        <v>100</v>
      </c>
      <c r="G503" s="149">
        <v>767826</v>
      </c>
      <c r="H503" s="314">
        <f t="shared" si="29"/>
        <v>3679.9999999999995</v>
      </c>
      <c r="I503" s="314">
        <v>3200</v>
      </c>
      <c r="J503" s="936">
        <v>1.1499999999999999</v>
      </c>
      <c r="K503" s="336"/>
      <c r="L503" s="62" t="str">
        <f t="shared" si="30"/>
        <v/>
      </c>
      <c r="M503" s="645" t="s">
        <v>554</v>
      </c>
      <c r="N503" s="387" t="s">
        <v>537</v>
      </c>
      <c r="O503" s="238">
        <v>4601887345688</v>
      </c>
    </row>
    <row r="504" spans="1:15" ht="25.5" customHeight="1" x14ac:dyDescent="0.3">
      <c r="A504" s="232"/>
      <c r="B504" s="209" t="s">
        <v>1494</v>
      </c>
      <c r="C504" s="209" t="s">
        <v>1628</v>
      </c>
      <c r="D504" s="236" t="s">
        <v>1681</v>
      </c>
      <c r="E504" s="60" t="s">
        <v>907</v>
      </c>
      <c r="F504" s="82">
        <v>100</v>
      </c>
      <c r="G504" s="149">
        <v>767882</v>
      </c>
      <c r="H504" s="314">
        <f t="shared" si="29"/>
        <v>4024.9999999999995</v>
      </c>
      <c r="I504" s="314">
        <v>3500</v>
      </c>
      <c r="J504" s="936">
        <v>1.1499999999999999</v>
      </c>
      <c r="K504" s="336"/>
      <c r="L504" s="62" t="str">
        <f t="shared" si="30"/>
        <v/>
      </c>
      <c r="M504" s="645">
        <v>40</v>
      </c>
      <c r="N504" s="387" t="s">
        <v>537</v>
      </c>
      <c r="O504" s="238">
        <v>4601887346197</v>
      </c>
    </row>
    <row r="505" spans="1:15" ht="25.5" customHeight="1" x14ac:dyDescent="0.3">
      <c r="B505" s="305" t="s">
        <v>176</v>
      </c>
      <c r="C505" s="15" t="s">
        <v>177</v>
      </c>
      <c r="D505" s="43" t="s">
        <v>178</v>
      </c>
      <c r="E505" s="60" t="s">
        <v>217</v>
      </c>
      <c r="F505" s="82">
        <v>100</v>
      </c>
      <c r="G505" s="149">
        <v>767852</v>
      </c>
      <c r="H505" s="314">
        <f t="shared" si="29"/>
        <v>3679.9999999999995</v>
      </c>
      <c r="I505" s="314">
        <v>3200</v>
      </c>
      <c r="J505" s="936">
        <v>1.1499999999999999</v>
      </c>
      <c r="K505" s="336"/>
      <c r="L505" s="62" t="str">
        <f t="shared" si="30"/>
        <v/>
      </c>
      <c r="M505" s="645">
        <v>50</v>
      </c>
      <c r="N505" s="387" t="s">
        <v>537</v>
      </c>
      <c r="O505" s="238">
        <v>4601887345695</v>
      </c>
    </row>
    <row r="506" spans="1:15" ht="25.5" customHeight="1" x14ac:dyDescent="0.3">
      <c r="A506" s="56"/>
      <c r="B506" s="305" t="s">
        <v>550</v>
      </c>
      <c r="C506" s="15" t="s">
        <v>551</v>
      </c>
      <c r="D506" s="179" t="s">
        <v>552</v>
      </c>
      <c r="E506" s="60" t="s">
        <v>217</v>
      </c>
      <c r="F506" s="82">
        <v>100</v>
      </c>
      <c r="G506" s="149">
        <v>767837</v>
      </c>
      <c r="H506" s="314">
        <f t="shared" si="29"/>
        <v>4024.9999999999995</v>
      </c>
      <c r="I506" s="314">
        <v>3500</v>
      </c>
      <c r="J506" s="936">
        <v>1.1499999999999999</v>
      </c>
      <c r="K506" s="336"/>
      <c r="L506" s="62" t="str">
        <f t="shared" si="30"/>
        <v/>
      </c>
      <c r="M506" s="645">
        <v>50</v>
      </c>
      <c r="N506" s="387" t="s">
        <v>537</v>
      </c>
      <c r="O506" s="238">
        <v>4601887345701</v>
      </c>
    </row>
    <row r="507" spans="1:15" ht="25.5" customHeight="1" x14ac:dyDescent="0.3">
      <c r="A507" s="232"/>
      <c r="B507" s="305" t="s">
        <v>3094</v>
      </c>
      <c r="C507" s="15" t="s">
        <v>3095</v>
      </c>
      <c r="D507" s="373" t="s">
        <v>3100</v>
      </c>
      <c r="E507" s="60" t="s">
        <v>217</v>
      </c>
      <c r="F507" s="82">
        <v>100</v>
      </c>
      <c r="G507" s="149">
        <v>767853</v>
      </c>
      <c r="H507" s="314">
        <f t="shared" si="29"/>
        <v>4024.9999999999995</v>
      </c>
      <c r="I507" s="314">
        <v>3500</v>
      </c>
      <c r="J507" s="936">
        <v>1.1499999999999999</v>
      </c>
      <c r="K507" s="158"/>
      <c r="L507" s="62" t="str">
        <f t="shared" si="30"/>
        <v/>
      </c>
      <c r="M507" s="645">
        <v>40</v>
      </c>
      <c r="N507" s="159" t="s">
        <v>537</v>
      </c>
      <c r="O507" s="238">
        <v>4601887345718</v>
      </c>
    </row>
    <row r="508" spans="1:15" ht="25.5" customHeight="1" x14ac:dyDescent="0.3">
      <c r="B508" s="305" t="s">
        <v>179</v>
      </c>
      <c r="C508" s="15" t="s">
        <v>180</v>
      </c>
      <c r="D508" s="43" t="s">
        <v>181</v>
      </c>
      <c r="E508" s="60" t="s">
        <v>217</v>
      </c>
      <c r="F508" s="82">
        <v>100</v>
      </c>
      <c r="G508" s="149">
        <v>767854</v>
      </c>
      <c r="H508" s="314">
        <f t="shared" si="29"/>
        <v>3679.9999999999995</v>
      </c>
      <c r="I508" s="314">
        <v>3200</v>
      </c>
      <c r="J508" s="936">
        <v>1.1499999999999999</v>
      </c>
      <c r="K508" s="336"/>
      <c r="L508" s="62" t="str">
        <f t="shared" si="30"/>
        <v/>
      </c>
      <c r="M508" s="645">
        <v>40</v>
      </c>
      <c r="N508" s="387" t="s">
        <v>537</v>
      </c>
      <c r="O508" s="238">
        <v>4601887345725</v>
      </c>
    </row>
    <row r="509" spans="1:15" ht="25.5" customHeight="1" x14ac:dyDescent="0.3">
      <c r="B509" s="305" t="s">
        <v>182</v>
      </c>
      <c r="C509" s="15" t="s">
        <v>183</v>
      </c>
      <c r="D509" s="43" t="s">
        <v>184</v>
      </c>
      <c r="E509" s="60" t="s">
        <v>217</v>
      </c>
      <c r="F509" s="82">
        <v>100</v>
      </c>
      <c r="G509" s="149">
        <v>767855</v>
      </c>
      <c r="H509" s="314">
        <f t="shared" si="29"/>
        <v>4255</v>
      </c>
      <c r="I509" s="314">
        <v>3700</v>
      </c>
      <c r="J509" s="936">
        <v>1.1499999999999999</v>
      </c>
      <c r="K509" s="336"/>
      <c r="L509" s="62" t="str">
        <f t="shared" si="30"/>
        <v/>
      </c>
      <c r="M509" s="645">
        <v>45</v>
      </c>
      <c r="N509" s="387" t="s">
        <v>537</v>
      </c>
      <c r="O509" s="238">
        <v>4601887345732</v>
      </c>
    </row>
    <row r="510" spans="1:15" ht="25.5" customHeight="1" x14ac:dyDescent="0.3">
      <c r="A510" s="232"/>
      <c r="B510" s="14" t="s">
        <v>1706</v>
      </c>
      <c r="C510" s="14" t="s">
        <v>2325</v>
      </c>
      <c r="D510" s="236" t="s">
        <v>243</v>
      </c>
      <c r="E510" s="60" t="s">
        <v>907</v>
      </c>
      <c r="F510" s="82">
        <v>100</v>
      </c>
      <c r="G510" s="149">
        <v>797050</v>
      </c>
      <c r="H510" s="314">
        <f t="shared" si="29"/>
        <v>4024.9999999999995</v>
      </c>
      <c r="I510" s="314">
        <v>3500</v>
      </c>
      <c r="J510" s="936">
        <v>1.1499999999999999</v>
      </c>
      <c r="K510" s="336"/>
      <c r="L510" s="62" t="str">
        <f t="shared" si="30"/>
        <v/>
      </c>
      <c r="M510" s="645">
        <v>45</v>
      </c>
      <c r="N510" s="387" t="s">
        <v>537</v>
      </c>
      <c r="O510" s="238">
        <v>4601887377283</v>
      </c>
    </row>
    <row r="511" spans="1:15" ht="25.5" customHeight="1" x14ac:dyDescent="0.3">
      <c r="A511" s="232"/>
      <c r="B511" s="14" t="s">
        <v>1009</v>
      </c>
      <c r="C511" s="14" t="s">
        <v>1010</v>
      </c>
      <c r="D511" s="57" t="s">
        <v>1136</v>
      </c>
      <c r="E511" s="60" t="s">
        <v>217</v>
      </c>
      <c r="F511" s="82">
        <v>100</v>
      </c>
      <c r="G511" s="149">
        <v>767819</v>
      </c>
      <c r="H511" s="314">
        <f t="shared" si="29"/>
        <v>3449.9999999999995</v>
      </c>
      <c r="I511" s="314">
        <v>3000</v>
      </c>
      <c r="J511" s="936">
        <v>1.1499999999999999</v>
      </c>
      <c r="K511" s="336"/>
      <c r="L511" s="62" t="str">
        <f t="shared" si="30"/>
        <v/>
      </c>
      <c r="M511" s="645" t="s">
        <v>83</v>
      </c>
      <c r="N511" s="387" t="s">
        <v>537</v>
      </c>
      <c r="O511" s="238">
        <v>4601887345756</v>
      </c>
    </row>
    <row r="512" spans="1:15" ht="25.5" customHeight="1" x14ac:dyDescent="0.3">
      <c r="A512" s="423"/>
      <c r="B512" s="305" t="s">
        <v>3087</v>
      </c>
      <c r="C512" s="38" t="s">
        <v>3088</v>
      </c>
      <c r="D512" s="236" t="s">
        <v>107</v>
      </c>
      <c r="E512" s="60" t="s">
        <v>907</v>
      </c>
      <c r="F512" s="82">
        <v>100</v>
      </c>
      <c r="G512" s="149">
        <v>807527</v>
      </c>
      <c r="H512" s="314">
        <f t="shared" si="29"/>
        <v>4024.9999999999995</v>
      </c>
      <c r="I512" s="314">
        <v>3500</v>
      </c>
      <c r="J512" s="936">
        <v>1.1499999999999999</v>
      </c>
      <c r="K512" s="158"/>
      <c r="L512" s="62" t="str">
        <f>IF(K512&gt;0,K512*H512,"")</f>
        <v/>
      </c>
      <c r="M512" s="645">
        <v>45</v>
      </c>
      <c r="N512" s="159" t="s">
        <v>537</v>
      </c>
      <c r="O512" s="323">
        <v>4601887023036</v>
      </c>
    </row>
    <row r="513" spans="1:15" ht="25.5" customHeight="1" x14ac:dyDescent="0.3">
      <c r="A513" s="232"/>
      <c r="B513" s="14" t="s">
        <v>1702</v>
      </c>
      <c r="C513" s="14" t="s">
        <v>1703</v>
      </c>
      <c r="D513" s="236" t="s">
        <v>2733</v>
      </c>
      <c r="E513" s="60" t="s">
        <v>907</v>
      </c>
      <c r="F513" s="82">
        <v>100</v>
      </c>
      <c r="G513" s="149">
        <v>797051</v>
      </c>
      <c r="H513" s="314">
        <f t="shared" si="29"/>
        <v>4024.9999999999995</v>
      </c>
      <c r="I513" s="314">
        <v>3500</v>
      </c>
      <c r="J513" s="936">
        <v>1.1499999999999999</v>
      </c>
      <c r="K513" s="336"/>
      <c r="L513" s="62" t="str">
        <f t="shared" ref="L513:L539" si="31">IF(K513&gt;0,K513*H513,"")</f>
        <v/>
      </c>
      <c r="M513" s="645">
        <v>50</v>
      </c>
      <c r="N513" s="387" t="s">
        <v>537</v>
      </c>
      <c r="O513" s="238">
        <v>4601887377290</v>
      </c>
    </row>
    <row r="514" spans="1:15" ht="25.5" customHeight="1" x14ac:dyDescent="0.3">
      <c r="B514" s="305" t="s">
        <v>187</v>
      </c>
      <c r="C514" s="15" t="s">
        <v>188</v>
      </c>
      <c r="D514" s="43" t="s">
        <v>34</v>
      </c>
      <c r="E514" s="60" t="s">
        <v>217</v>
      </c>
      <c r="F514" s="82">
        <v>100</v>
      </c>
      <c r="G514" s="149">
        <v>767859</v>
      </c>
      <c r="H514" s="314">
        <f t="shared" si="29"/>
        <v>3679.9999999999995</v>
      </c>
      <c r="I514" s="314">
        <v>3200</v>
      </c>
      <c r="J514" s="936">
        <v>1.1499999999999999</v>
      </c>
      <c r="K514" s="336"/>
      <c r="L514" s="62" t="str">
        <f t="shared" si="31"/>
        <v/>
      </c>
      <c r="M514" s="645">
        <v>55</v>
      </c>
      <c r="N514" s="387" t="s">
        <v>537</v>
      </c>
      <c r="O514" s="238">
        <v>4601887345787</v>
      </c>
    </row>
    <row r="515" spans="1:15" ht="25.5" customHeight="1" x14ac:dyDescent="0.3">
      <c r="A515" s="232"/>
      <c r="B515" s="64" t="s">
        <v>1577</v>
      </c>
      <c r="C515" s="64" t="s">
        <v>1578</v>
      </c>
      <c r="D515" s="168" t="s">
        <v>1682</v>
      </c>
      <c r="E515" s="60" t="s">
        <v>217</v>
      </c>
      <c r="F515" s="82">
        <v>100</v>
      </c>
      <c r="G515" s="149">
        <v>767884</v>
      </c>
      <c r="H515" s="314">
        <f t="shared" si="29"/>
        <v>4600</v>
      </c>
      <c r="I515" s="314">
        <v>4000</v>
      </c>
      <c r="J515" s="936">
        <v>1.1499999999999999</v>
      </c>
      <c r="K515" s="336"/>
      <c r="L515" s="62" t="str">
        <f t="shared" si="31"/>
        <v/>
      </c>
      <c r="M515" s="645">
        <v>35</v>
      </c>
      <c r="N515" s="387" t="s">
        <v>537</v>
      </c>
      <c r="O515" s="238">
        <v>4601887346210</v>
      </c>
    </row>
    <row r="516" spans="1:15" ht="25.5" customHeight="1" x14ac:dyDescent="0.3">
      <c r="A516" s="423"/>
      <c r="B516" s="305" t="s">
        <v>3096</v>
      </c>
      <c r="C516" s="38" t="s">
        <v>3097</v>
      </c>
      <c r="D516" s="47" t="s">
        <v>3504</v>
      </c>
      <c r="E516" s="60" t="s">
        <v>217</v>
      </c>
      <c r="F516" s="82">
        <v>100</v>
      </c>
      <c r="G516" s="149">
        <v>807528</v>
      </c>
      <c r="H516" s="314">
        <f t="shared" si="29"/>
        <v>4600</v>
      </c>
      <c r="I516" s="314">
        <v>4000</v>
      </c>
      <c r="J516" s="936">
        <v>1.1499999999999999</v>
      </c>
      <c r="K516" s="158"/>
      <c r="L516" s="62" t="str">
        <f>IF(K516&gt;0,K516*H516,"")</f>
        <v/>
      </c>
      <c r="M516" s="320">
        <v>40</v>
      </c>
      <c r="N516" s="159" t="s">
        <v>537</v>
      </c>
      <c r="O516" s="323">
        <v>4601887023043</v>
      </c>
    </row>
    <row r="517" spans="1:15" ht="25.5" customHeight="1" x14ac:dyDescent="0.3">
      <c r="A517" s="232"/>
      <c r="B517" s="14" t="s">
        <v>1007</v>
      </c>
      <c r="C517" s="14" t="s">
        <v>1008</v>
      </c>
      <c r="D517" s="57" t="s">
        <v>1135</v>
      </c>
      <c r="E517" s="60" t="s">
        <v>217</v>
      </c>
      <c r="F517" s="82">
        <v>100</v>
      </c>
      <c r="G517" s="149">
        <v>767818</v>
      </c>
      <c r="H517" s="314">
        <f t="shared" si="29"/>
        <v>3449.9999999999995</v>
      </c>
      <c r="I517" s="314">
        <v>3000</v>
      </c>
      <c r="J517" s="936">
        <v>1.1499999999999999</v>
      </c>
      <c r="K517" s="336"/>
      <c r="L517" s="62" t="str">
        <f t="shared" si="31"/>
        <v/>
      </c>
      <c r="M517" s="645">
        <v>35</v>
      </c>
      <c r="N517" s="387" t="s">
        <v>537</v>
      </c>
      <c r="O517" s="238">
        <v>4601887345800</v>
      </c>
    </row>
    <row r="518" spans="1:15" ht="25.5" customHeight="1" x14ac:dyDescent="0.3">
      <c r="B518" s="305" t="s">
        <v>191</v>
      </c>
      <c r="C518" s="15" t="s">
        <v>192</v>
      </c>
      <c r="D518" s="43" t="s">
        <v>189</v>
      </c>
      <c r="E518" s="60" t="s">
        <v>217</v>
      </c>
      <c r="F518" s="82">
        <v>100</v>
      </c>
      <c r="G518" s="149">
        <v>767861</v>
      </c>
      <c r="H518" s="314">
        <f t="shared" si="29"/>
        <v>3449.9999999999995</v>
      </c>
      <c r="I518" s="314">
        <v>3000</v>
      </c>
      <c r="J518" s="936">
        <v>1.1499999999999999</v>
      </c>
      <c r="K518" s="336"/>
      <c r="L518" s="62" t="str">
        <f t="shared" si="31"/>
        <v/>
      </c>
      <c r="M518" s="645">
        <v>45</v>
      </c>
      <c r="N518" s="387" t="s">
        <v>537</v>
      </c>
      <c r="O518" s="321">
        <v>4601887137924</v>
      </c>
    </row>
    <row r="519" spans="1:15" ht="25.5" customHeight="1" x14ac:dyDescent="0.3">
      <c r="B519" s="305" t="s">
        <v>193</v>
      </c>
      <c r="C519" s="15" t="s">
        <v>890</v>
      </c>
      <c r="D519" s="43" t="s">
        <v>194</v>
      </c>
      <c r="E519" s="60" t="s">
        <v>217</v>
      </c>
      <c r="F519" s="82">
        <v>100</v>
      </c>
      <c r="G519" s="149">
        <v>767862</v>
      </c>
      <c r="H519" s="314">
        <f t="shared" si="29"/>
        <v>3449.9999999999995</v>
      </c>
      <c r="I519" s="314">
        <v>3000</v>
      </c>
      <c r="J519" s="936">
        <v>1.1499999999999999</v>
      </c>
      <c r="K519" s="336"/>
      <c r="L519" s="62" t="str">
        <f t="shared" si="31"/>
        <v/>
      </c>
      <c r="M519" s="645">
        <v>40</v>
      </c>
      <c r="N519" s="387" t="s">
        <v>537</v>
      </c>
      <c r="O519" s="238">
        <v>4601887345848</v>
      </c>
    </row>
    <row r="520" spans="1:15" ht="25.5" customHeight="1" x14ac:dyDescent="0.3">
      <c r="A520" s="232"/>
      <c r="B520" s="64" t="s">
        <v>1484</v>
      </c>
      <c r="C520" s="64" t="s">
        <v>1485</v>
      </c>
      <c r="D520" s="236" t="s">
        <v>1683</v>
      </c>
      <c r="E520" s="60" t="s">
        <v>907</v>
      </c>
      <c r="F520" s="82">
        <v>100</v>
      </c>
      <c r="G520" s="149">
        <v>767885</v>
      </c>
      <c r="H520" s="314">
        <f t="shared" si="29"/>
        <v>4024.9999999999995</v>
      </c>
      <c r="I520" s="314">
        <v>3500</v>
      </c>
      <c r="J520" s="936">
        <v>1.1499999999999999</v>
      </c>
      <c r="K520" s="336"/>
      <c r="L520" s="62" t="str">
        <f t="shared" si="31"/>
        <v/>
      </c>
      <c r="M520" s="645">
        <v>35</v>
      </c>
      <c r="N520" s="387" t="s">
        <v>537</v>
      </c>
      <c r="O520" s="238">
        <v>4601887346227</v>
      </c>
    </row>
    <row r="521" spans="1:15" ht="25.5" customHeight="1" x14ac:dyDescent="0.3">
      <c r="B521" s="305" t="s">
        <v>195</v>
      </c>
      <c r="C521" s="15" t="s">
        <v>313</v>
      </c>
      <c r="D521" s="43" t="s">
        <v>152</v>
      </c>
      <c r="E521" s="60" t="s">
        <v>217</v>
      </c>
      <c r="F521" s="82">
        <v>100</v>
      </c>
      <c r="G521" s="149">
        <v>767863</v>
      </c>
      <c r="H521" s="314">
        <f t="shared" si="29"/>
        <v>3449.9999999999995</v>
      </c>
      <c r="I521" s="314">
        <v>3000</v>
      </c>
      <c r="J521" s="936">
        <v>1.1499999999999999</v>
      </c>
      <c r="K521" s="336"/>
      <c r="L521" s="62" t="str">
        <f t="shared" si="31"/>
        <v/>
      </c>
      <c r="M521" s="645">
        <v>40</v>
      </c>
      <c r="N521" s="387" t="s">
        <v>537</v>
      </c>
      <c r="O521" s="238">
        <v>4601887345855</v>
      </c>
    </row>
    <row r="522" spans="1:15" ht="25.5" customHeight="1" x14ac:dyDescent="0.3">
      <c r="B522" s="305" t="s">
        <v>196</v>
      </c>
      <c r="C522" s="15" t="s">
        <v>197</v>
      </c>
      <c r="D522" s="43" t="s">
        <v>515</v>
      </c>
      <c r="E522" s="60" t="s">
        <v>217</v>
      </c>
      <c r="F522" s="82">
        <v>100</v>
      </c>
      <c r="G522" s="149">
        <v>767864</v>
      </c>
      <c r="H522" s="314">
        <f t="shared" si="29"/>
        <v>3909.9999999999995</v>
      </c>
      <c r="I522" s="314">
        <v>3400</v>
      </c>
      <c r="J522" s="936">
        <v>1.1499999999999999</v>
      </c>
      <c r="K522" s="336"/>
      <c r="L522" s="62" t="str">
        <f t="shared" si="31"/>
        <v/>
      </c>
      <c r="M522" s="645">
        <v>50</v>
      </c>
      <c r="N522" s="387" t="s">
        <v>537</v>
      </c>
      <c r="O522" s="238">
        <v>4601887345862</v>
      </c>
    </row>
    <row r="523" spans="1:15" ht="25.5" customHeight="1" x14ac:dyDescent="0.3">
      <c r="B523" s="305" t="s">
        <v>198</v>
      </c>
      <c r="C523" s="15" t="s">
        <v>199</v>
      </c>
      <c r="D523" s="43" t="s">
        <v>76</v>
      </c>
      <c r="E523" s="60" t="s">
        <v>217</v>
      </c>
      <c r="F523" s="82">
        <v>100</v>
      </c>
      <c r="G523" s="149">
        <v>767865</v>
      </c>
      <c r="H523" s="314">
        <f t="shared" si="29"/>
        <v>3449.9999999999995</v>
      </c>
      <c r="I523" s="314">
        <v>3000</v>
      </c>
      <c r="J523" s="936">
        <v>1.1499999999999999</v>
      </c>
      <c r="K523" s="336"/>
      <c r="L523" s="62" t="str">
        <f t="shared" si="31"/>
        <v/>
      </c>
      <c r="M523" s="645">
        <v>50</v>
      </c>
      <c r="N523" s="387" t="s">
        <v>537</v>
      </c>
      <c r="O523" s="321">
        <v>4601887137528</v>
      </c>
    </row>
    <row r="524" spans="1:15" ht="25.5" customHeight="1" x14ac:dyDescent="0.3">
      <c r="A524" s="232"/>
      <c r="B524" s="64" t="s">
        <v>1579</v>
      </c>
      <c r="C524" s="64" t="s">
        <v>1580</v>
      </c>
      <c r="D524" s="168" t="s">
        <v>1684</v>
      </c>
      <c r="E524" s="60" t="s">
        <v>217</v>
      </c>
      <c r="F524" s="82">
        <v>100</v>
      </c>
      <c r="G524" s="149">
        <v>767887</v>
      </c>
      <c r="H524" s="314">
        <f t="shared" si="29"/>
        <v>4024.9999999999995</v>
      </c>
      <c r="I524" s="314">
        <v>3500</v>
      </c>
      <c r="J524" s="936">
        <v>1.1499999999999999</v>
      </c>
      <c r="K524" s="336"/>
      <c r="L524" s="62" t="str">
        <f t="shared" si="31"/>
        <v/>
      </c>
      <c r="M524" s="645">
        <v>35</v>
      </c>
      <c r="N524" s="387" t="s">
        <v>537</v>
      </c>
      <c r="O524" s="238">
        <v>4601887346241</v>
      </c>
    </row>
    <row r="525" spans="1:15" ht="25.5" customHeight="1" x14ac:dyDescent="0.3">
      <c r="A525" s="232"/>
      <c r="B525" s="64" t="s">
        <v>1581</v>
      </c>
      <c r="C525" s="64" t="s">
        <v>1582</v>
      </c>
      <c r="D525" s="168" t="s">
        <v>1685</v>
      </c>
      <c r="E525" s="60" t="s">
        <v>217</v>
      </c>
      <c r="F525" s="82">
        <v>100</v>
      </c>
      <c r="G525" s="149">
        <v>767888</v>
      </c>
      <c r="H525" s="314">
        <f t="shared" si="29"/>
        <v>4024.9999999999995</v>
      </c>
      <c r="I525" s="314">
        <v>3500</v>
      </c>
      <c r="J525" s="936">
        <v>1.1499999999999999</v>
      </c>
      <c r="K525" s="336"/>
      <c r="L525" s="62" t="str">
        <f t="shared" si="31"/>
        <v/>
      </c>
      <c r="M525" s="645">
        <v>35</v>
      </c>
      <c r="N525" s="387" t="s">
        <v>537</v>
      </c>
      <c r="O525" s="238">
        <v>4601887346258</v>
      </c>
    </row>
    <row r="526" spans="1:15" ht="25.5" customHeight="1" x14ac:dyDescent="0.3">
      <c r="A526" s="232"/>
      <c r="B526" s="14" t="s">
        <v>1025</v>
      </c>
      <c r="C526" s="14" t="s">
        <v>1026</v>
      </c>
      <c r="D526" s="57" t="s">
        <v>504</v>
      </c>
      <c r="E526" s="60" t="s">
        <v>217</v>
      </c>
      <c r="F526" s="82">
        <v>100</v>
      </c>
      <c r="G526" s="149">
        <v>767832</v>
      </c>
      <c r="H526" s="314">
        <f t="shared" si="29"/>
        <v>3679.9999999999995</v>
      </c>
      <c r="I526" s="314">
        <v>3200</v>
      </c>
      <c r="J526" s="936">
        <v>1.1499999999999999</v>
      </c>
      <c r="K526" s="336"/>
      <c r="L526" s="62" t="str">
        <f t="shared" si="31"/>
        <v/>
      </c>
      <c r="M526" s="645" t="s">
        <v>83</v>
      </c>
      <c r="N526" s="387" t="s">
        <v>537</v>
      </c>
      <c r="O526" s="238">
        <v>4601887345886</v>
      </c>
    </row>
    <row r="527" spans="1:15" ht="25.5" customHeight="1" x14ac:dyDescent="0.3">
      <c r="A527" s="423"/>
      <c r="B527" s="305" t="s">
        <v>3089</v>
      </c>
      <c r="C527" s="38" t="s">
        <v>3090</v>
      </c>
      <c r="D527" s="236" t="s">
        <v>36</v>
      </c>
      <c r="E527" s="60" t="s">
        <v>907</v>
      </c>
      <c r="F527" s="82">
        <v>100</v>
      </c>
      <c r="G527" s="149">
        <v>807529</v>
      </c>
      <c r="H527" s="314">
        <f t="shared" si="29"/>
        <v>4255</v>
      </c>
      <c r="I527" s="314">
        <v>3700</v>
      </c>
      <c r="J527" s="936">
        <v>1.1499999999999999</v>
      </c>
      <c r="K527" s="158"/>
      <c r="L527" s="62" t="str">
        <f>IF(K527&gt;0,K527*H527,"")</f>
        <v/>
      </c>
      <c r="M527" s="645">
        <v>45</v>
      </c>
      <c r="N527" s="159" t="s">
        <v>537</v>
      </c>
      <c r="O527" s="323">
        <v>4601887023050</v>
      </c>
    </row>
    <row r="528" spans="1:15" ht="25.5" customHeight="1" x14ac:dyDescent="0.3">
      <c r="A528" s="56"/>
      <c r="B528" s="305" t="s">
        <v>553</v>
      </c>
      <c r="C528" s="15" t="s">
        <v>488</v>
      </c>
      <c r="D528" s="43" t="s">
        <v>108</v>
      </c>
      <c r="E528" s="60" t="s">
        <v>217</v>
      </c>
      <c r="F528" s="82">
        <v>100</v>
      </c>
      <c r="G528" s="149">
        <v>767810</v>
      </c>
      <c r="H528" s="314">
        <f t="shared" si="29"/>
        <v>3679.9999999999995</v>
      </c>
      <c r="I528" s="314">
        <v>3200</v>
      </c>
      <c r="J528" s="936">
        <v>1.1499999999999999</v>
      </c>
      <c r="K528" s="336"/>
      <c r="L528" s="62" t="str">
        <f t="shared" si="31"/>
        <v/>
      </c>
      <c r="M528" s="645">
        <v>40</v>
      </c>
      <c r="N528" s="387" t="s">
        <v>537</v>
      </c>
      <c r="O528" s="238">
        <v>4601887345909</v>
      </c>
    </row>
    <row r="529" spans="1:15" ht="25.5" customHeight="1" x14ac:dyDescent="0.3">
      <c r="B529" s="305" t="s">
        <v>577</v>
      </c>
      <c r="C529" s="15" t="s">
        <v>578</v>
      </c>
      <c r="D529" s="43" t="s">
        <v>579</v>
      </c>
      <c r="E529" s="60" t="s">
        <v>217</v>
      </c>
      <c r="F529" s="82">
        <v>100</v>
      </c>
      <c r="G529" s="149">
        <v>767867</v>
      </c>
      <c r="H529" s="314">
        <f t="shared" si="29"/>
        <v>3679.9999999999995</v>
      </c>
      <c r="I529" s="314">
        <v>3200</v>
      </c>
      <c r="J529" s="936">
        <v>1.1499999999999999</v>
      </c>
      <c r="K529" s="336"/>
      <c r="L529" s="62" t="str">
        <f t="shared" si="31"/>
        <v/>
      </c>
      <c r="M529" s="645">
        <v>45</v>
      </c>
      <c r="N529" s="387" t="s">
        <v>537</v>
      </c>
      <c r="O529" s="238">
        <v>4601887345916</v>
      </c>
    </row>
    <row r="530" spans="1:15" ht="25.5" customHeight="1" x14ac:dyDescent="0.3">
      <c r="A530" s="232"/>
      <c r="B530" s="14" t="s">
        <v>1031</v>
      </c>
      <c r="C530" s="14" t="s">
        <v>1032</v>
      </c>
      <c r="D530" s="57" t="s">
        <v>1145</v>
      </c>
      <c r="E530" s="60" t="s">
        <v>217</v>
      </c>
      <c r="F530" s="82">
        <v>100</v>
      </c>
      <c r="G530" s="149">
        <v>767833</v>
      </c>
      <c r="H530" s="314">
        <f t="shared" si="29"/>
        <v>4024.9999999999995</v>
      </c>
      <c r="I530" s="314">
        <v>3500</v>
      </c>
      <c r="J530" s="936">
        <v>1.1499999999999999</v>
      </c>
      <c r="K530" s="336"/>
      <c r="L530" s="62" t="str">
        <f t="shared" si="31"/>
        <v/>
      </c>
      <c r="M530" s="645" t="s">
        <v>83</v>
      </c>
      <c r="N530" s="387" t="s">
        <v>537</v>
      </c>
      <c r="O530" s="238">
        <v>4601887345930</v>
      </c>
    </row>
    <row r="531" spans="1:15" ht="25.5" customHeight="1" x14ac:dyDescent="0.3">
      <c r="B531" s="305" t="s">
        <v>580</v>
      </c>
      <c r="C531" s="15" t="s">
        <v>581</v>
      </c>
      <c r="D531" s="398" t="s">
        <v>36</v>
      </c>
      <c r="E531" s="60" t="s">
        <v>217</v>
      </c>
      <c r="F531" s="82">
        <v>100</v>
      </c>
      <c r="G531" s="149">
        <v>767869</v>
      </c>
      <c r="H531" s="314">
        <f t="shared" si="29"/>
        <v>3679.9999999999995</v>
      </c>
      <c r="I531" s="314">
        <v>3200</v>
      </c>
      <c r="J531" s="936">
        <v>1.1499999999999999</v>
      </c>
      <c r="K531" s="336"/>
      <c r="L531" s="62" t="str">
        <f t="shared" si="31"/>
        <v/>
      </c>
      <c r="M531" s="645">
        <v>45</v>
      </c>
      <c r="N531" s="387" t="s">
        <v>537</v>
      </c>
      <c r="O531" s="321">
        <v>4601887137535</v>
      </c>
    </row>
    <row r="532" spans="1:15" ht="25.5" customHeight="1" x14ac:dyDescent="0.3">
      <c r="A532" s="75"/>
      <c r="B532" s="38" t="s">
        <v>812</v>
      </c>
      <c r="C532" s="15" t="s">
        <v>814</v>
      </c>
      <c r="D532" s="398" t="s">
        <v>837</v>
      </c>
      <c r="E532" s="60" t="s">
        <v>217</v>
      </c>
      <c r="F532" s="82">
        <v>100</v>
      </c>
      <c r="G532" s="149">
        <v>767843</v>
      </c>
      <c r="H532" s="314">
        <f t="shared" si="29"/>
        <v>4024.9999999999995</v>
      </c>
      <c r="I532" s="314">
        <v>3500</v>
      </c>
      <c r="J532" s="936">
        <v>1.1499999999999999</v>
      </c>
      <c r="K532" s="336"/>
      <c r="L532" s="62" t="str">
        <f t="shared" si="31"/>
        <v/>
      </c>
      <c r="M532" s="645" t="s">
        <v>554</v>
      </c>
      <c r="N532" s="387" t="s">
        <v>537</v>
      </c>
      <c r="O532" s="238">
        <v>4601887345947</v>
      </c>
    </row>
    <row r="533" spans="1:15" ht="25.5" customHeight="1" x14ac:dyDescent="0.3">
      <c r="A533" s="232"/>
      <c r="B533" s="209" t="s">
        <v>1585</v>
      </c>
      <c r="C533" s="209" t="s">
        <v>1586</v>
      </c>
      <c r="D533" s="168" t="s">
        <v>1686</v>
      </c>
      <c r="E533" s="60" t="s">
        <v>907</v>
      </c>
      <c r="F533" s="82">
        <v>100</v>
      </c>
      <c r="G533" s="149">
        <v>767890</v>
      </c>
      <c r="H533" s="314">
        <f t="shared" si="29"/>
        <v>4600</v>
      </c>
      <c r="I533" s="314">
        <v>4000</v>
      </c>
      <c r="J533" s="936">
        <v>1.1499999999999999</v>
      </c>
      <c r="K533" s="336"/>
      <c r="L533" s="62" t="str">
        <f t="shared" si="31"/>
        <v/>
      </c>
      <c r="M533" s="645">
        <v>35</v>
      </c>
      <c r="N533" s="387" t="s">
        <v>537</v>
      </c>
      <c r="O533" s="238">
        <v>4601887346272</v>
      </c>
    </row>
    <row r="534" spans="1:15" ht="25.5" customHeight="1" x14ac:dyDescent="0.3">
      <c r="A534" s="423"/>
      <c r="B534" s="305" t="s">
        <v>3098</v>
      </c>
      <c r="C534" s="38" t="s">
        <v>3099</v>
      </c>
      <c r="D534" s="236" t="s">
        <v>3490</v>
      </c>
      <c r="E534" s="60" t="s">
        <v>217</v>
      </c>
      <c r="F534" s="82">
        <v>100</v>
      </c>
      <c r="G534" s="149">
        <v>807530</v>
      </c>
      <c r="H534" s="314">
        <f t="shared" si="29"/>
        <v>4255</v>
      </c>
      <c r="I534" s="314">
        <v>3700</v>
      </c>
      <c r="J534" s="936">
        <v>1.1499999999999999</v>
      </c>
      <c r="K534" s="158"/>
      <c r="L534" s="62" t="str">
        <f>IF(K534&gt;0,K534*H534,"")</f>
        <v/>
      </c>
      <c r="M534" s="320">
        <v>40</v>
      </c>
      <c r="N534" s="159" t="s">
        <v>537</v>
      </c>
      <c r="O534" s="323">
        <v>4601887023067</v>
      </c>
    </row>
    <row r="535" spans="1:15" ht="25.5" customHeight="1" x14ac:dyDescent="0.3">
      <c r="A535" s="232"/>
      <c r="B535" s="14" t="s">
        <v>1029</v>
      </c>
      <c r="C535" s="14" t="s">
        <v>1030</v>
      </c>
      <c r="D535" s="57" t="s">
        <v>835</v>
      </c>
      <c r="E535" s="60" t="s">
        <v>907</v>
      </c>
      <c r="F535" s="82">
        <v>100</v>
      </c>
      <c r="G535" s="149">
        <v>767838</v>
      </c>
      <c r="H535" s="314">
        <f t="shared" si="29"/>
        <v>4255</v>
      </c>
      <c r="I535" s="314">
        <v>3700</v>
      </c>
      <c r="J535" s="936">
        <v>1.1499999999999999</v>
      </c>
      <c r="K535" s="336"/>
      <c r="L535" s="62" t="str">
        <f t="shared" si="31"/>
        <v/>
      </c>
      <c r="M535" s="645">
        <v>45</v>
      </c>
      <c r="N535" s="387" t="s">
        <v>537</v>
      </c>
      <c r="O535" s="238">
        <v>4601887345954</v>
      </c>
    </row>
    <row r="536" spans="1:15" ht="25.5" customHeight="1" x14ac:dyDescent="0.3">
      <c r="A536" s="232"/>
      <c r="B536" s="209" t="s">
        <v>1587</v>
      </c>
      <c r="C536" s="209" t="s">
        <v>1588</v>
      </c>
      <c r="D536" s="168" t="s">
        <v>1687</v>
      </c>
      <c r="E536" s="60" t="s">
        <v>907</v>
      </c>
      <c r="F536" s="82">
        <v>100</v>
      </c>
      <c r="G536" s="149">
        <v>767892</v>
      </c>
      <c r="H536" s="314">
        <f t="shared" si="29"/>
        <v>4255</v>
      </c>
      <c r="I536" s="314">
        <v>3700</v>
      </c>
      <c r="J536" s="936">
        <v>1.1499999999999999</v>
      </c>
      <c r="K536" s="336"/>
      <c r="L536" s="62" t="str">
        <f t="shared" si="31"/>
        <v/>
      </c>
      <c r="M536" s="645">
        <v>40</v>
      </c>
      <c r="N536" s="387" t="s">
        <v>537</v>
      </c>
      <c r="O536" s="238">
        <v>4601887346296</v>
      </c>
    </row>
    <row r="537" spans="1:15" ht="25.5" customHeight="1" x14ac:dyDescent="0.3">
      <c r="A537" s="232"/>
      <c r="B537" s="14" t="s">
        <v>1027</v>
      </c>
      <c r="C537" s="14" t="s">
        <v>1028</v>
      </c>
      <c r="D537" s="57" t="s">
        <v>23</v>
      </c>
      <c r="E537" s="60" t="s">
        <v>907</v>
      </c>
      <c r="F537" s="82">
        <v>100</v>
      </c>
      <c r="G537" s="149">
        <v>767839</v>
      </c>
      <c r="H537" s="314">
        <f t="shared" si="29"/>
        <v>4255</v>
      </c>
      <c r="I537" s="314">
        <v>3700</v>
      </c>
      <c r="J537" s="936">
        <v>1.1499999999999999</v>
      </c>
      <c r="K537" s="336"/>
      <c r="L537" s="62" t="str">
        <f t="shared" si="31"/>
        <v/>
      </c>
      <c r="M537" s="645">
        <v>45</v>
      </c>
      <c r="N537" s="387" t="s">
        <v>537</v>
      </c>
      <c r="O537" s="238">
        <v>4601887345961</v>
      </c>
    </row>
    <row r="538" spans="1:15" ht="25.5" customHeight="1" x14ac:dyDescent="0.3">
      <c r="A538" s="232"/>
      <c r="B538" s="209" t="s">
        <v>1589</v>
      </c>
      <c r="C538" s="209" t="s">
        <v>1590</v>
      </c>
      <c r="D538" s="236" t="s">
        <v>1688</v>
      </c>
      <c r="E538" s="60" t="s">
        <v>907</v>
      </c>
      <c r="F538" s="82">
        <v>100</v>
      </c>
      <c r="G538" s="149">
        <v>767894</v>
      </c>
      <c r="H538" s="314">
        <f t="shared" si="29"/>
        <v>4255</v>
      </c>
      <c r="I538" s="314">
        <v>3700</v>
      </c>
      <c r="J538" s="936">
        <v>1.1499999999999999</v>
      </c>
      <c r="K538" s="336"/>
      <c r="L538" s="62" t="str">
        <f t="shared" si="31"/>
        <v/>
      </c>
      <c r="M538" s="645">
        <v>40</v>
      </c>
      <c r="N538" s="387" t="s">
        <v>537</v>
      </c>
      <c r="O538" s="238">
        <v>4601887346319</v>
      </c>
    </row>
    <row r="539" spans="1:15" ht="25.5" customHeight="1" x14ac:dyDescent="0.3">
      <c r="A539" s="232"/>
      <c r="B539" s="209" t="s">
        <v>1591</v>
      </c>
      <c r="C539" s="209" t="s">
        <v>1592</v>
      </c>
      <c r="D539" s="168" t="s">
        <v>1689</v>
      </c>
      <c r="E539" s="60" t="s">
        <v>907</v>
      </c>
      <c r="F539" s="82">
        <v>100</v>
      </c>
      <c r="G539" s="149">
        <v>767895</v>
      </c>
      <c r="H539" s="314">
        <f t="shared" si="29"/>
        <v>4255</v>
      </c>
      <c r="I539" s="314">
        <v>3700</v>
      </c>
      <c r="J539" s="936">
        <v>1.1499999999999999</v>
      </c>
      <c r="K539" s="336"/>
      <c r="L539" s="62" t="str">
        <f t="shared" si="31"/>
        <v/>
      </c>
      <c r="M539" s="645">
        <v>35</v>
      </c>
      <c r="N539" s="387" t="s">
        <v>537</v>
      </c>
      <c r="O539" s="238">
        <v>4601887346326</v>
      </c>
    </row>
    <row r="540" spans="1:15" ht="25.5" customHeight="1" x14ac:dyDescent="0.3">
      <c r="A540" s="232"/>
      <c r="B540" s="64" t="s">
        <v>1593</v>
      </c>
      <c r="C540" s="64" t="s">
        <v>1594</v>
      </c>
      <c r="D540" s="236" t="s">
        <v>1658</v>
      </c>
      <c r="E540" s="60" t="s">
        <v>217</v>
      </c>
      <c r="F540" s="82">
        <v>100</v>
      </c>
      <c r="G540" s="149">
        <v>767896</v>
      </c>
      <c r="H540" s="314">
        <f t="shared" si="29"/>
        <v>4255</v>
      </c>
      <c r="I540" s="314">
        <v>3700</v>
      </c>
      <c r="J540" s="936">
        <v>1.1499999999999999</v>
      </c>
      <c r="K540" s="336"/>
      <c r="L540" s="62" t="str">
        <f t="shared" ref="L540:L555" si="32">IF(K540&gt;0,K540*H540,"")</f>
        <v/>
      </c>
      <c r="M540" s="645">
        <v>40</v>
      </c>
      <c r="N540" s="387" t="s">
        <v>537</v>
      </c>
      <c r="O540" s="238">
        <v>4601887346333</v>
      </c>
    </row>
    <row r="541" spans="1:15" ht="25.5" customHeight="1" x14ac:dyDescent="0.3">
      <c r="A541" s="232"/>
      <c r="B541" s="14" t="s">
        <v>1015</v>
      </c>
      <c r="C541" s="14" t="s">
        <v>1016</v>
      </c>
      <c r="D541" s="57" t="s">
        <v>1140</v>
      </c>
      <c r="E541" s="60" t="s">
        <v>217</v>
      </c>
      <c r="F541" s="82">
        <v>100</v>
      </c>
      <c r="G541" s="149">
        <v>767823</v>
      </c>
      <c r="H541" s="314">
        <f t="shared" si="29"/>
        <v>3449.9999999999995</v>
      </c>
      <c r="I541" s="314">
        <v>3000</v>
      </c>
      <c r="J541" s="936">
        <v>1.1499999999999999</v>
      </c>
      <c r="K541" s="336"/>
      <c r="L541" s="62" t="str">
        <f t="shared" si="32"/>
        <v/>
      </c>
      <c r="M541" s="645" t="s">
        <v>328</v>
      </c>
      <c r="N541" s="387" t="s">
        <v>537</v>
      </c>
      <c r="O541" s="238">
        <v>4601887345985</v>
      </c>
    </row>
    <row r="542" spans="1:15" ht="25.5" customHeight="1" x14ac:dyDescent="0.3">
      <c r="A542" s="232"/>
      <c r="B542" s="14" t="s">
        <v>931</v>
      </c>
      <c r="C542" s="14" t="s">
        <v>932</v>
      </c>
      <c r="D542" s="57" t="s">
        <v>1139</v>
      </c>
      <c r="E542" s="60" t="s">
        <v>217</v>
      </c>
      <c r="F542" s="82">
        <v>100</v>
      </c>
      <c r="G542" s="149">
        <v>767822</v>
      </c>
      <c r="H542" s="314">
        <f t="shared" si="29"/>
        <v>3449.9999999999995</v>
      </c>
      <c r="I542" s="314">
        <v>3000</v>
      </c>
      <c r="J542" s="936">
        <v>1.1499999999999999</v>
      </c>
      <c r="K542" s="336"/>
      <c r="L542" s="62" t="str">
        <f t="shared" si="32"/>
        <v/>
      </c>
      <c r="M542" s="645">
        <v>35</v>
      </c>
      <c r="N542" s="387" t="s">
        <v>537</v>
      </c>
      <c r="O542" s="238">
        <v>4601887345992</v>
      </c>
    </row>
    <row r="543" spans="1:15" ht="25.5" customHeight="1" x14ac:dyDescent="0.3">
      <c r="A543" s="232"/>
      <c r="B543" s="14" t="s">
        <v>1017</v>
      </c>
      <c r="C543" s="14" t="s">
        <v>1018</v>
      </c>
      <c r="D543" s="57" t="s">
        <v>1141</v>
      </c>
      <c r="E543" s="60" t="s">
        <v>217</v>
      </c>
      <c r="F543" s="82">
        <v>100</v>
      </c>
      <c r="G543" s="149">
        <v>767824</v>
      </c>
      <c r="H543" s="314">
        <f t="shared" si="29"/>
        <v>3449.9999999999995</v>
      </c>
      <c r="I543" s="314">
        <v>3000</v>
      </c>
      <c r="J543" s="936">
        <v>1.1499999999999999</v>
      </c>
      <c r="K543" s="336"/>
      <c r="L543" s="62" t="str">
        <f t="shared" si="32"/>
        <v/>
      </c>
      <c r="M543" s="645">
        <v>40</v>
      </c>
      <c r="N543" s="387" t="s">
        <v>537</v>
      </c>
      <c r="O543" s="238">
        <v>4601887346005</v>
      </c>
    </row>
    <row r="544" spans="1:15" ht="25.5" customHeight="1" x14ac:dyDescent="0.3">
      <c r="A544" s="232"/>
      <c r="B544" s="14" t="s">
        <v>1019</v>
      </c>
      <c r="C544" s="14" t="s">
        <v>1020</v>
      </c>
      <c r="D544" s="57" t="s">
        <v>1142</v>
      </c>
      <c r="E544" s="60" t="s">
        <v>217</v>
      </c>
      <c r="F544" s="82">
        <v>100</v>
      </c>
      <c r="G544" s="149">
        <v>767835</v>
      </c>
      <c r="H544" s="314">
        <f t="shared" si="29"/>
        <v>3679.9999999999995</v>
      </c>
      <c r="I544" s="314">
        <v>3200</v>
      </c>
      <c r="J544" s="936">
        <v>1.1499999999999999</v>
      </c>
      <c r="K544" s="336"/>
      <c r="L544" s="62" t="str">
        <f t="shared" si="32"/>
        <v/>
      </c>
      <c r="M544" s="645">
        <v>35</v>
      </c>
      <c r="N544" s="387" t="s">
        <v>537</v>
      </c>
      <c r="O544" s="238">
        <v>4601887346012</v>
      </c>
    </row>
    <row r="545" spans="1:46" ht="25.5" customHeight="1" x14ac:dyDescent="0.3">
      <c r="A545" s="232"/>
      <c r="B545" s="14" t="s">
        <v>1021</v>
      </c>
      <c r="C545" s="14" t="s">
        <v>1022</v>
      </c>
      <c r="D545" s="57" t="s">
        <v>1143</v>
      </c>
      <c r="E545" s="60" t="s">
        <v>217</v>
      </c>
      <c r="F545" s="82">
        <v>100</v>
      </c>
      <c r="G545" s="149">
        <v>767828</v>
      </c>
      <c r="H545" s="314">
        <f t="shared" si="29"/>
        <v>3679.9999999999995</v>
      </c>
      <c r="I545" s="314">
        <v>3200</v>
      </c>
      <c r="J545" s="936">
        <v>1.1499999999999999</v>
      </c>
      <c r="K545" s="336"/>
      <c r="L545" s="62" t="str">
        <f t="shared" si="32"/>
        <v/>
      </c>
      <c r="M545" s="645">
        <v>35</v>
      </c>
      <c r="N545" s="387" t="s">
        <v>537</v>
      </c>
      <c r="O545" s="238">
        <v>4601887346036</v>
      </c>
    </row>
    <row r="546" spans="1:46" ht="25.5" customHeight="1" x14ac:dyDescent="0.3">
      <c r="A546" s="232"/>
      <c r="B546" s="14" t="s">
        <v>1023</v>
      </c>
      <c r="C546" s="14" t="s">
        <v>1024</v>
      </c>
      <c r="D546" s="328" t="s">
        <v>1144</v>
      </c>
      <c r="E546" s="60" t="s">
        <v>217</v>
      </c>
      <c r="F546" s="82">
        <v>100</v>
      </c>
      <c r="G546" s="149">
        <v>767829</v>
      </c>
      <c r="H546" s="314">
        <f t="shared" si="29"/>
        <v>3679.9999999999995</v>
      </c>
      <c r="I546" s="314">
        <v>3200</v>
      </c>
      <c r="J546" s="936">
        <v>1.1499999999999999</v>
      </c>
      <c r="K546" s="336"/>
      <c r="L546" s="62" t="str">
        <f t="shared" si="32"/>
        <v/>
      </c>
      <c r="M546" s="645">
        <v>40</v>
      </c>
      <c r="N546" s="387" t="s">
        <v>537</v>
      </c>
      <c r="O546" s="238">
        <v>4601887346043</v>
      </c>
    </row>
    <row r="547" spans="1:46" ht="25.5" customHeight="1" x14ac:dyDescent="0.3">
      <c r="A547" s="232"/>
      <c r="B547" s="14" t="s">
        <v>997</v>
      </c>
      <c r="C547" s="14" t="s">
        <v>998</v>
      </c>
      <c r="D547" s="57" t="s">
        <v>1130</v>
      </c>
      <c r="E547" s="60" t="s">
        <v>217</v>
      </c>
      <c r="F547" s="82">
        <v>100</v>
      </c>
      <c r="G547" s="149">
        <v>767812</v>
      </c>
      <c r="H547" s="314">
        <f t="shared" ref="H547:H561" si="33">I547*J547</f>
        <v>3679.9999999999995</v>
      </c>
      <c r="I547" s="314">
        <v>3200</v>
      </c>
      <c r="J547" s="936">
        <v>1.1499999999999999</v>
      </c>
      <c r="K547" s="336"/>
      <c r="L547" s="62" t="str">
        <f t="shared" si="32"/>
        <v/>
      </c>
      <c r="M547" s="645">
        <v>40</v>
      </c>
      <c r="N547" s="387" t="s">
        <v>537</v>
      </c>
      <c r="O547" s="238">
        <v>4601887346050</v>
      </c>
    </row>
    <row r="548" spans="1:46" ht="25.5" customHeight="1" x14ac:dyDescent="0.3">
      <c r="A548" s="232"/>
      <c r="B548" s="64" t="s">
        <v>1595</v>
      </c>
      <c r="C548" s="64" t="s">
        <v>1596</v>
      </c>
      <c r="D548" s="236" t="s">
        <v>1690</v>
      </c>
      <c r="E548" s="60" t="s">
        <v>907</v>
      </c>
      <c r="F548" s="82">
        <v>100</v>
      </c>
      <c r="G548" s="149">
        <v>767898</v>
      </c>
      <c r="H548" s="314">
        <f t="shared" si="33"/>
        <v>4255</v>
      </c>
      <c r="I548" s="314">
        <v>3700</v>
      </c>
      <c r="J548" s="936">
        <v>1.1499999999999999</v>
      </c>
      <c r="K548" s="336"/>
      <c r="L548" s="62" t="str">
        <f t="shared" si="32"/>
        <v/>
      </c>
      <c r="M548" s="645">
        <v>35</v>
      </c>
      <c r="N548" s="387" t="s">
        <v>537</v>
      </c>
      <c r="O548" s="238">
        <v>4601887346357</v>
      </c>
    </row>
    <row r="549" spans="1:46" ht="25.5" customHeight="1" x14ac:dyDescent="0.3">
      <c r="B549" s="305" t="s">
        <v>283</v>
      </c>
      <c r="C549" s="15" t="s">
        <v>889</v>
      </c>
      <c r="D549" s="43" t="s">
        <v>582</v>
      </c>
      <c r="E549" s="60" t="s">
        <v>217</v>
      </c>
      <c r="F549" s="82">
        <v>100</v>
      </c>
      <c r="G549" s="149">
        <v>767871</v>
      </c>
      <c r="H549" s="314">
        <f t="shared" si="33"/>
        <v>3449.9999999999995</v>
      </c>
      <c r="I549" s="314">
        <v>3000</v>
      </c>
      <c r="J549" s="936">
        <v>1.1499999999999999</v>
      </c>
      <c r="K549" s="336"/>
      <c r="L549" s="62" t="str">
        <f t="shared" si="32"/>
        <v/>
      </c>
      <c r="M549" s="645">
        <v>50</v>
      </c>
      <c r="N549" s="387" t="s">
        <v>537</v>
      </c>
      <c r="O549" s="238">
        <v>4601887346067</v>
      </c>
    </row>
    <row r="550" spans="1:46" ht="25.5" customHeight="1" x14ac:dyDescent="0.3">
      <c r="A550" s="232"/>
      <c r="B550" s="64" t="s">
        <v>1597</v>
      </c>
      <c r="C550" s="64" t="s">
        <v>1598</v>
      </c>
      <c r="D550" s="168" t="s">
        <v>1660</v>
      </c>
      <c r="E550" s="60" t="s">
        <v>907</v>
      </c>
      <c r="F550" s="82">
        <v>100</v>
      </c>
      <c r="G550" s="149">
        <v>767899</v>
      </c>
      <c r="H550" s="314">
        <f t="shared" si="33"/>
        <v>4255</v>
      </c>
      <c r="I550" s="314">
        <v>3700</v>
      </c>
      <c r="J550" s="936">
        <v>1.1499999999999999</v>
      </c>
      <c r="K550" s="336"/>
      <c r="L550" s="62" t="str">
        <f t="shared" si="32"/>
        <v/>
      </c>
      <c r="M550" s="645">
        <v>35</v>
      </c>
      <c r="N550" s="387" t="s">
        <v>537</v>
      </c>
      <c r="O550" s="238">
        <v>4601887346364</v>
      </c>
    </row>
    <row r="551" spans="1:46" ht="25.5" customHeight="1" x14ac:dyDescent="0.3">
      <c r="B551" s="305" t="s">
        <v>584</v>
      </c>
      <c r="C551" s="15" t="s">
        <v>585</v>
      </c>
      <c r="D551" s="43" t="s">
        <v>586</v>
      </c>
      <c r="E551" s="60" t="s">
        <v>217</v>
      </c>
      <c r="F551" s="82">
        <v>100</v>
      </c>
      <c r="G551" s="149">
        <v>767872</v>
      </c>
      <c r="H551" s="314">
        <f t="shared" si="33"/>
        <v>4024.9999999999995</v>
      </c>
      <c r="I551" s="314">
        <v>3500</v>
      </c>
      <c r="J551" s="936">
        <v>1.1499999999999999</v>
      </c>
      <c r="K551" s="336"/>
      <c r="L551" s="62" t="str">
        <f t="shared" si="32"/>
        <v/>
      </c>
      <c r="M551" s="645">
        <v>50</v>
      </c>
      <c r="N551" s="387" t="s">
        <v>537</v>
      </c>
      <c r="O551" s="238">
        <v>4601887346074</v>
      </c>
    </row>
    <row r="552" spans="1:46" ht="25.5" customHeight="1" x14ac:dyDescent="0.3">
      <c r="A552" s="232"/>
      <c r="B552" s="209" t="s">
        <v>1599</v>
      </c>
      <c r="C552" s="64" t="s">
        <v>1600</v>
      </c>
      <c r="D552" s="236" t="s">
        <v>1661</v>
      </c>
      <c r="E552" s="60" t="s">
        <v>217</v>
      </c>
      <c r="F552" s="82">
        <v>100</v>
      </c>
      <c r="G552" s="149">
        <v>767900</v>
      </c>
      <c r="H552" s="314">
        <f t="shared" si="33"/>
        <v>3909.9999999999995</v>
      </c>
      <c r="I552" s="314">
        <v>3400</v>
      </c>
      <c r="J552" s="936">
        <v>1.1499999999999999</v>
      </c>
      <c r="K552" s="336"/>
      <c r="L552" s="62" t="str">
        <f t="shared" si="32"/>
        <v/>
      </c>
      <c r="M552" s="645">
        <v>45</v>
      </c>
      <c r="N552" s="387" t="s">
        <v>537</v>
      </c>
      <c r="O552" s="238">
        <v>4601887346371</v>
      </c>
    </row>
    <row r="553" spans="1:46" ht="25.5" customHeight="1" x14ac:dyDescent="0.3">
      <c r="A553" s="75"/>
      <c r="B553" s="38" t="s">
        <v>811</v>
      </c>
      <c r="C553" s="15" t="s">
        <v>813</v>
      </c>
      <c r="D553" s="57" t="s">
        <v>836</v>
      </c>
      <c r="E553" s="60" t="s">
        <v>217</v>
      </c>
      <c r="F553" s="82">
        <v>100</v>
      </c>
      <c r="G553" s="149">
        <v>767842</v>
      </c>
      <c r="H553" s="314">
        <f t="shared" si="33"/>
        <v>3909.9999999999995</v>
      </c>
      <c r="I553" s="314">
        <v>3400</v>
      </c>
      <c r="J553" s="936">
        <v>1.1499999999999999</v>
      </c>
      <c r="K553" s="336"/>
      <c r="L553" s="62" t="str">
        <f t="shared" si="32"/>
        <v/>
      </c>
      <c r="M553" s="645">
        <v>40</v>
      </c>
      <c r="N553" s="387" t="s">
        <v>537</v>
      </c>
      <c r="O553" s="238">
        <v>4601887346081</v>
      </c>
    </row>
    <row r="554" spans="1:46" ht="25.5" customHeight="1" x14ac:dyDescent="0.3">
      <c r="A554" s="232"/>
      <c r="B554" s="14" t="s">
        <v>1011</v>
      </c>
      <c r="C554" s="14" t="s">
        <v>1012</v>
      </c>
      <c r="D554" s="57" t="s">
        <v>1137</v>
      </c>
      <c r="E554" s="60" t="s">
        <v>217</v>
      </c>
      <c r="F554" s="82">
        <v>100</v>
      </c>
      <c r="G554" s="149">
        <v>767820</v>
      </c>
      <c r="H554" s="314">
        <f t="shared" si="33"/>
        <v>3909.9999999999995</v>
      </c>
      <c r="I554" s="314">
        <v>3400</v>
      </c>
      <c r="J554" s="936">
        <v>1.1499999999999999</v>
      </c>
      <c r="K554" s="336"/>
      <c r="L554" s="62" t="str">
        <f t="shared" si="32"/>
        <v/>
      </c>
      <c r="M554" s="645" t="s">
        <v>838</v>
      </c>
      <c r="N554" s="387" t="s">
        <v>537</v>
      </c>
      <c r="O554" s="238">
        <v>4601887346098</v>
      </c>
    </row>
    <row r="555" spans="1:46" ht="25.5" customHeight="1" x14ac:dyDescent="0.3">
      <c r="A555" s="232"/>
      <c r="B555" s="14" t="s">
        <v>1013</v>
      </c>
      <c r="C555" s="14" t="s">
        <v>1014</v>
      </c>
      <c r="D555" s="57" t="s">
        <v>1138</v>
      </c>
      <c r="E555" s="60" t="s">
        <v>217</v>
      </c>
      <c r="F555" s="82">
        <v>100</v>
      </c>
      <c r="G555" s="149">
        <v>767821</v>
      </c>
      <c r="H555" s="314">
        <f t="shared" si="33"/>
        <v>3449.9999999999995</v>
      </c>
      <c r="I555" s="314">
        <v>3000</v>
      </c>
      <c r="J555" s="936">
        <v>1.1499999999999999</v>
      </c>
      <c r="K555" s="336"/>
      <c r="L555" s="62" t="str">
        <f t="shared" si="32"/>
        <v/>
      </c>
      <c r="M555" s="645" t="s">
        <v>838</v>
      </c>
      <c r="N555" s="387" t="s">
        <v>537</v>
      </c>
      <c r="O555" s="238">
        <v>4601887346104</v>
      </c>
    </row>
    <row r="556" spans="1:46" ht="25.5" customHeight="1" x14ac:dyDescent="0.3">
      <c r="B556" s="109"/>
      <c r="C556" s="119" t="s">
        <v>587</v>
      </c>
      <c r="D556" s="194" t="s">
        <v>225</v>
      </c>
      <c r="E556" s="92" t="s">
        <v>225</v>
      </c>
      <c r="F556" s="90" t="s">
        <v>225</v>
      </c>
      <c r="G556" s="161"/>
      <c r="H556" s="161"/>
      <c r="I556" s="161"/>
      <c r="J556" s="161"/>
      <c r="K556" s="94" t="s">
        <v>225</v>
      </c>
      <c r="L556" s="96"/>
      <c r="M556" s="205"/>
      <c r="N556" s="93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</row>
    <row r="557" spans="1:46" ht="25.5" customHeight="1" x14ac:dyDescent="0.3">
      <c r="B557" s="305" t="s">
        <v>588</v>
      </c>
      <c r="C557" s="15" t="s">
        <v>5</v>
      </c>
      <c r="D557" s="43" t="s">
        <v>190</v>
      </c>
      <c r="E557" s="60" t="s">
        <v>219</v>
      </c>
      <c r="F557" s="82">
        <v>100</v>
      </c>
      <c r="G557" s="149">
        <v>766694</v>
      </c>
      <c r="H557" s="314">
        <f t="shared" si="33"/>
        <v>2875</v>
      </c>
      <c r="I557" s="314">
        <v>2500</v>
      </c>
      <c r="J557" s="936">
        <v>1.1499999999999999</v>
      </c>
      <c r="K557" s="336"/>
      <c r="L557" s="62" t="str">
        <f>IF(K557&gt;0,K557*H557,"")</f>
        <v/>
      </c>
      <c r="M557" s="645">
        <v>35</v>
      </c>
      <c r="N557" s="387" t="s">
        <v>537</v>
      </c>
      <c r="O557" s="238">
        <v>4601887346395</v>
      </c>
    </row>
    <row r="558" spans="1:46" ht="25.5" customHeight="1" x14ac:dyDescent="0.3">
      <c r="B558" s="305" t="s">
        <v>6</v>
      </c>
      <c r="C558" s="15" t="s">
        <v>883</v>
      </c>
      <c r="D558" s="43" t="s">
        <v>34</v>
      </c>
      <c r="E558" s="60" t="s">
        <v>219</v>
      </c>
      <c r="F558" s="82">
        <v>100</v>
      </c>
      <c r="G558" s="256">
        <v>766695</v>
      </c>
      <c r="H558" s="314">
        <f t="shared" si="33"/>
        <v>2875</v>
      </c>
      <c r="I558" s="314">
        <v>2500</v>
      </c>
      <c r="J558" s="936">
        <v>1.1499999999999999</v>
      </c>
      <c r="K558" s="336"/>
      <c r="L558" s="62" t="str">
        <f>IF(K558&gt;0,K558*H558,"")</f>
        <v/>
      </c>
      <c r="M558" s="58">
        <v>40</v>
      </c>
      <c r="N558" s="388" t="s">
        <v>537</v>
      </c>
      <c r="O558" s="238">
        <v>4601887346401</v>
      </c>
    </row>
    <row r="559" spans="1:46" ht="25.5" customHeight="1" x14ac:dyDescent="0.3">
      <c r="B559" s="305" t="s">
        <v>7</v>
      </c>
      <c r="C559" s="15" t="s">
        <v>8</v>
      </c>
      <c r="D559" s="43" t="s">
        <v>9</v>
      </c>
      <c r="E559" s="60" t="s">
        <v>219</v>
      </c>
      <c r="F559" s="82">
        <v>100</v>
      </c>
      <c r="G559" s="149">
        <v>766696</v>
      </c>
      <c r="H559" s="314">
        <f t="shared" si="33"/>
        <v>3104.9999999999995</v>
      </c>
      <c r="I559" s="314">
        <v>2700</v>
      </c>
      <c r="J559" s="936">
        <v>1.1499999999999999</v>
      </c>
      <c r="K559" s="336"/>
      <c r="L559" s="62" t="str">
        <f>IF(K559&gt;0,K559*H559,"")</f>
        <v/>
      </c>
      <c r="M559" s="645">
        <v>35</v>
      </c>
      <c r="N559" s="387" t="s">
        <v>537</v>
      </c>
      <c r="O559" s="238">
        <v>4601887346418</v>
      </c>
    </row>
    <row r="560" spans="1:46" ht="25.5" customHeight="1" x14ac:dyDescent="0.3">
      <c r="B560" s="305" t="s">
        <v>10</v>
      </c>
      <c r="C560" s="15" t="s">
        <v>11</v>
      </c>
      <c r="D560" s="43" t="s">
        <v>155</v>
      </c>
      <c r="E560" s="60" t="s">
        <v>219</v>
      </c>
      <c r="F560" s="82">
        <v>100</v>
      </c>
      <c r="G560" s="149">
        <v>766697</v>
      </c>
      <c r="H560" s="314">
        <f t="shared" si="33"/>
        <v>2875</v>
      </c>
      <c r="I560" s="314">
        <v>2500</v>
      </c>
      <c r="J560" s="936">
        <v>1.1499999999999999</v>
      </c>
      <c r="K560" s="336"/>
      <c r="L560" s="62" t="str">
        <f>IF(K560&gt;0,K560*H560,"")</f>
        <v/>
      </c>
      <c r="M560" s="645">
        <v>30</v>
      </c>
      <c r="N560" s="387" t="s">
        <v>537</v>
      </c>
      <c r="O560" s="238">
        <v>4601887346425</v>
      </c>
    </row>
    <row r="561" spans="1:15" ht="25.5" customHeight="1" x14ac:dyDescent="0.3">
      <c r="A561" s="77"/>
      <c r="B561" s="397" t="s">
        <v>715</v>
      </c>
      <c r="C561" s="15" t="s">
        <v>3484</v>
      </c>
      <c r="D561" s="43" t="s">
        <v>722</v>
      </c>
      <c r="E561" s="60" t="s">
        <v>219</v>
      </c>
      <c r="F561" s="82">
        <v>100</v>
      </c>
      <c r="G561" s="149">
        <v>766693</v>
      </c>
      <c r="H561" s="314">
        <f t="shared" si="33"/>
        <v>3104.9999999999995</v>
      </c>
      <c r="I561" s="314">
        <v>2700</v>
      </c>
      <c r="J561" s="936">
        <v>1.1499999999999999</v>
      </c>
      <c r="K561" s="336"/>
      <c r="L561" s="62" t="str">
        <f>IF(K561&gt;0,K561*H561,"")</f>
        <v/>
      </c>
      <c r="M561" s="645">
        <v>35</v>
      </c>
      <c r="N561" s="387" t="s">
        <v>537</v>
      </c>
      <c r="O561" s="238">
        <v>4601887346449</v>
      </c>
    </row>
    <row r="562" spans="1:15" ht="24.95" customHeight="1" x14ac:dyDescent="0.3">
      <c r="K562" s="28">
        <f>SUM(K32:K561)</f>
        <v>0</v>
      </c>
      <c r="L562" s="28">
        <f>SUM(L32:L561)</f>
        <v>0</v>
      </c>
    </row>
    <row r="563" spans="1:15" ht="24.95" customHeight="1" x14ac:dyDescent="0.3"/>
    <row r="564" spans="1:15" ht="24.95" customHeight="1" x14ac:dyDescent="0.3"/>
    <row r="565" spans="1:15" ht="24.95" customHeight="1" x14ac:dyDescent="0.3"/>
  </sheetData>
  <autoFilter ref="C31:O562"/>
  <sortState ref="A433:M457">
    <sortCondition ref="C433:C457"/>
  </sortState>
  <mergeCells count="14">
    <mergeCell ref="D21:F21"/>
    <mergeCell ref="D22:F22"/>
    <mergeCell ref="C1:D1"/>
    <mergeCell ref="E1:F1"/>
    <mergeCell ref="D15:F15"/>
    <mergeCell ref="D19:F19"/>
    <mergeCell ref="D14:K14"/>
    <mergeCell ref="D16:F16"/>
    <mergeCell ref="D17:F17"/>
    <mergeCell ref="D18:F18"/>
    <mergeCell ref="C2:O10"/>
    <mergeCell ref="D20:F20"/>
    <mergeCell ref="C12:K12"/>
    <mergeCell ref="D13:L13"/>
  </mergeCells>
  <phoneticPr fontId="18" type="noConversion"/>
  <pageMargins left="0.15748031496062992" right="0.15748031496062992" top="0.15748031496062992" bottom="0.39370078740157483" header="0.15748031496062992" footer="0.15748031496062992"/>
  <pageSetup paperSize="9" scale="64" orientation="portrait" r:id="rId1"/>
  <headerFooter alignWithMargins="0">
    <oddFooter>&amp;L&amp;"Arial,обычный"Осень 2021&amp;C&amp;"Arial,обычный"Страница &amp;P из &amp;N&amp;R&amp;"Arial,обычный"Агрохолдинг Поиск</oddFooter>
  </headerFooter>
  <ignoredErrors>
    <ignoredError sqref="E105 E153 E180:E185" twoDigitTextYea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V490"/>
  <sheetViews>
    <sheetView view="pageBreakPreview" topLeftCell="A34" zoomScaleNormal="100" zoomScaleSheetLayoutView="100" workbookViewId="0">
      <selection activeCell="C37" sqref="C37"/>
    </sheetView>
  </sheetViews>
  <sheetFormatPr defaultColWidth="9" defaultRowHeight="18.75" x14ac:dyDescent="0.3"/>
  <cols>
    <col min="1" max="1" width="5.875" style="792" customWidth="1"/>
    <col min="2" max="2" width="12" style="3" hidden="1" customWidth="1"/>
    <col min="3" max="3" width="32.25" style="3" customWidth="1"/>
    <col min="4" max="4" width="27.875" style="44" customWidth="1"/>
    <col min="5" max="5" width="8.5" style="5" customWidth="1"/>
    <col min="6" max="6" width="7.625" style="3" customWidth="1"/>
    <col min="7" max="7" width="9" style="201" customWidth="1"/>
    <col min="8" max="8" width="8.5" style="79" customWidth="1"/>
    <col min="9" max="9" width="8.875" style="28" customWidth="1"/>
    <col min="10" max="10" width="12.5" style="413" customWidth="1"/>
    <col min="11" max="11" width="8.375" style="1" customWidth="1"/>
    <col min="12" max="16384" width="9" style="4"/>
  </cols>
  <sheetData>
    <row r="1" spans="2:11" ht="17.25" customHeight="1" x14ac:dyDescent="0.3">
      <c r="B1" s="26"/>
      <c r="C1" s="977"/>
      <c r="D1" s="977"/>
      <c r="E1" s="143"/>
      <c r="F1" s="120"/>
      <c r="G1" s="200"/>
      <c r="H1" s="78"/>
    </row>
    <row r="2" spans="2:11" ht="12.75" customHeight="1" x14ac:dyDescent="0.3">
      <c r="B2" s="26"/>
      <c r="C2" s="992" t="s">
        <v>4225</v>
      </c>
      <c r="D2" s="993"/>
      <c r="E2" s="993"/>
      <c r="F2" s="993"/>
      <c r="G2" s="993"/>
      <c r="H2" s="993"/>
      <c r="I2" s="993"/>
      <c r="J2" s="993"/>
      <c r="K2" s="993"/>
    </row>
    <row r="3" spans="2:11" ht="12.75" customHeight="1" x14ac:dyDescent="0.3">
      <c r="B3" s="26"/>
      <c r="C3" s="993"/>
      <c r="D3" s="993"/>
      <c r="E3" s="993"/>
      <c r="F3" s="993"/>
      <c r="G3" s="993"/>
      <c r="H3" s="993"/>
      <c r="I3" s="993"/>
      <c r="J3" s="993"/>
      <c r="K3" s="993"/>
    </row>
    <row r="4" spans="2:11" ht="12.75" customHeight="1" x14ac:dyDescent="0.3">
      <c r="B4" s="26"/>
      <c r="C4" s="993"/>
      <c r="D4" s="993"/>
      <c r="E4" s="993"/>
      <c r="F4" s="993"/>
      <c r="G4" s="993"/>
      <c r="H4" s="993"/>
      <c r="I4" s="993"/>
      <c r="J4" s="993"/>
      <c r="K4" s="993"/>
    </row>
    <row r="5" spans="2:11" ht="12.75" customHeight="1" x14ac:dyDescent="0.3">
      <c r="B5" s="26"/>
      <c r="C5" s="993"/>
      <c r="D5" s="993"/>
      <c r="E5" s="993"/>
      <c r="F5" s="993"/>
      <c r="G5" s="993"/>
      <c r="H5" s="993"/>
      <c r="I5" s="993"/>
      <c r="J5" s="993"/>
      <c r="K5" s="993"/>
    </row>
    <row r="6" spans="2:11" ht="12.75" customHeight="1" x14ac:dyDescent="0.3">
      <c r="B6" s="26"/>
      <c r="C6" s="993"/>
      <c r="D6" s="993"/>
      <c r="E6" s="993"/>
      <c r="F6" s="993"/>
      <c r="G6" s="993"/>
      <c r="H6" s="993"/>
      <c r="I6" s="993"/>
      <c r="J6" s="993"/>
      <c r="K6" s="993"/>
    </row>
    <row r="7" spans="2:11" ht="12.75" customHeight="1" x14ac:dyDescent="0.3">
      <c r="B7" s="26"/>
      <c r="C7" s="993"/>
      <c r="D7" s="993"/>
      <c r="E7" s="993"/>
      <c r="F7" s="993"/>
      <c r="G7" s="993"/>
      <c r="H7" s="993"/>
      <c r="I7" s="993"/>
      <c r="J7" s="993"/>
      <c r="K7" s="993"/>
    </row>
    <row r="8" spans="2:11" ht="12.75" customHeight="1" x14ac:dyDescent="0.3">
      <c r="B8" s="26"/>
      <c r="C8" s="993"/>
      <c r="D8" s="993"/>
      <c r="E8" s="993"/>
      <c r="F8" s="993"/>
      <c r="G8" s="993"/>
      <c r="H8" s="993"/>
      <c r="I8" s="993"/>
      <c r="J8" s="993"/>
      <c r="K8" s="993"/>
    </row>
    <row r="9" spans="2:11" ht="12.75" customHeight="1" x14ac:dyDescent="0.3">
      <c r="B9" s="26"/>
      <c r="C9" s="993"/>
      <c r="D9" s="993"/>
      <c r="E9" s="993"/>
      <c r="F9" s="993"/>
      <c r="G9" s="993"/>
      <c r="H9" s="993"/>
      <c r="I9" s="993"/>
      <c r="J9" s="993"/>
      <c r="K9" s="993"/>
    </row>
    <row r="10" spans="2:11" ht="12.75" customHeight="1" x14ac:dyDescent="0.3">
      <c r="B10" s="26"/>
      <c r="C10" s="993"/>
      <c r="D10" s="993"/>
      <c r="E10" s="993"/>
      <c r="F10" s="993"/>
      <c r="G10" s="993"/>
      <c r="H10" s="993"/>
      <c r="I10" s="993"/>
      <c r="J10" s="993"/>
      <c r="K10" s="993"/>
    </row>
    <row r="11" spans="2:11" ht="12.75" customHeight="1" x14ac:dyDescent="0.3">
      <c r="B11" s="26"/>
      <c r="C11" s="228"/>
      <c r="D11" s="228"/>
      <c r="E11" s="228"/>
      <c r="F11" s="228"/>
      <c r="G11" s="228"/>
      <c r="H11" s="230"/>
      <c r="I11" s="228"/>
      <c r="J11" s="307"/>
      <c r="K11" s="788"/>
    </row>
    <row r="12" spans="2:11" ht="22.5" customHeight="1" x14ac:dyDescent="0.3">
      <c r="B12" s="26"/>
      <c r="C12" s="227">
        <f ca="1">TODAY()</f>
        <v>44700</v>
      </c>
      <c r="D12" s="1013" t="s">
        <v>4237</v>
      </c>
      <c r="E12" s="1013"/>
      <c r="F12" s="976"/>
      <c r="G12" s="976"/>
      <c r="H12" s="976"/>
      <c r="I12" s="976"/>
    </row>
    <row r="13" spans="2:11" ht="21" customHeight="1" x14ac:dyDescent="0.3">
      <c r="B13" s="26"/>
      <c r="C13" s="41"/>
      <c r="D13" s="975" t="s">
        <v>4307</v>
      </c>
      <c r="E13" s="976"/>
      <c r="F13" s="976"/>
      <c r="G13" s="976"/>
      <c r="H13" s="976"/>
      <c r="I13" s="976"/>
      <c r="J13" s="976"/>
    </row>
    <row r="14" spans="2:11" ht="18.75" customHeight="1" x14ac:dyDescent="0.3">
      <c r="B14" s="26"/>
      <c r="C14" s="41"/>
      <c r="D14" s="1006" t="s">
        <v>940</v>
      </c>
      <c r="E14" s="1006"/>
      <c r="F14" s="1007"/>
      <c r="G14" s="1007"/>
      <c r="H14" s="1007"/>
      <c r="I14" s="951"/>
    </row>
    <row r="15" spans="2:11" x14ac:dyDescent="0.3">
      <c r="C15" s="180" t="s">
        <v>842</v>
      </c>
      <c r="D15" s="984" t="s">
        <v>939</v>
      </c>
      <c r="E15" s="985"/>
      <c r="F15" s="985"/>
      <c r="G15" s="74"/>
      <c r="H15" s="78"/>
    </row>
    <row r="16" spans="2:11" x14ac:dyDescent="0.3">
      <c r="C16" s="146" t="s">
        <v>841</v>
      </c>
      <c r="D16" s="1008"/>
      <c r="E16" s="1005"/>
      <c r="F16" s="1005"/>
      <c r="G16" s="74"/>
      <c r="H16" s="78"/>
    </row>
    <row r="17" spans="2:9" ht="29.25" customHeight="1" x14ac:dyDescent="0.3">
      <c r="C17" s="146" t="s">
        <v>839</v>
      </c>
      <c r="D17" s="1009"/>
      <c r="E17" s="1009"/>
      <c r="F17" s="1009"/>
      <c r="G17" s="74"/>
      <c r="H17" s="78"/>
      <c r="I17" s="30"/>
    </row>
    <row r="18" spans="2:9" x14ac:dyDescent="0.3">
      <c r="C18" s="146" t="s">
        <v>840</v>
      </c>
      <c r="D18" s="1005"/>
      <c r="E18" s="1005"/>
      <c r="F18" s="1005"/>
      <c r="G18" s="74"/>
      <c r="H18" s="78"/>
      <c r="I18" s="30"/>
    </row>
    <row r="19" spans="2:9" x14ac:dyDescent="0.3">
      <c r="C19" s="146" t="s">
        <v>25</v>
      </c>
      <c r="D19" s="1005"/>
      <c r="E19" s="1005"/>
      <c r="F19" s="1005"/>
      <c r="G19" s="74"/>
      <c r="H19" s="78"/>
      <c r="I19" s="30"/>
    </row>
    <row r="20" spans="2:9" x14ac:dyDescent="0.3">
      <c r="C20" s="146" t="s">
        <v>26</v>
      </c>
      <c r="D20" s="1005"/>
      <c r="E20" s="1005"/>
      <c r="F20" s="1005"/>
      <c r="G20" s="74"/>
      <c r="H20" s="78"/>
      <c r="I20" s="30"/>
    </row>
    <row r="21" spans="2:9" x14ac:dyDescent="0.3">
      <c r="C21" s="146" t="s">
        <v>843</v>
      </c>
      <c r="D21" s="1005"/>
      <c r="E21" s="1005"/>
      <c r="F21" s="1005"/>
      <c r="G21" s="74"/>
      <c r="H21" s="78"/>
    </row>
    <row r="22" spans="2:9" x14ac:dyDescent="0.3">
      <c r="C22" s="146" t="s">
        <v>27</v>
      </c>
      <c r="D22" s="1005"/>
      <c r="E22" s="1005"/>
      <c r="F22" s="1005"/>
      <c r="G22" s="74"/>
      <c r="H22" s="78"/>
    </row>
    <row r="23" spans="2:9" ht="20.25" x14ac:dyDescent="0.3">
      <c r="C23" s="187"/>
      <c r="D23" s="6"/>
      <c r="E23" s="6"/>
      <c r="F23" s="6"/>
      <c r="G23" s="74"/>
      <c r="H23" s="78"/>
    </row>
    <row r="24" spans="2:9" ht="20.25" x14ac:dyDescent="0.3">
      <c r="B24" s="293"/>
      <c r="C24" s="187" t="s">
        <v>4221</v>
      </c>
      <c r="D24" s="6"/>
      <c r="E24" s="6"/>
      <c r="F24" s="6"/>
      <c r="G24" s="294"/>
      <c r="H24" s="78"/>
    </row>
    <row r="25" spans="2:9" ht="20.25" x14ac:dyDescent="0.3">
      <c r="B25" s="295"/>
      <c r="C25" s="234" t="s">
        <v>1699</v>
      </c>
      <c r="D25" s="6"/>
      <c r="E25" s="6"/>
      <c r="F25" s="6"/>
      <c r="G25" s="296"/>
      <c r="H25" s="78"/>
    </row>
    <row r="26" spans="2:9" ht="20.25" x14ac:dyDescent="0.3">
      <c r="C26" s="234" t="s">
        <v>3505</v>
      </c>
      <c r="D26" s="6"/>
      <c r="E26" s="6"/>
      <c r="F26" s="6"/>
      <c r="G26" s="74"/>
      <c r="H26" s="78"/>
    </row>
    <row r="27" spans="2:9" ht="20.25" x14ac:dyDescent="0.3">
      <c r="C27" s="187" t="s">
        <v>4238</v>
      </c>
      <c r="D27" s="6"/>
      <c r="E27" s="6"/>
      <c r="F27" s="6"/>
      <c r="G27" s="74"/>
      <c r="H27" s="78"/>
    </row>
    <row r="28" spans="2:9" ht="20.25" x14ac:dyDescent="0.3">
      <c r="C28" s="229" t="s">
        <v>4232</v>
      </c>
      <c r="D28" s="6"/>
      <c r="E28" s="6"/>
      <c r="F28" s="6"/>
      <c r="G28" s="74"/>
      <c r="H28" s="78"/>
    </row>
    <row r="29" spans="2:9" ht="20.25" x14ac:dyDescent="0.3">
      <c r="C29" s="217" t="s">
        <v>4228</v>
      </c>
      <c r="D29" s="6"/>
      <c r="E29" s="6"/>
      <c r="F29" s="6"/>
      <c r="G29" s="74"/>
      <c r="H29" s="78"/>
    </row>
    <row r="30" spans="2:9" ht="13.5" customHeight="1" x14ac:dyDescent="0.3">
      <c r="B30" s="191"/>
      <c r="C30" s="181"/>
      <c r="D30" s="1011" t="s">
        <v>216</v>
      </c>
      <c r="E30" s="1011"/>
      <c r="F30" s="1012"/>
      <c r="G30" s="203"/>
      <c r="H30" s="80"/>
    </row>
    <row r="31" spans="2:9" ht="24.75" customHeight="1" x14ac:dyDescent="0.3">
      <c r="C31" s="182" t="s">
        <v>210</v>
      </c>
      <c r="D31" s="192">
        <f>I488</f>
        <v>0</v>
      </c>
      <c r="E31" s="11"/>
      <c r="F31" s="35"/>
      <c r="G31" s="202"/>
      <c r="H31" s="78"/>
    </row>
    <row r="32" spans="2:9" ht="27" customHeight="1" x14ac:dyDescent="0.3">
      <c r="C32" s="182" t="s">
        <v>211</v>
      </c>
      <c r="D32" s="147">
        <f>J488</f>
        <v>0</v>
      </c>
      <c r="E32" s="11"/>
      <c r="F32" s="35"/>
      <c r="G32" s="202"/>
      <c r="H32" s="78"/>
    </row>
    <row r="33" spans="1:47" ht="24" customHeight="1" x14ac:dyDescent="0.35">
      <c r="B33" s="148"/>
      <c r="C33" s="61"/>
      <c r="D33" s="53"/>
      <c r="E33" s="11"/>
      <c r="F33" s="11"/>
      <c r="G33" s="202"/>
      <c r="H33" s="78"/>
      <c r="K33" s="126"/>
    </row>
    <row r="34" spans="1:47" s="31" customFormat="1" ht="51.75" customHeight="1" x14ac:dyDescent="0.25">
      <c r="A34" s="803"/>
      <c r="B34" s="12" t="s">
        <v>670</v>
      </c>
      <c r="C34" s="12" t="s">
        <v>205</v>
      </c>
      <c r="D34" s="12" t="s">
        <v>204</v>
      </c>
      <c r="E34" s="13" t="s">
        <v>49</v>
      </c>
      <c r="F34" s="12" t="s">
        <v>206</v>
      </c>
      <c r="G34" s="13" t="s">
        <v>1223</v>
      </c>
      <c r="H34" s="199" t="s">
        <v>705</v>
      </c>
      <c r="I34" s="29" t="s">
        <v>644</v>
      </c>
      <c r="J34" s="414" t="s">
        <v>643</v>
      </c>
      <c r="K34" s="55" t="s">
        <v>14</v>
      </c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</row>
    <row r="35" spans="1:47" s="443" customFormat="1" ht="24.95" customHeight="1" x14ac:dyDescent="0.3">
      <c r="A35" s="444"/>
      <c r="B35" s="692" t="s">
        <v>1717</v>
      </c>
      <c r="C35" s="446" t="s">
        <v>1718</v>
      </c>
      <c r="D35" s="683" t="s">
        <v>366</v>
      </c>
      <c r="E35" s="299" t="s">
        <v>366</v>
      </c>
      <c r="F35" s="299" t="s">
        <v>366</v>
      </c>
      <c r="G35" s="291"/>
      <c r="H35" s="693"/>
      <c r="I35" s="448" t="s">
        <v>366</v>
      </c>
      <c r="J35" s="694"/>
      <c r="K35" s="683" t="s">
        <v>366</v>
      </c>
      <c r="L35" s="451"/>
      <c r="M35" s="451"/>
      <c r="N35" s="451"/>
      <c r="O35" s="451"/>
      <c r="P35" s="451"/>
      <c r="Q35" s="451"/>
      <c r="R35" s="451"/>
      <c r="S35" s="451"/>
      <c r="T35" s="451"/>
      <c r="U35" s="451"/>
      <c r="V35" s="451"/>
      <c r="W35" s="451"/>
      <c r="X35" s="451"/>
      <c r="Y35" s="451"/>
      <c r="Z35" s="451"/>
      <c r="AA35" s="451"/>
      <c r="AB35" s="451"/>
      <c r="AC35" s="451"/>
      <c r="AD35" s="451"/>
      <c r="AE35" s="451"/>
      <c r="AF35" s="451"/>
      <c r="AG35" s="451"/>
      <c r="AH35" s="451"/>
      <c r="AI35" s="451"/>
      <c r="AJ35" s="451"/>
      <c r="AK35" s="451"/>
      <c r="AL35" s="451"/>
      <c r="AM35" s="451"/>
      <c r="AN35" s="451"/>
      <c r="AO35" s="451"/>
      <c r="AP35" s="451"/>
      <c r="AQ35" s="451"/>
      <c r="AR35" s="451"/>
      <c r="AS35" s="451"/>
      <c r="AT35" s="451"/>
      <c r="AU35" s="451"/>
    </row>
    <row r="36" spans="1:47" s="443" customFormat="1" ht="20.25" customHeight="1" x14ac:dyDescent="0.3">
      <c r="A36" s="444"/>
      <c r="B36" s="692" t="s">
        <v>1719</v>
      </c>
      <c r="C36" s="452" t="s">
        <v>1720</v>
      </c>
      <c r="D36" s="453"/>
      <c r="E36" s="454"/>
      <c r="F36" s="299" t="s">
        <v>366</v>
      </c>
      <c r="G36" s="291"/>
      <c r="H36" s="693"/>
      <c r="I36" s="448" t="s">
        <v>366</v>
      </c>
      <c r="J36" s="694"/>
      <c r="K36" s="683" t="s">
        <v>366</v>
      </c>
      <c r="L36" s="451"/>
      <c r="M36" s="451"/>
      <c r="N36" s="451"/>
      <c r="O36" s="451"/>
      <c r="P36" s="451"/>
      <c r="Q36" s="451"/>
      <c r="R36" s="451"/>
      <c r="S36" s="451"/>
      <c r="T36" s="451"/>
      <c r="U36" s="451"/>
      <c r="V36" s="451"/>
      <c r="W36" s="451"/>
      <c r="X36" s="451"/>
      <c r="Y36" s="451"/>
      <c r="Z36" s="451"/>
      <c r="AA36" s="451"/>
      <c r="AB36" s="451"/>
      <c r="AC36" s="451"/>
      <c r="AD36" s="451"/>
      <c r="AE36" s="451"/>
      <c r="AF36" s="451"/>
      <c r="AG36" s="451"/>
      <c r="AH36" s="451"/>
      <c r="AI36" s="451"/>
      <c r="AJ36" s="451"/>
      <c r="AK36" s="451"/>
      <c r="AL36" s="451"/>
      <c r="AM36" s="451"/>
      <c r="AN36" s="451"/>
      <c r="AO36" s="451"/>
      <c r="AP36" s="451"/>
      <c r="AQ36" s="451"/>
      <c r="AR36" s="451"/>
      <c r="AS36" s="451"/>
      <c r="AT36" s="451"/>
      <c r="AU36" s="451"/>
    </row>
    <row r="37" spans="1:47" s="465" customFormat="1" ht="20.25" customHeight="1" x14ac:dyDescent="0.3">
      <c r="A37" s="581"/>
      <c r="B37" s="468" t="s">
        <v>1721</v>
      </c>
      <c r="C37" s="427" t="s">
        <v>1722</v>
      </c>
      <c r="D37" s="458" t="s">
        <v>4312</v>
      </c>
      <c r="E37" s="750">
        <v>300</v>
      </c>
      <c r="F37" s="569" t="s">
        <v>1724</v>
      </c>
      <c r="G37" s="780">
        <v>736528</v>
      </c>
      <c r="H37" s="697">
        <v>61</v>
      </c>
      <c r="I37" s="462"/>
      <c r="J37" s="698" t="str">
        <f>IF(I37&gt;0,I37*#REF!,"")</f>
        <v/>
      </c>
      <c r="K37" s="749">
        <v>110</v>
      </c>
    </row>
    <row r="38" spans="1:47" s="465" customFormat="1" ht="20.25" customHeight="1" x14ac:dyDescent="0.3">
      <c r="A38" s="515"/>
      <c r="B38" s="456" t="s">
        <v>1725</v>
      </c>
      <c r="C38" s="457" t="s">
        <v>1726</v>
      </c>
      <c r="D38" s="695" t="s">
        <v>3341</v>
      </c>
      <c r="E38" s="750">
        <v>300</v>
      </c>
      <c r="F38" s="569" t="s">
        <v>1724</v>
      </c>
      <c r="G38" s="781">
        <v>675744</v>
      </c>
      <c r="H38" s="697">
        <v>61</v>
      </c>
      <c r="I38" s="462"/>
      <c r="J38" s="698" t="str">
        <f>IF(I38&gt;0,I38*#REF!,"")</f>
        <v/>
      </c>
      <c r="K38" s="749">
        <v>110</v>
      </c>
    </row>
    <row r="39" spans="1:47" s="465" customFormat="1" ht="20.25" customHeight="1" x14ac:dyDescent="0.3">
      <c r="A39" s="515"/>
      <c r="B39" s="456" t="s">
        <v>1725</v>
      </c>
      <c r="C39" s="457" t="s">
        <v>1726</v>
      </c>
      <c r="D39" s="695" t="s">
        <v>3341</v>
      </c>
      <c r="E39" s="750">
        <v>400</v>
      </c>
      <c r="F39" s="569" t="s">
        <v>2118</v>
      </c>
      <c r="G39" s="781">
        <v>718105</v>
      </c>
      <c r="H39" s="697">
        <v>46</v>
      </c>
      <c r="I39" s="462"/>
      <c r="J39" s="698" t="str">
        <f>IF(I39&gt;0,I39*#REF!,"")</f>
        <v/>
      </c>
      <c r="K39" s="749">
        <v>110</v>
      </c>
    </row>
    <row r="40" spans="1:47" s="465" customFormat="1" ht="20.25" customHeight="1" x14ac:dyDescent="0.3">
      <c r="A40" s="516"/>
      <c r="B40" s="456" t="s">
        <v>2740</v>
      </c>
      <c r="C40" s="754" t="s">
        <v>2739</v>
      </c>
      <c r="D40" s="755" t="s">
        <v>23</v>
      </c>
      <c r="E40" s="750">
        <v>300</v>
      </c>
      <c r="F40" s="569" t="s">
        <v>1724</v>
      </c>
      <c r="G40" s="782">
        <v>675745</v>
      </c>
      <c r="H40" s="697">
        <v>61</v>
      </c>
      <c r="I40" s="462"/>
      <c r="J40" s="698" t="str">
        <f>IF(I40&gt;0,I40*#REF!,"")</f>
        <v/>
      </c>
      <c r="K40" s="757">
        <v>125</v>
      </c>
    </row>
    <row r="41" spans="1:47" s="465" customFormat="1" ht="20.25" customHeight="1" x14ac:dyDescent="0.3">
      <c r="A41" s="516"/>
      <c r="B41" s="456" t="s">
        <v>2740</v>
      </c>
      <c r="C41" s="457" t="s">
        <v>2739</v>
      </c>
      <c r="D41" s="458" t="s">
        <v>23</v>
      </c>
      <c r="E41" s="750">
        <v>400</v>
      </c>
      <c r="F41" s="569" t="s">
        <v>2118</v>
      </c>
      <c r="G41" s="781">
        <v>718106</v>
      </c>
      <c r="H41" s="697">
        <v>44</v>
      </c>
      <c r="I41" s="462"/>
      <c r="J41" s="698" t="str">
        <f>IF(I41&gt;0,I41*#REF!,"")</f>
        <v/>
      </c>
      <c r="K41" s="749">
        <v>125</v>
      </c>
    </row>
    <row r="42" spans="1:47" s="465" customFormat="1" ht="20.25" customHeight="1" x14ac:dyDescent="0.3">
      <c r="A42" s="516"/>
      <c r="B42" s="456" t="s">
        <v>704</v>
      </c>
      <c r="C42" s="457" t="s">
        <v>1729</v>
      </c>
      <c r="D42" s="699" t="s">
        <v>3342</v>
      </c>
      <c r="E42" s="750">
        <v>300</v>
      </c>
      <c r="F42" s="569" t="s">
        <v>1724</v>
      </c>
      <c r="G42" s="781">
        <v>675746</v>
      </c>
      <c r="H42" s="697">
        <v>61</v>
      </c>
      <c r="I42" s="462"/>
      <c r="J42" s="698" t="str">
        <f>IF(I42&gt;0,I42*#REF!,"")</f>
        <v/>
      </c>
      <c r="K42" s="749">
        <v>50</v>
      </c>
    </row>
    <row r="43" spans="1:47" s="465" customFormat="1" ht="20.25" customHeight="1" x14ac:dyDescent="0.3">
      <c r="A43" s="581"/>
      <c r="B43" s="485" t="s">
        <v>1731</v>
      </c>
      <c r="C43" s="427" t="s">
        <v>1732</v>
      </c>
      <c r="D43" s="749" t="s">
        <v>1733</v>
      </c>
      <c r="E43" s="750">
        <v>300</v>
      </c>
      <c r="F43" s="569" t="s">
        <v>1724</v>
      </c>
      <c r="G43" s="780">
        <v>779141</v>
      </c>
      <c r="H43" s="697">
        <v>61</v>
      </c>
      <c r="I43" s="462"/>
      <c r="J43" s="698" t="str">
        <f>IF(I43&gt;0,I43*#REF!,"")</f>
        <v/>
      </c>
      <c r="K43" s="750">
        <v>95</v>
      </c>
    </row>
    <row r="44" spans="1:47" s="465" customFormat="1" ht="20.25" customHeight="1" x14ac:dyDescent="0.3">
      <c r="A44" s="519"/>
      <c r="B44" s="427" t="s">
        <v>1737</v>
      </c>
      <c r="C44" s="427" t="s">
        <v>1738</v>
      </c>
      <c r="D44" s="458" t="s">
        <v>528</v>
      </c>
      <c r="E44" s="750">
        <v>300</v>
      </c>
      <c r="F44" s="569" t="s">
        <v>1724</v>
      </c>
      <c r="G44" s="781">
        <v>320761</v>
      </c>
      <c r="H44" s="697">
        <v>56</v>
      </c>
      <c r="I44" s="462"/>
      <c r="J44" s="698" t="str">
        <f>IF(I44&gt;0,I44*#REF!,"")</f>
        <v/>
      </c>
      <c r="K44" s="749">
        <v>110</v>
      </c>
    </row>
    <row r="45" spans="1:47" s="467" customFormat="1" ht="20.25" customHeight="1" x14ac:dyDescent="0.3">
      <c r="A45" s="581"/>
      <c r="B45" s="427" t="s">
        <v>4313</v>
      </c>
      <c r="C45" s="427" t="s">
        <v>4314</v>
      </c>
      <c r="D45" s="458" t="s">
        <v>4315</v>
      </c>
      <c r="E45" s="750">
        <v>300</v>
      </c>
      <c r="F45" s="750" t="s">
        <v>1724</v>
      </c>
      <c r="G45" s="781">
        <v>800921</v>
      </c>
      <c r="H45" s="697">
        <v>61</v>
      </c>
      <c r="I45" s="462"/>
      <c r="J45" s="698" t="str">
        <f>IF(I45&gt;0,I45*#REF!,"")</f>
        <v/>
      </c>
      <c r="K45" s="701">
        <v>75</v>
      </c>
      <c r="L45" s="261"/>
      <c r="M45" s="758"/>
    </row>
    <row r="46" spans="1:47" s="465" customFormat="1" ht="20.25" customHeight="1" x14ac:dyDescent="0.3">
      <c r="A46" s="519"/>
      <c r="B46" s="427" t="s">
        <v>4316</v>
      </c>
      <c r="C46" s="427" t="s">
        <v>4317</v>
      </c>
      <c r="D46" s="458" t="s">
        <v>4318</v>
      </c>
      <c r="E46" s="750">
        <v>300</v>
      </c>
      <c r="F46" s="569" t="s">
        <v>1724</v>
      </c>
      <c r="G46" s="781">
        <v>320769</v>
      </c>
      <c r="H46" s="697">
        <v>61</v>
      </c>
      <c r="I46" s="462"/>
      <c r="J46" s="698" t="str">
        <f>IF(I46&gt;0,I46*#REF!,"")</f>
        <v/>
      </c>
      <c r="K46" s="749">
        <v>100</v>
      </c>
    </row>
    <row r="47" spans="1:47" s="465" customFormat="1" ht="20.25" customHeight="1" x14ac:dyDescent="0.3">
      <c r="A47" s="519"/>
      <c r="B47" s="456" t="s">
        <v>2742</v>
      </c>
      <c r="C47" s="457" t="s">
        <v>2743</v>
      </c>
      <c r="D47" s="759" t="s">
        <v>4319</v>
      </c>
      <c r="E47" s="750">
        <v>300</v>
      </c>
      <c r="F47" s="569" t="s">
        <v>1724</v>
      </c>
      <c r="G47" s="781">
        <v>675748</v>
      </c>
      <c r="H47" s="697">
        <v>61</v>
      </c>
      <c r="I47" s="462"/>
      <c r="J47" s="698" t="str">
        <f>IF(I47&gt;0,I47*#REF!,"")</f>
        <v/>
      </c>
      <c r="K47" s="749">
        <v>90</v>
      </c>
    </row>
    <row r="48" spans="1:47" s="465" customFormat="1" ht="20.25" customHeight="1" x14ac:dyDescent="0.3">
      <c r="A48" s="105"/>
      <c r="B48" s="427" t="s">
        <v>2745</v>
      </c>
      <c r="C48" s="427" t="s">
        <v>2746</v>
      </c>
      <c r="D48" s="458" t="s">
        <v>3343</v>
      </c>
      <c r="E48" s="750">
        <v>300</v>
      </c>
      <c r="F48" s="569" t="s">
        <v>1724</v>
      </c>
      <c r="G48" s="781">
        <v>320792</v>
      </c>
      <c r="H48" s="697">
        <v>61</v>
      </c>
      <c r="I48" s="462"/>
      <c r="J48" s="698" t="str">
        <f>IF(I48&gt;0,I48*#REF!,"")</f>
        <v/>
      </c>
      <c r="K48" s="749" t="s">
        <v>2064</v>
      </c>
    </row>
    <row r="49" spans="1:13" s="465" customFormat="1" ht="20.25" customHeight="1" x14ac:dyDescent="0.3">
      <c r="A49" s="516"/>
      <c r="B49" s="456" t="s">
        <v>1741</v>
      </c>
      <c r="C49" s="457" t="s">
        <v>1742</v>
      </c>
      <c r="D49" s="458" t="s">
        <v>4196</v>
      </c>
      <c r="E49" s="750">
        <v>300</v>
      </c>
      <c r="F49" s="569" t="s">
        <v>1724</v>
      </c>
      <c r="G49" s="781">
        <v>675749</v>
      </c>
      <c r="H49" s="697">
        <v>49</v>
      </c>
      <c r="I49" s="462"/>
      <c r="J49" s="698" t="str">
        <f>IF(I49&gt;0,I49*#REF!,"")</f>
        <v/>
      </c>
      <c r="K49" s="749">
        <v>110</v>
      </c>
    </row>
    <row r="50" spans="1:13" s="465" customFormat="1" ht="20.25" customHeight="1" x14ac:dyDescent="0.3">
      <c r="A50" s="581"/>
      <c r="B50" s="468" t="s">
        <v>2748</v>
      </c>
      <c r="C50" s="457" t="s">
        <v>2749</v>
      </c>
      <c r="D50" s="458" t="s">
        <v>4197</v>
      </c>
      <c r="E50" s="750">
        <v>300</v>
      </c>
      <c r="F50" s="569" t="s">
        <v>860</v>
      </c>
      <c r="G50" s="780">
        <v>737325</v>
      </c>
      <c r="H50" s="697">
        <v>84</v>
      </c>
      <c r="I50" s="462"/>
      <c r="J50" s="698" t="str">
        <f>IF(I50&gt;0,I50*#REF!,"")</f>
        <v/>
      </c>
      <c r="K50" s="749" t="s">
        <v>1967</v>
      </c>
    </row>
    <row r="51" spans="1:13" s="467" customFormat="1" ht="20.25" customHeight="1" x14ac:dyDescent="0.3">
      <c r="A51" s="105"/>
      <c r="B51" s="468" t="s">
        <v>1749</v>
      </c>
      <c r="C51" s="427" t="s">
        <v>1750</v>
      </c>
      <c r="D51" s="458" t="s">
        <v>3344</v>
      </c>
      <c r="E51" s="750">
        <v>300</v>
      </c>
      <c r="F51" s="569" t="s">
        <v>1724</v>
      </c>
      <c r="G51" s="781">
        <v>320821</v>
      </c>
      <c r="H51" s="697">
        <v>54</v>
      </c>
      <c r="I51" s="462"/>
      <c r="J51" s="698" t="str">
        <f>IF(I51&gt;0,I51*#REF!,"")</f>
        <v/>
      </c>
      <c r="K51" s="749">
        <v>110</v>
      </c>
    </row>
    <row r="52" spans="1:13" s="465" customFormat="1" ht="20.25" customHeight="1" x14ac:dyDescent="0.3">
      <c r="A52" s="105"/>
      <c r="B52" s="468" t="s">
        <v>1749</v>
      </c>
      <c r="C52" s="427" t="s">
        <v>1750</v>
      </c>
      <c r="D52" s="458" t="s">
        <v>3344</v>
      </c>
      <c r="E52" s="750">
        <v>400</v>
      </c>
      <c r="F52" s="569" t="s">
        <v>2118</v>
      </c>
      <c r="G52" s="781">
        <v>718110</v>
      </c>
      <c r="H52" s="697">
        <v>44</v>
      </c>
      <c r="I52" s="462"/>
      <c r="J52" s="698" t="str">
        <f>IF(I52&gt;0,I52*#REF!,"")</f>
        <v/>
      </c>
      <c r="K52" s="749">
        <v>110</v>
      </c>
    </row>
    <row r="53" spans="1:13" s="467" customFormat="1" ht="20.25" customHeight="1" x14ac:dyDescent="0.3">
      <c r="A53" s="581">
        <v>2021</v>
      </c>
      <c r="B53" s="427" t="s">
        <v>3647</v>
      </c>
      <c r="C53" s="427" t="s">
        <v>3648</v>
      </c>
      <c r="D53" s="750" t="s">
        <v>3649</v>
      </c>
      <c r="E53" s="750">
        <v>300</v>
      </c>
      <c r="F53" s="750" t="s">
        <v>1724</v>
      </c>
      <c r="G53" s="781">
        <v>811413</v>
      </c>
      <c r="H53" s="697">
        <v>77</v>
      </c>
      <c r="I53" s="462"/>
      <c r="J53" s="698" t="str">
        <f>IF(I53&gt;0,I53*#REF!,"")</f>
        <v/>
      </c>
      <c r="K53" s="701" t="s">
        <v>3262</v>
      </c>
      <c r="L53" s="261"/>
      <c r="M53" s="758"/>
    </row>
    <row r="54" spans="1:13" s="467" customFormat="1" ht="20.25" customHeight="1" x14ac:dyDescent="0.3">
      <c r="A54" s="581">
        <v>2021</v>
      </c>
      <c r="B54" s="427" t="s">
        <v>3650</v>
      </c>
      <c r="C54" s="427" t="s">
        <v>3651</v>
      </c>
      <c r="D54" s="750" t="s">
        <v>3652</v>
      </c>
      <c r="E54" s="750">
        <v>300</v>
      </c>
      <c r="F54" s="750" t="s">
        <v>1724</v>
      </c>
      <c r="G54" s="781">
        <v>811414</v>
      </c>
      <c r="H54" s="697">
        <v>77</v>
      </c>
      <c r="I54" s="462"/>
      <c r="J54" s="698" t="str">
        <f>IF(I54&gt;0,I54*#REF!,"")</f>
        <v/>
      </c>
      <c r="K54" s="701" t="s">
        <v>867</v>
      </c>
      <c r="L54" s="261"/>
      <c r="M54" s="758"/>
    </row>
    <row r="55" spans="1:13" s="465" customFormat="1" ht="20.25" customHeight="1" x14ac:dyDescent="0.3">
      <c r="A55" s="516"/>
      <c r="B55" s="456" t="s">
        <v>1747</v>
      </c>
      <c r="C55" s="457" t="s">
        <v>1748</v>
      </c>
      <c r="D55" s="458" t="s">
        <v>4320</v>
      </c>
      <c r="E55" s="750">
        <v>300</v>
      </c>
      <c r="F55" s="569" t="s">
        <v>1724</v>
      </c>
      <c r="G55" s="781">
        <v>726426</v>
      </c>
      <c r="H55" s="697">
        <v>77</v>
      </c>
      <c r="I55" s="462"/>
      <c r="J55" s="698" t="str">
        <f>IF(I55&gt;0,I55*#REF!,"")</f>
        <v/>
      </c>
      <c r="K55" s="749">
        <v>100</v>
      </c>
    </row>
    <row r="56" spans="1:13" s="465" customFormat="1" ht="20.25" customHeight="1" x14ac:dyDescent="0.3">
      <c r="A56" s="105"/>
      <c r="B56" s="427" t="s">
        <v>2759</v>
      </c>
      <c r="C56" s="427" t="s">
        <v>2760</v>
      </c>
      <c r="D56" s="458" t="s">
        <v>4321</v>
      </c>
      <c r="E56" s="750">
        <v>300</v>
      </c>
      <c r="F56" s="569" t="s">
        <v>1724</v>
      </c>
      <c r="G56" s="781">
        <v>320812</v>
      </c>
      <c r="H56" s="697">
        <v>61</v>
      </c>
      <c r="I56" s="462"/>
      <c r="J56" s="698" t="str">
        <f>IF(I56&gt;0,I56*#REF!,"")</f>
        <v/>
      </c>
      <c r="K56" s="749" t="s">
        <v>2762</v>
      </c>
    </row>
    <row r="57" spans="1:13" s="465" customFormat="1" ht="20.25" customHeight="1" x14ac:dyDescent="0.3">
      <c r="A57" s="519"/>
      <c r="B57" s="456" t="s">
        <v>4322</v>
      </c>
      <c r="C57" s="457" t="s">
        <v>4323</v>
      </c>
      <c r="D57" s="458" t="s">
        <v>4324</v>
      </c>
      <c r="E57" s="750">
        <v>300</v>
      </c>
      <c r="F57" s="569" t="s">
        <v>1724</v>
      </c>
      <c r="G57" s="781">
        <v>675751</v>
      </c>
      <c r="H57" s="697">
        <v>54</v>
      </c>
      <c r="I57" s="462"/>
      <c r="J57" s="698" t="str">
        <f>IF(I57&gt;0,I57*#REF!,"")</f>
        <v/>
      </c>
      <c r="K57" s="749">
        <v>110</v>
      </c>
    </row>
    <row r="58" spans="1:13" s="465" customFormat="1" ht="20.25" customHeight="1" x14ac:dyDescent="0.3">
      <c r="A58" s="804" t="s">
        <v>3049</v>
      </c>
      <c r="B58" s="456" t="s">
        <v>4325</v>
      </c>
      <c r="C58" s="457" t="s">
        <v>4326</v>
      </c>
      <c r="D58" s="425" t="s">
        <v>4327</v>
      </c>
      <c r="E58" s="750">
        <v>200</v>
      </c>
      <c r="F58" s="569" t="s">
        <v>1488</v>
      </c>
      <c r="G58" s="781">
        <v>821207</v>
      </c>
      <c r="H58" s="697">
        <v>75</v>
      </c>
      <c r="I58" s="462"/>
      <c r="J58" s="698" t="str">
        <f>IF(I58&gt;0,I58*#REF!,"")</f>
        <v/>
      </c>
      <c r="K58" s="749">
        <v>110</v>
      </c>
    </row>
    <row r="59" spans="1:13" s="465" customFormat="1" ht="20.25" customHeight="1" x14ac:dyDescent="0.3">
      <c r="A59" s="581">
        <v>2021</v>
      </c>
      <c r="B59" s="456" t="s">
        <v>3594</v>
      </c>
      <c r="C59" s="457" t="s">
        <v>3595</v>
      </c>
      <c r="D59" s="458" t="s">
        <v>3596</v>
      </c>
      <c r="E59" s="750">
        <v>200</v>
      </c>
      <c r="F59" s="569" t="s">
        <v>1488</v>
      </c>
      <c r="G59" s="781">
        <v>811415</v>
      </c>
      <c r="H59" s="697">
        <v>71</v>
      </c>
      <c r="I59" s="462"/>
      <c r="J59" s="698" t="str">
        <f>IF(I59&gt;0,I59*#REF!,"")</f>
        <v/>
      </c>
      <c r="K59" s="749">
        <v>90</v>
      </c>
    </row>
    <row r="60" spans="1:13" s="465" customFormat="1" ht="20.25" customHeight="1" x14ac:dyDescent="0.3">
      <c r="A60" s="581"/>
      <c r="B60" s="468" t="s">
        <v>1755</v>
      </c>
      <c r="C60" s="427" t="s">
        <v>1756</v>
      </c>
      <c r="D60" s="458" t="s">
        <v>3345</v>
      </c>
      <c r="E60" s="750">
        <v>300</v>
      </c>
      <c r="F60" s="569" t="s">
        <v>1724</v>
      </c>
      <c r="G60" s="780">
        <v>736523</v>
      </c>
      <c r="H60" s="697">
        <v>74</v>
      </c>
      <c r="I60" s="462"/>
      <c r="J60" s="698" t="str">
        <f>IF(I60&gt;0,I60*#REF!,"")</f>
        <v/>
      </c>
      <c r="K60" s="749">
        <v>100</v>
      </c>
    </row>
    <row r="61" spans="1:13" s="465" customFormat="1" ht="20.25" customHeight="1" x14ac:dyDescent="0.3">
      <c r="A61" s="105"/>
      <c r="B61" s="427" t="s">
        <v>1761</v>
      </c>
      <c r="C61" s="427" t="s">
        <v>1762</v>
      </c>
      <c r="D61" s="458" t="s">
        <v>4328</v>
      </c>
      <c r="E61" s="750">
        <v>300</v>
      </c>
      <c r="F61" s="569" t="s">
        <v>1724</v>
      </c>
      <c r="G61" s="781">
        <v>320863</v>
      </c>
      <c r="H61" s="697">
        <v>71</v>
      </c>
      <c r="I61" s="462"/>
      <c r="J61" s="698" t="str">
        <f>IF(I61&gt;0,I61*#REF!,"")</f>
        <v/>
      </c>
      <c r="K61" s="749">
        <v>120</v>
      </c>
    </row>
    <row r="62" spans="1:13" s="465" customFormat="1" ht="20.25" customHeight="1" x14ac:dyDescent="0.3">
      <c r="A62" s="519"/>
      <c r="B62" s="427" t="s">
        <v>4329</v>
      </c>
      <c r="C62" s="427" t="s">
        <v>4330</v>
      </c>
      <c r="D62" s="458" t="s">
        <v>4331</v>
      </c>
      <c r="E62" s="750">
        <v>300</v>
      </c>
      <c r="F62" s="569" t="s">
        <v>1724</v>
      </c>
      <c r="G62" s="781">
        <v>320877</v>
      </c>
      <c r="H62" s="697">
        <v>74</v>
      </c>
      <c r="I62" s="462"/>
      <c r="J62" s="698" t="str">
        <f>IF(I62&gt;0,I62*#REF!,"")</f>
        <v/>
      </c>
      <c r="K62" s="749">
        <v>90</v>
      </c>
    </row>
    <row r="63" spans="1:13" s="465" customFormat="1" ht="20.25" customHeight="1" x14ac:dyDescent="0.3">
      <c r="A63" s="581"/>
      <c r="B63" s="528" t="s">
        <v>1765</v>
      </c>
      <c r="C63" s="471" t="s">
        <v>1766</v>
      </c>
      <c r="D63" s="458" t="s">
        <v>1767</v>
      </c>
      <c r="E63" s="750">
        <v>300</v>
      </c>
      <c r="F63" s="569" t="s">
        <v>1724</v>
      </c>
      <c r="G63" s="780">
        <v>736531</v>
      </c>
      <c r="H63" s="697">
        <v>74</v>
      </c>
      <c r="I63" s="462"/>
      <c r="J63" s="698" t="str">
        <f>IF(I63&gt;0,I63*#REF!,"")</f>
        <v/>
      </c>
      <c r="K63" s="749">
        <v>100</v>
      </c>
    </row>
    <row r="64" spans="1:13" s="465" customFormat="1" ht="20.25" customHeight="1" x14ac:dyDescent="0.3">
      <c r="A64" s="581"/>
      <c r="B64" s="528" t="s">
        <v>1765</v>
      </c>
      <c r="C64" s="471" t="s">
        <v>1766</v>
      </c>
      <c r="D64" s="458" t="s">
        <v>1767</v>
      </c>
      <c r="E64" s="750">
        <v>400</v>
      </c>
      <c r="F64" s="569" t="s">
        <v>2118</v>
      </c>
      <c r="G64" s="780">
        <v>811416</v>
      </c>
      <c r="H64" s="697">
        <v>55</v>
      </c>
      <c r="I64" s="462"/>
      <c r="J64" s="698" t="str">
        <f>IF(I64&gt;0,I64*#REF!,"")</f>
        <v/>
      </c>
      <c r="K64" s="749">
        <v>100</v>
      </c>
    </row>
    <row r="65" spans="1:13" s="465" customFormat="1" ht="20.25" customHeight="1" x14ac:dyDescent="0.3">
      <c r="A65" s="105"/>
      <c r="B65" s="527" t="s">
        <v>1768</v>
      </c>
      <c r="C65" s="473" t="s">
        <v>1769</v>
      </c>
      <c r="D65" s="458" t="s">
        <v>3346</v>
      </c>
      <c r="E65" s="750">
        <v>300</v>
      </c>
      <c r="F65" s="569" t="s">
        <v>1724</v>
      </c>
      <c r="G65" s="781">
        <v>675752</v>
      </c>
      <c r="H65" s="697">
        <v>74</v>
      </c>
      <c r="I65" s="462"/>
      <c r="J65" s="698" t="str">
        <f>IF(I65&gt;0,I65*#REF!,"")</f>
        <v/>
      </c>
      <c r="K65" s="749">
        <v>80</v>
      </c>
    </row>
    <row r="66" spans="1:13" s="465" customFormat="1" ht="20.25" customHeight="1" x14ac:dyDescent="0.3">
      <c r="A66" s="516"/>
      <c r="B66" s="457" t="s">
        <v>2311</v>
      </c>
      <c r="C66" s="457" t="s">
        <v>2312</v>
      </c>
      <c r="D66" s="458" t="s">
        <v>3347</v>
      </c>
      <c r="E66" s="750">
        <v>300</v>
      </c>
      <c r="F66" s="569" t="s">
        <v>1724</v>
      </c>
      <c r="G66" s="781">
        <v>675755</v>
      </c>
      <c r="H66" s="697">
        <v>61</v>
      </c>
      <c r="I66" s="462"/>
      <c r="J66" s="698" t="str">
        <f>IF(I66&gt;0,I66*#REF!,"")</f>
        <v/>
      </c>
      <c r="K66" s="749">
        <v>90</v>
      </c>
    </row>
    <row r="67" spans="1:13" s="465" customFormat="1" ht="20.25" customHeight="1" x14ac:dyDescent="0.3">
      <c r="A67" s="516"/>
      <c r="B67" s="457" t="s">
        <v>2311</v>
      </c>
      <c r="C67" s="457" t="s">
        <v>2312</v>
      </c>
      <c r="D67" s="458" t="s">
        <v>3347</v>
      </c>
      <c r="E67" s="750">
        <v>400</v>
      </c>
      <c r="F67" s="569" t="s">
        <v>2118</v>
      </c>
      <c r="G67" s="781">
        <v>718119</v>
      </c>
      <c r="H67" s="697">
        <v>51</v>
      </c>
      <c r="I67" s="462"/>
      <c r="J67" s="698" t="str">
        <f>IF(I67&gt;0,I67*#REF!,"")</f>
        <v/>
      </c>
      <c r="K67" s="749">
        <v>90</v>
      </c>
    </row>
    <row r="68" spans="1:13" s="465" customFormat="1" ht="20.25" customHeight="1" x14ac:dyDescent="0.3">
      <c r="A68" s="581"/>
      <c r="B68" s="468" t="s">
        <v>1484</v>
      </c>
      <c r="C68" s="427" t="s">
        <v>1485</v>
      </c>
      <c r="D68" s="458" t="s">
        <v>1778</v>
      </c>
      <c r="E68" s="750">
        <v>300</v>
      </c>
      <c r="F68" s="569" t="s">
        <v>1724</v>
      </c>
      <c r="G68" s="780">
        <v>736520</v>
      </c>
      <c r="H68" s="697">
        <v>61</v>
      </c>
      <c r="I68" s="462"/>
      <c r="J68" s="698" t="str">
        <f>IF(I68&gt;0,I68*#REF!,"")</f>
        <v/>
      </c>
      <c r="K68" s="749">
        <v>100</v>
      </c>
    </row>
    <row r="69" spans="1:13" s="465" customFormat="1" ht="20.25" customHeight="1" x14ac:dyDescent="0.3">
      <c r="A69" s="581"/>
      <c r="B69" s="468" t="s">
        <v>1779</v>
      </c>
      <c r="C69" s="427" t="s">
        <v>1780</v>
      </c>
      <c r="D69" s="458" t="s">
        <v>1781</v>
      </c>
      <c r="E69" s="750">
        <v>300</v>
      </c>
      <c r="F69" s="569" t="s">
        <v>1724</v>
      </c>
      <c r="G69" s="780">
        <v>736521</v>
      </c>
      <c r="H69" s="697">
        <v>56</v>
      </c>
      <c r="I69" s="462"/>
      <c r="J69" s="698" t="str">
        <f>IF(I69&gt;0,I69*#REF!,"")</f>
        <v/>
      </c>
      <c r="K69" s="749">
        <v>95</v>
      </c>
    </row>
    <row r="70" spans="1:13" s="465" customFormat="1" ht="20.25" customHeight="1" x14ac:dyDescent="0.3">
      <c r="A70" s="581"/>
      <c r="B70" s="468" t="s">
        <v>1782</v>
      </c>
      <c r="C70" s="427" t="s">
        <v>1783</v>
      </c>
      <c r="D70" s="458" t="s">
        <v>1784</v>
      </c>
      <c r="E70" s="750">
        <v>300</v>
      </c>
      <c r="F70" s="569" t="s">
        <v>1724</v>
      </c>
      <c r="G70" s="780">
        <v>736534</v>
      </c>
      <c r="H70" s="697">
        <v>74</v>
      </c>
      <c r="I70" s="462"/>
      <c r="J70" s="698" t="str">
        <f>IF(I70&gt;0,I70*#REF!,"")</f>
        <v/>
      </c>
      <c r="K70" s="749">
        <v>100</v>
      </c>
    </row>
    <row r="71" spans="1:13" s="465" customFormat="1" ht="20.25" customHeight="1" x14ac:dyDescent="0.3">
      <c r="A71" s="581"/>
      <c r="B71" s="468" t="s">
        <v>1782</v>
      </c>
      <c r="C71" s="427" t="s">
        <v>1783</v>
      </c>
      <c r="D71" s="458" t="s">
        <v>1784</v>
      </c>
      <c r="E71" s="750">
        <v>400</v>
      </c>
      <c r="F71" s="569" t="s">
        <v>2118</v>
      </c>
      <c r="G71" s="781">
        <v>737149</v>
      </c>
      <c r="H71" s="697">
        <v>61</v>
      </c>
      <c r="I71" s="462"/>
      <c r="J71" s="698" t="str">
        <f>IF(I71&gt;0,I71*#REF!,"")</f>
        <v/>
      </c>
      <c r="K71" s="749">
        <v>100</v>
      </c>
    </row>
    <row r="72" spans="1:13" s="465" customFormat="1" ht="20.25" customHeight="1" x14ac:dyDescent="0.3">
      <c r="A72" s="105"/>
      <c r="B72" s="427" t="s">
        <v>2768</v>
      </c>
      <c r="C72" s="427" t="s">
        <v>3348</v>
      </c>
      <c r="D72" s="458" t="s">
        <v>3349</v>
      </c>
      <c r="E72" s="750">
        <v>300</v>
      </c>
      <c r="F72" s="569" t="s">
        <v>1724</v>
      </c>
      <c r="G72" s="781">
        <v>330014</v>
      </c>
      <c r="H72" s="697">
        <v>49</v>
      </c>
      <c r="I72" s="462"/>
      <c r="J72" s="698" t="str">
        <f>IF(I72&gt;0,I72*#REF!,"")</f>
        <v/>
      </c>
      <c r="K72" s="749">
        <v>100</v>
      </c>
    </row>
    <row r="73" spans="1:13" s="467" customFormat="1" ht="20.25" customHeight="1" x14ac:dyDescent="0.3">
      <c r="A73" s="519"/>
      <c r="B73" s="427" t="s">
        <v>2768</v>
      </c>
      <c r="C73" s="427" t="s">
        <v>3348</v>
      </c>
      <c r="D73" s="458" t="s">
        <v>3349</v>
      </c>
      <c r="E73" s="750">
        <v>400</v>
      </c>
      <c r="F73" s="569" t="s">
        <v>2118</v>
      </c>
      <c r="G73" s="781">
        <v>718120</v>
      </c>
      <c r="H73" s="697">
        <v>44</v>
      </c>
      <c r="I73" s="462"/>
      <c r="J73" s="698" t="str">
        <f>IF(I73&gt;0,I73*#REF!,"")</f>
        <v/>
      </c>
      <c r="K73" s="749">
        <v>100</v>
      </c>
    </row>
    <row r="74" spans="1:13" s="467" customFormat="1" ht="20.25" customHeight="1" x14ac:dyDescent="0.3">
      <c r="A74" s="516"/>
      <c r="B74" s="566" t="s">
        <v>1785</v>
      </c>
      <c r="C74" s="457" t="s">
        <v>1786</v>
      </c>
      <c r="D74" s="567" t="s">
        <v>1101</v>
      </c>
      <c r="E74" s="750">
        <v>300</v>
      </c>
      <c r="F74" s="569" t="s">
        <v>1724</v>
      </c>
      <c r="G74" s="781">
        <v>718028</v>
      </c>
      <c r="H74" s="697">
        <v>77</v>
      </c>
      <c r="I74" s="462"/>
      <c r="J74" s="698" t="str">
        <f>IF(I74&gt;0,I74*#REF!,"")</f>
        <v/>
      </c>
      <c r="K74" s="749">
        <v>90</v>
      </c>
    </row>
    <row r="75" spans="1:13" s="467" customFormat="1" ht="20.25" customHeight="1" x14ac:dyDescent="0.3">
      <c r="A75" s="516"/>
      <c r="B75" s="566" t="s">
        <v>1785</v>
      </c>
      <c r="C75" s="457" t="s">
        <v>1786</v>
      </c>
      <c r="D75" s="567" t="s">
        <v>1101</v>
      </c>
      <c r="E75" s="750">
        <v>400</v>
      </c>
      <c r="F75" s="569" t="s">
        <v>2118</v>
      </c>
      <c r="G75" s="781">
        <v>737139</v>
      </c>
      <c r="H75" s="697">
        <v>71</v>
      </c>
      <c r="I75" s="462"/>
      <c r="J75" s="698" t="str">
        <f>IF(I75&gt;0,I75*#REF!,"")</f>
        <v/>
      </c>
      <c r="K75" s="749">
        <v>90</v>
      </c>
    </row>
    <row r="76" spans="1:13" s="467" customFormat="1" ht="20.25" customHeight="1" x14ac:dyDescent="0.3">
      <c r="A76" s="581"/>
      <c r="B76" s="427" t="s">
        <v>2772</v>
      </c>
      <c r="C76" s="427" t="s">
        <v>2773</v>
      </c>
      <c r="D76" s="458" t="s">
        <v>2774</v>
      </c>
      <c r="E76" s="750">
        <v>300</v>
      </c>
      <c r="F76" s="750" t="s">
        <v>1724</v>
      </c>
      <c r="G76" s="781">
        <v>800918</v>
      </c>
      <c r="H76" s="697">
        <v>89</v>
      </c>
      <c r="I76" s="462"/>
      <c r="J76" s="698" t="str">
        <f>IF(I76&gt;0,I76*#REF!,"")</f>
        <v/>
      </c>
      <c r="K76" s="701">
        <v>100</v>
      </c>
      <c r="L76" s="261"/>
      <c r="M76" s="758"/>
    </row>
    <row r="77" spans="1:13" s="467" customFormat="1" ht="20.25" customHeight="1" x14ac:dyDescent="0.3">
      <c r="A77" s="516"/>
      <c r="B77" s="456" t="s">
        <v>1788</v>
      </c>
      <c r="C77" s="457" t="s">
        <v>1789</v>
      </c>
      <c r="D77" s="466" t="s">
        <v>4332</v>
      </c>
      <c r="E77" s="750">
        <v>300</v>
      </c>
      <c r="F77" s="569" t="s">
        <v>1724</v>
      </c>
      <c r="G77" s="781">
        <v>675757</v>
      </c>
      <c r="H77" s="697">
        <v>74</v>
      </c>
      <c r="I77" s="462"/>
      <c r="J77" s="698" t="str">
        <f>IF(I77&gt;0,I77*#REF!,"")</f>
        <v/>
      </c>
      <c r="K77" s="749" t="s">
        <v>1791</v>
      </c>
    </row>
    <row r="78" spans="1:13" s="467" customFormat="1" ht="20.25" customHeight="1" x14ac:dyDescent="0.3">
      <c r="A78" s="515"/>
      <c r="B78" s="456" t="s">
        <v>1788</v>
      </c>
      <c r="C78" s="457" t="s">
        <v>1789</v>
      </c>
      <c r="D78" s="466" t="s">
        <v>4332</v>
      </c>
      <c r="E78" s="750">
        <v>400</v>
      </c>
      <c r="F78" s="569" t="s">
        <v>2118</v>
      </c>
      <c r="G78" s="781">
        <v>718122</v>
      </c>
      <c r="H78" s="697">
        <v>61</v>
      </c>
      <c r="I78" s="462"/>
      <c r="J78" s="698" t="str">
        <f>IF(I78&gt;0,I78*#REF!,"")</f>
        <v/>
      </c>
      <c r="K78" s="749" t="s">
        <v>1791</v>
      </c>
    </row>
    <row r="79" spans="1:13" s="467" customFormat="1" ht="20.25" customHeight="1" x14ac:dyDescent="0.3">
      <c r="A79" s="519"/>
      <c r="B79" s="427" t="s">
        <v>1792</v>
      </c>
      <c r="C79" s="427" t="s">
        <v>1793</v>
      </c>
      <c r="D79" s="458" t="s">
        <v>3350</v>
      </c>
      <c r="E79" s="750">
        <v>300</v>
      </c>
      <c r="F79" s="569" t="s">
        <v>1724</v>
      </c>
      <c r="G79" s="783">
        <v>330047</v>
      </c>
      <c r="H79" s="697">
        <v>74</v>
      </c>
      <c r="I79" s="462"/>
      <c r="J79" s="698" t="str">
        <f>IF(I79&gt;0,I79*#REF!,"")</f>
        <v/>
      </c>
      <c r="K79" s="760">
        <v>100</v>
      </c>
    </row>
    <row r="80" spans="1:13" s="467" customFormat="1" ht="20.25" customHeight="1" x14ac:dyDescent="0.3">
      <c r="A80" s="519"/>
      <c r="B80" s="427" t="s">
        <v>1792</v>
      </c>
      <c r="C80" s="471" t="s">
        <v>1793</v>
      </c>
      <c r="D80" s="761" t="s">
        <v>3350</v>
      </c>
      <c r="E80" s="532">
        <v>400</v>
      </c>
      <c r="F80" s="568" t="s">
        <v>2118</v>
      </c>
      <c r="G80" s="783">
        <v>737140</v>
      </c>
      <c r="H80" s="697">
        <v>61</v>
      </c>
      <c r="I80" s="462"/>
      <c r="J80" s="698" t="str">
        <f>IF(I80&gt;0,I80*#REF!,"")</f>
        <v/>
      </c>
      <c r="K80" s="760">
        <v>100</v>
      </c>
    </row>
    <row r="81" spans="1:11" s="467" customFormat="1" ht="20.25" customHeight="1" x14ac:dyDescent="0.3">
      <c r="A81" s="519"/>
      <c r="B81" s="456" t="s">
        <v>2314</v>
      </c>
      <c r="C81" s="473" t="s">
        <v>2315</v>
      </c>
      <c r="D81" s="763" t="s">
        <v>3351</v>
      </c>
      <c r="E81" s="532">
        <v>300</v>
      </c>
      <c r="F81" s="568" t="s">
        <v>1724</v>
      </c>
      <c r="G81" s="783">
        <v>675758</v>
      </c>
      <c r="H81" s="697">
        <v>56</v>
      </c>
      <c r="I81" s="462"/>
      <c r="J81" s="698" t="str">
        <f>IF(I81&gt;0,I81*#REF!,"")</f>
        <v/>
      </c>
      <c r="K81" s="760">
        <v>115</v>
      </c>
    </row>
    <row r="82" spans="1:11" s="467" customFormat="1" ht="20.25" customHeight="1" x14ac:dyDescent="0.3">
      <c r="A82" s="519"/>
      <c r="B82" s="456" t="s">
        <v>2314</v>
      </c>
      <c r="C82" s="473" t="s">
        <v>2315</v>
      </c>
      <c r="D82" s="763" t="s">
        <v>3351</v>
      </c>
      <c r="E82" s="532">
        <v>400</v>
      </c>
      <c r="F82" s="568" t="s">
        <v>2118</v>
      </c>
      <c r="G82" s="783">
        <v>718123</v>
      </c>
      <c r="H82" s="697">
        <v>44</v>
      </c>
      <c r="I82" s="462"/>
      <c r="J82" s="698" t="str">
        <f>IF(I82&gt;0,I82*#REF!,"")</f>
        <v/>
      </c>
      <c r="K82" s="760">
        <v>115</v>
      </c>
    </row>
    <row r="83" spans="1:11" s="467" customFormat="1" ht="20.25" customHeight="1" x14ac:dyDescent="0.3">
      <c r="A83" s="700"/>
      <c r="B83" s="468" t="s">
        <v>2775</v>
      </c>
      <c r="C83" s="471" t="s">
        <v>2776</v>
      </c>
      <c r="D83" s="761" t="s">
        <v>2777</v>
      </c>
      <c r="E83" s="532">
        <v>300</v>
      </c>
      <c r="F83" s="568" t="s">
        <v>1724</v>
      </c>
      <c r="G83" s="784">
        <v>736522</v>
      </c>
      <c r="H83" s="697">
        <v>56</v>
      </c>
      <c r="I83" s="462"/>
      <c r="J83" s="698" t="str">
        <f>IF(I83&gt;0,I83*#REF!,"")</f>
        <v/>
      </c>
      <c r="K83" s="760" t="s">
        <v>699</v>
      </c>
    </row>
    <row r="84" spans="1:11" s="467" customFormat="1" ht="20.25" customHeight="1" x14ac:dyDescent="0.3">
      <c r="A84" s="581">
        <v>2021</v>
      </c>
      <c r="B84" s="468" t="s">
        <v>3600</v>
      </c>
      <c r="C84" s="427" t="s">
        <v>3601</v>
      </c>
      <c r="D84" s="469" t="s">
        <v>3602</v>
      </c>
      <c r="E84" s="750">
        <v>200</v>
      </c>
      <c r="F84" s="569" t="s">
        <v>1488</v>
      </c>
      <c r="G84" s="784">
        <v>811418</v>
      </c>
      <c r="H84" s="697">
        <v>92</v>
      </c>
      <c r="I84" s="462"/>
      <c r="J84" s="698" t="str">
        <f>IF(I84&gt;0,I84*#REF!,"")</f>
        <v/>
      </c>
      <c r="K84" s="760" t="s">
        <v>1967</v>
      </c>
    </row>
    <row r="85" spans="1:11" s="467" customFormat="1" ht="20.25" customHeight="1" x14ac:dyDescent="0.3">
      <c r="A85" s="581"/>
      <c r="B85" s="468" t="s">
        <v>1795</v>
      </c>
      <c r="C85" s="427" t="s">
        <v>1796</v>
      </c>
      <c r="D85" s="458" t="s">
        <v>1797</v>
      </c>
      <c r="E85" s="532">
        <v>400</v>
      </c>
      <c r="F85" s="568" t="s">
        <v>2118</v>
      </c>
      <c r="G85" s="784">
        <v>811419</v>
      </c>
      <c r="H85" s="697">
        <v>51</v>
      </c>
      <c r="I85" s="462"/>
      <c r="J85" s="698" t="str">
        <f>IF(I85&gt;0,I85*#REF!,"")</f>
        <v/>
      </c>
      <c r="K85" s="760">
        <v>100</v>
      </c>
    </row>
    <row r="86" spans="1:11" s="467" customFormat="1" ht="20.25" customHeight="1" x14ac:dyDescent="0.3">
      <c r="A86" s="804" t="s">
        <v>3049</v>
      </c>
      <c r="B86" s="468" t="s">
        <v>4333</v>
      </c>
      <c r="C86" s="427" t="s">
        <v>4334</v>
      </c>
      <c r="D86" s="425" t="s">
        <v>4335</v>
      </c>
      <c r="E86" s="532">
        <v>300</v>
      </c>
      <c r="F86" s="568" t="s">
        <v>860</v>
      </c>
      <c r="G86" s="784">
        <v>821210</v>
      </c>
      <c r="H86" s="697">
        <v>89</v>
      </c>
      <c r="I86" s="462"/>
      <c r="J86" s="698" t="str">
        <f>IF(I86&gt;0,I86*#REF!,"")</f>
        <v/>
      </c>
      <c r="K86" s="749">
        <v>85</v>
      </c>
    </row>
    <row r="87" spans="1:11" s="467" customFormat="1" ht="20.25" customHeight="1" x14ac:dyDescent="0.3">
      <c r="A87" s="581">
        <v>2021</v>
      </c>
      <c r="B87" s="468" t="s">
        <v>3603</v>
      </c>
      <c r="C87" s="427" t="s">
        <v>3604</v>
      </c>
      <c r="D87" s="458" t="s">
        <v>3605</v>
      </c>
      <c r="E87" s="750">
        <v>200</v>
      </c>
      <c r="F87" s="569" t="s">
        <v>1488</v>
      </c>
      <c r="G87" s="784">
        <v>811420</v>
      </c>
      <c r="H87" s="697">
        <v>71</v>
      </c>
      <c r="I87" s="462"/>
      <c r="J87" s="698" t="str">
        <f>IF(I87&gt;0,I87*#REF!,"")</f>
        <v/>
      </c>
      <c r="K87" s="760" t="s">
        <v>867</v>
      </c>
    </row>
    <row r="88" spans="1:11" s="467" customFormat="1" ht="20.25" customHeight="1" x14ac:dyDescent="0.3">
      <c r="A88" s="581"/>
      <c r="B88" s="468" t="s">
        <v>1798</v>
      </c>
      <c r="C88" s="427" t="s">
        <v>1799</v>
      </c>
      <c r="D88" s="458" t="s">
        <v>1800</v>
      </c>
      <c r="E88" s="532">
        <v>300</v>
      </c>
      <c r="F88" s="568" t="s">
        <v>1724</v>
      </c>
      <c r="G88" s="784">
        <v>736535</v>
      </c>
      <c r="H88" s="697">
        <v>74</v>
      </c>
      <c r="I88" s="462"/>
      <c r="J88" s="698" t="str">
        <f>IF(I88&gt;0,I88*#REF!,"")</f>
        <v/>
      </c>
      <c r="K88" s="760">
        <v>70</v>
      </c>
    </row>
    <row r="89" spans="1:11" s="467" customFormat="1" ht="20.25" customHeight="1" x14ac:dyDescent="0.3">
      <c r="A89" s="581"/>
      <c r="B89" s="468" t="s">
        <v>4336</v>
      </c>
      <c r="C89" s="427" t="s">
        <v>4337</v>
      </c>
      <c r="D89" s="458" t="s">
        <v>100</v>
      </c>
      <c r="E89" s="532">
        <v>300</v>
      </c>
      <c r="F89" s="568" t="s">
        <v>860</v>
      </c>
      <c r="G89" s="784">
        <v>675759</v>
      </c>
      <c r="H89" s="697">
        <v>56</v>
      </c>
      <c r="I89" s="462"/>
      <c r="J89" s="698" t="str">
        <f>IF(I89&gt;0,I89*#REF!,"")</f>
        <v/>
      </c>
      <c r="K89" s="760"/>
    </row>
    <row r="90" spans="1:11" s="467" customFormat="1" ht="20.25" customHeight="1" x14ac:dyDescent="0.3">
      <c r="A90" s="581"/>
      <c r="B90" s="534" t="s">
        <v>1801</v>
      </c>
      <c r="C90" s="427" t="s">
        <v>1802</v>
      </c>
      <c r="D90" s="469" t="s">
        <v>1803</v>
      </c>
      <c r="E90" s="532">
        <v>300</v>
      </c>
      <c r="F90" s="568" t="s">
        <v>1724</v>
      </c>
      <c r="G90" s="780">
        <v>779142</v>
      </c>
      <c r="H90" s="697">
        <v>71</v>
      </c>
      <c r="I90" s="462"/>
      <c r="J90" s="698" t="str">
        <f>IF(I90&gt;0,I90*#REF!,"")</f>
        <v/>
      </c>
      <c r="K90" s="532" t="s">
        <v>838</v>
      </c>
    </row>
    <row r="91" spans="1:11" s="467" customFormat="1" ht="20.25" customHeight="1" x14ac:dyDescent="0.3">
      <c r="A91" s="519"/>
      <c r="B91" s="427" t="s">
        <v>3352</v>
      </c>
      <c r="C91" s="427" t="s">
        <v>1805</v>
      </c>
      <c r="D91" s="458" t="s">
        <v>3353</v>
      </c>
      <c r="E91" s="532">
        <v>300</v>
      </c>
      <c r="F91" s="568" t="s">
        <v>1724</v>
      </c>
      <c r="G91" s="783">
        <v>330081</v>
      </c>
      <c r="H91" s="697">
        <v>61</v>
      </c>
      <c r="I91" s="462"/>
      <c r="J91" s="698" t="str">
        <f>IF(I91&gt;0,I91*#REF!,"")</f>
        <v/>
      </c>
      <c r="K91" s="760">
        <v>80</v>
      </c>
    </row>
    <row r="92" spans="1:11" s="467" customFormat="1" ht="20.25" customHeight="1" x14ac:dyDescent="0.3">
      <c r="A92" s="519"/>
      <c r="B92" s="471" t="s">
        <v>3352</v>
      </c>
      <c r="C92" s="427" t="s">
        <v>1805</v>
      </c>
      <c r="D92" s="458" t="s">
        <v>3353</v>
      </c>
      <c r="E92" s="750">
        <v>400</v>
      </c>
      <c r="F92" s="569" t="s">
        <v>2118</v>
      </c>
      <c r="G92" s="781">
        <v>737141</v>
      </c>
      <c r="H92" s="697">
        <v>51</v>
      </c>
      <c r="I92" s="462"/>
      <c r="J92" s="698" t="str">
        <f>IF(I92&gt;0,I92*#REF!,"")</f>
        <v/>
      </c>
      <c r="K92" s="749">
        <v>80</v>
      </c>
    </row>
    <row r="93" spans="1:11" s="467" customFormat="1" ht="20.25" customHeight="1" x14ac:dyDescent="0.3">
      <c r="A93" s="548"/>
      <c r="B93" s="427" t="s">
        <v>2778</v>
      </c>
      <c r="C93" s="427" t="s">
        <v>2779</v>
      </c>
      <c r="D93" s="458" t="s">
        <v>3354</v>
      </c>
      <c r="E93" s="750">
        <v>300</v>
      </c>
      <c r="F93" s="569" t="s">
        <v>1724</v>
      </c>
      <c r="G93" s="781">
        <v>726428</v>
      </c>
      <c r="H93" s="697">
        <v>61</v>
      </c>
      <c r="I93" s="462"/>
      <c r="J93" s="698" t="str">
        <f>IF(I93&gt;0,I93*#REF!,"")</f>
        <v/>
      </c>
      <c r="K93" s="749">
        <v>100</v>
      </c>
    </row>
    <row r="94" spans="1:11" s="467" customFormat="1" ht="20.25" customHeight="1" x14ac:dyDescent="0.3">
      <c r="A94" s="804" t="s">
        <v>3049</v>
      </c>
      <c r="B94" s="764" t="s">
        <v>4338</v>
      </c>
      <c r="C94" s="427" t="s">
        <v>4339</v>
      </c>
      <c r="D94" s="425" t="s">
        <v>4340</v>
      </c>
      <c r="E94" s="750">
        <v>300</v>
      </c>
      <c r="F94" s="569" t="s">
        <v>860</v>
      </c>
      <c r="G94" s="781">
        <v>821212</v>
      </c>
      <c r="H94" s="697">
        <v>83</v>
      </c>
      <c r="I94" s="462"/>
      <c r="J94" s="698" t="str">
        <f>IF(I94&gt;0,I94*#REF!,"")</f>
        <v/>
      </c>
      <c r="K94" s="749">
        <v>120</v>
      </c>
    </row>
    <row r="95" spans="1:11" s="467" customFormat="1" ht="20.25" customHeight="1" x14ac:dyDescent="0.3">
      <c r="A95" s="581">
        <v>2021</v>
      </c>
      <c r="B95" s="471" t="s">
        <v>3606</v>
      </c>
      <c r="C95" s="427" t="s">
        <v>3607</v>
      </c>
      <c r="D95" s="458" t="s">
        <v>3608</v>
      </c>
      <c r="E95" s="750">
        <v>200</v>
      </c>
      <c r="F95" s="569" t="s">
        <v>1488</v>
      </c>
      <c r="G95" s="781">
        <v>811421</v>
      </c>
      <c r="H95" s="697">
        <v>81</v>
      </c>
      <c r="I95" s="462"/>
      <c r="J95" s="698" t="str">
        <f>IF(I95&gt;0,I95*#REF!,"")</f>
        <v/>
      </c>
      <c r="K95" s="749">
        <v>90</v>
      </c>
    </row>
    <row r="96" spans="1:11" s="467" customFormat="1" ht="20.25" customHeight="1" x14ac:dyDescent="0.3">
      <c r="A96" s="804" t="s">
        <v>3049</v>
      </c>
      <c r="B96" s="473" t="s">
        <v>4341</v>
      </c>
      <c r="C96" s="457" t="s">
        <v>4342</v>
      </c>
      <c r="D96" s="425" t="s">
        <v>4343</v>
      </c>
      <c r="E96" s="750">
        <v>300</v>
      </c>
      <c r="F96" s="569" t="s">
        <v>860</v>
      </c>
      <c r="G96" s="781">
        <v>821213</v>
      </c>
      <c r="H96" s="697">
        <v>89</v>
      </c>
      <c r="I96" s="462"/>
      <c r="J96" s="698" t="str">
        <f>IF(I96&gt;0,I96*#REF!,"")</f>
        <v/>
      </c>
      <c r="K96" s="749">
        <v>80</v>
      </c>
    </row>
    <row r="97" spans="1:13" s="467" customFormat="1" ht="20.25" customHeight="1" x14ac:dyDescent="0.3">
      <c r="A97" s="581">
        <v>2021</v>
      </c>
      <c r="B97" s="473" t="s">
        <v>3609</v>
      </c>
      <c r="C97" s="457" t="s">
        <v>3610</v>
      </c>
      <c r="D97" s="458" t="s">
        <v>3611</v>
      </c>
      <c r="E97" s="750">
        <v>200</v>
      </c>
      <c r="F97" s="569" t="s">
        <v>1488</v>
      </c>
      <c r="G97" s="781">
        <v>811422</v>
      </c>
      <c r="H97" s="697">
        <v>92</v>
      </c>
      <c r="I97" s="462"/>
      <c r="J97" s="698" t="str">
        <f>IF(I97&gt;0,I97*#REF!,"")</f>
        <v/>
      </c>
      <c r="K97" s="749" t="s">
        <v>867</v>
      </c>
    </row>
    <row r="98" spans="1:13" s="467" customFormat="1" ht="20.25" customHeight="1" x14ac:dyDescent="0.3">
      <c r="A98" s="105"/>
      <c r="B98" s="527" t="s">
        <v>1810</v>
      </c>
      <c r="C98" s="457" t="s">
        <v>1811</v>
      </c>
      <c r="D98" s="695" t="s">
        <v>3355</v>
      </c>
      <c r="E98" s="750">
        <v>300</v>
      </c>
      <c r="F98" s="569" t="s">
        <v>1724</v>
      </c>
      <c r="G98" s="781">
        <v>675762</v>
      </c>
      <c r="H98" s="697">
        <v>74</v>
      </c>
      <c r="I98" s="462"/>
      <c r="J98" s="698" t="str">
        <f>IF(I98&gt;0,I98*#REF!,"")</f>
        <v/>
      </c>
      <c r="K98" s="749">
        <v>100</v>
      </c>
    </row>
    <row r="99" spans="1:13" s="467" customFormat="1" ht="20.25" customHeight="1" x14ac:dyDescent="0.3">
      <c r="A99" s="105"/>
      <c r="B99" s="527" t="s">
        <v>1810</v>
      </c>
      <c r="C99" s="457" t="s">
        <v>1811</v>
      </c>
      <c r="D99" s="695" t="s">
        <v>3355</v>
      </c>
      <c r="E99" s="750">
        <v>400</v>
      </c>
      <c r="F99" s="569" t="s">
        <v>2118</v>
      </c>
      <c r="G99" s="781">
        <v>718125</v>
      </c>
      <c r="H99" s="697">
        <v>61</v>
      </c>
      <c r="I99" s="462"/>
      <c r="J99" s="698" t="str">
        <f>IF(I99&gt;0,I99*#REF!,"")</f>
        <v/>
      </c>
      <c r="K99" s="749">
        <v>100</v>
      </c>
    </row>
    <row r="100" spans="1:13" s="467" customFormat="1" ht="20.25" customHeight="1" x14ac:dyDescent="0.3">
      <c r="A100" s="581"/>
      <c r="B100" s="528" t="s">
        <v>1816</v>
      </c>
      <c r="C100" s="427" t="s">
        <v>1817</v>
      </c>
      <c r="D100" s="458" t="s">
        <v>1818</v>
      </c>
      <c r="E100" s="750">
        <v>400</v>
      </c>
      <c r="F100" s="569" t="s">
        <v>2118</v>
      </c>
      <c r="G100" s="781">
        <v>737152</v>
      </c>
      <c r="H100" s="697">
        <v>61</v>
      </c>
      <c r="I100" s="462"/>
      <c r="J100" s="698" t="str">
        <f>IF(I100&gt;0,I100*#REF!,"")</f>
        <v/>
      </c>
      <c r="K100" s="749">
        <v>90</v>
      </c>
    </row>
    <row r="101" spans="1:13" s="467" customFormat="1" ht="20.25" customHeight="1" x14ac:dyDescent="0.3">
      <c r="A101" s="581"/>
      <c r="B101" s="528" t="s">
        <v>1819</v>
      </c>
      <c r="C101" s="427" t="s">
        <v>1820</v>
      </c>
      <c r="D101" s="458" t="s">
        <v>1821</v>
      </c>
      <c r="E101" s="750">
        <v>300</v>
      </c>
      <c r="F101" s="569" t="s">
        <v>1724</v>
      </c>
      <c r="G101" s="780">
        <v>736525</v>
      </c>
      <c r="H101" s="697">
        <v>49</v>
      </c>
      <c r="I101" s="462"/>
      <c r="J101" s="698" t="str">
        <f>IF(I101&gt;0,I101*#REF!,"")</f>
        <v/>
      </c>
      <c r="K101" s="749" t="s">
        <v>1822</v>
      </c>
    </row>
    <row r="102" spans="1:13" s="467" customFormat="1" ht="20.25" customHeight="1" x14ac:dyDescent="0.3">
      <c r="A102" s="581"/>
      <c r="B102" s="528" t="s">
        <v>1819</v>
      </c>
      <c r="C102" s="427" t="s">
        <v>1820</v>
      </c>
      <c r="D102" s="458" t="s">
        <v>1821</v>
      </c>
      <c r="E102" s="750">
        <v>400</v>
      </c>
      <c r="F102" s="569" t="s">
        <v>2118</v>
      </c>
      <c r="G102" s="781">
        <v>737147</v>
      </c>
      <c r="H102" s="697">
        <v>44</v>
      </c>
      <c r="I102" s="462"/>
      <c r="J102" s="698" t="str">
        <f>IF(I102&gt;0,I102*#REF!,"")</f>
        <v/>
      </c>
      <c r="K102" s="749" t="s">
        <v>1822</v>
      </c>
    </row>
    <row r="103" spans="1:13" s="467" customFormat="1" ht="20.25" customHeight="1" x14ac:dyDescent="0.3">
      <c r="A103" s="804" t="s">
        <v>3049</v>
      </c>
      <c r="B103" s="528" t="s">
        <v>4344</v>
      </c>
      <c r="C103" s="427" t="s">
        <v>4345</v>
      </c>
      <c r="D103" s="425" t="s">
        <v>4346</v>
      </c>
      <c r="E103" s="750">
        <v>300</v>
      </c>
      <c r="F103" s="569" t="s">
        <v>860</v>
      </c>
      <c r="G103" s="781">
        <v>821215</v>
      </c>
      <c r="H103" s="697">
        <v>82</v>
      </c>
      <c r="I103" s="462"/>
      <c r="J103" s="698" t="str">
        <f>IF(I103&gt;0,I103*#REF!,"")</f>
        <v/>
      </c>
      <c r="K103" s="749">
        <v>115</v>
      </c>
    </row>
    <row r="104" spans="1:13" s="467" customFormat="1" ht="20.25" customHeight="1" x14ac:dyDescent="0.3">
      <c r="A104" s="581"/>
      <c r="B104" s="427" t="s">
        <v>4347</v>
      </c>
      <c r="C104" s="427" t="s">
        <v>4348</v>
      </c>
      <c r="D104" s="458" t="s">
        <v>4349</v>
      </c>
      <c r="E104" s="750">
        <v>300</v>
      </c>
      <c r="F104" s="750" t="s">
        <v>1724</v>
      </c>
      <c r="G104" s="781">
        <v>800933</v>
      </c>
      <c r="H104" s="697">
        <v>74</v>
      </c>
      <c r="I104" s="462"/>
      <c r="J104" s="698" t="str">
        <f>IF(I104&gt;0,I104*#REF!,"")</f>
        <v/>
      </c>
      <c r="K104" s="701">
        <v>100</v>
      </c>
      <c r="L104" s="261"/>
      <c r="M104" s="758"/>
    </row>
    <row r="105" spans="1:13" s="467" customFormat="1" ht="20.25" customHeight="1" x14ac:dyDescent="0.3">
      <c r="A105" s="581">
        <v>2021</v>
      </c>
      <c r="B105" s="471" t="s">
        <v>3612</v>
      </c>
      <c r="C105" s="427" t="s">
        <v>3613</v>
      </c>
      <c r="D105" s="469" t="s">
        <v>3614</v>
      </c>
      <c r="E105" s="750">
        <v>200</v>
      </c>
      <c r="F105" s="569" t="s">
        <v>1488</v>
      </c>
      <c r="G105" s="781">
        <v>811423</v>
      </c>
      <c r="H105" s="697">
        <v>92</v>
      </c>
      <c r="I105" s="462"/>
      <c r="J105" s="698" t="str">
        <f>IF(I105&gt;0,I105*#REF!,"")</f>
        <v/>
      </c>
      <c r="K105" s="701">
        <v>100</v>
      </c>
      <c r="L105" s="261"/>
      <c r="M105" s="758"/>
    </row>
    <row r="106" spans="1:13" s="467" customFormat="1" ht="20.25" customHeight="1" x14ac:dyDescent="0.3">
      <c r="A106" s="105"/>
      <c r="B106" s="471" t="s">
        <v>1823</v>
      </c>
      <c r="C106" s="427" t="s">
        <v>1824</v>
      </c>
      <c r="D106" s="458" t="s">
        <v>3356</v>
      </c>
      <c r="E106" s="750">
        <v>400</v>
      </c>
      <c r="F106" s="569" t="s">
        <v>2118</v>
      </c>
      <c r="G106" s="781">
        <v>737142</v>
      </c>
      <c r="H106" s="697">
        <v>61</v>
      </c>
      <c r="I106" s="462"/>
      <c r="J106" s="698" t="str">
        <f>IF(I106&gt;0,I106*#REF!,"")</f>
        <v/>
      </c>
      <c r="K106" s="749">
        <v>80</v>
      </c>
    </row>
    <row r="107" spans="1:13" s="467" customFormat="1" ht="20.25" customHeight="1" x14ac:dyDescent="0.3">
      <c r="A107" s="581"/>
      <c r="B107" s="528" t="s">
        <v>1827</v>
      </c>
      <c r="C107" s="427" t="s">
        <v>1828</v>
      </c>
      <c r="D107" s="458" t="s">
        <v>4350</v>
      </c>
      <c r="E107" s="750">
        <v>300</v>
      </c>
      <c r="F107" s="569" t="s">
        <v>1724</v>
      </c>
      <c r="G107" s="780">
        <v>736519</v>
      </c>
      <c r="H107" s="697">
        <v>61</v>
      </c>
      <c r="I107" s="462"/>
      <c r="J107" s="698" t="str">
        <f>IF(I107&gt;0,I107*#REF!,"")</f>
        <v/>
      </c>
      <c r="K107" s="749" t="s">
        <v>1830</v>
      </c>
    </row>
    <row r="108" spans="1:13" s="467" customFormat="1" ht="20.25" customHeight="1" x14ac:dyDescent="0.3">
      <c r="A108" s="515"/>
      <c r="B108" s="765" t="s">
        <v>1831</v>
      </c>
      <c r="C108" s="708" t="s">
        <v>1832</v>
      </c>
      <c r="D108" s="458" t="s">
        <v>4351</v>
      </c>
      <c r="E108" s="750">
        <v>300</v>
      </c>
      <c r="F108" s="569" t="s">
        <v>1724</v>
      </c>
      <c r="G108" s="781">
        <v>707279</v>
      </c>
      <c r="H108" s="697">
        <v>74</v>
      </c>
      <c r="I108" s="462"/>
      <c r="J108" s="698" t="str">
        <f>IF(I108&gt;0,I108*#REF!,"")</f>
        <v/>
      </c>
      <c r="K108" s="749">
        <v>80</v>
      </c>
    </row>
    <row r="109" spans="1:13" s="467" customFormat="1" ht="20.25" customHeight="1" x14ac:dyDescent="0.3">
      <c r="A109" s="105"/>
      <c r="B109" s="471" t="s">
        <v>1834</v>
      </c>
      <c r="C109" s="427" t="s">
        <v>1835</v>
      </c>
      <c r="D109" s="458" t="s">
        <v>3357</v>
      </c>
      <c r="E109" s="750">
        <v>300</v>
      </c>
      <c r="F109" s="569" t="s">
        <v>1724</v>
      </c>
      <c r="G109" s="781">
        <v>330217</v>
      </c>
      <c r="H109" s="697">
        <v>69</v>
      </c>
      <c r="I109" s="462"/>
      <c r="J109" s="698" t="str">
        <f>IF(I109&gt;0,I109*#REF!,"")</f>
        <v/>
      </c>
      <c r="K109" s="749">
        <v>100</v>
      </c>
    </row>
    <row r="110" spans="1:13" s="467" customFormat="1" ht="20.25" customHeight="1" x14ac:dyDescent="0.3">
      <c r="A110" s="105"/>
      <c r="B110" s="471" t="s">
        <v>1834</v>
      </c>
      <c r="C110" s="427" t="s">
        <v>1835</v>
      </c>
      <c r="D110" s="458" t="s">
        <v>3357</v>
      </c>
      <c r="E110" s="750">
        <v>400</v>
      </c>
      <c r="F110" s="569" t="s">
        <v>2118</v>
      </c>
      <c r="G110" s="781">
        <v>718127</v>
      </c>
      <c r="H110" s="697">
        <v>59</v>
      </c>
      <c r="I110" s="462"/>
      <c r="J110" s="698" t="str">
        <f>IF(I110&gt;0,I110*#REF!,"")</f>
        <v/>
      </c>
      <c r="K110" s="749">
        <v>100</v>
      </c>
    </row>
    <row r="111" spans="1:13" s="434" customFormat="1" ht="39" customHeight="1" x14ac:dyDescent="0.3">
      <c r="A111" s="105"/>
      <c r="B111" s="702" t="s">
        <v>1838</v>
      </c>
      <c r="C111" s="703" t="s">
        <v>3358</v>
      </c>
      <c r="D111" s="477" t="s">
        <v>366</v>
      </c>
      <c r="E111" s="476" t="s">
        <v>366</v>
      </c>
      <c r="F111" s="476" t="s">
        <v>366</v>
      </c>
      <c r="G111" s="479"/>
      <c r="H111" s="704"/>
      <c r="I111" s="705" t="s">
        <v>366</v>
      </c>
      <c r="J111" s="705" t="s">
        <v>366</v>
      </c>
      <c r="K111" s="477" t="s">
        <v>366</v>
      </c>
    </row>
    <row r="112" spans="1:13" s="467" customFormat="1" ht="20.25" customHeight="1" x14ac:dyDescent="0.3">
      <c r="A112" s="581"/>
      <c r="B112" s="468" t="s">
        <v>1839</v>
      </c>
      <c r="C112" s="457" t="s">
        <v>1840</v>
      </c>
      <c r="D112" s="458" t="s">
        <v>1841</v>
      </c>
      <c r="E112" s="750">
        <v>400</v>
      </c>
      <c r="F112" s="569" t="s">
        <v>2118</v>
      </c>
      <c r="G112" s="780">
        <v>736553</v>
      </c>
      <c r="H112" s="697">
        <v>56</v>
      </c>
      <c r="I112" s="462"/>
      <c r="J112" s="698" t="str">
        <f>IF(I112&gt;0,I112*#REF!,"")</f>
        <v/>
      </c>
      <c r="K112" s="749" t="s">
        <v>554</v>
      </c>
    </row>
    <row r="113" spans="1:45" s="467" customFormat="1" ht="20.25" customHeight="1" x14ac:dyDescent="0.3">
      <c r="A113" s="515"/>
      <c r="B113" s="716" t="s">
        <v>4352</v>
      </c>
      <c r="C113" s="708" t="s">
        <v>4353</v>
      </c>
      <c r="D113" s="695" t="s">
        <v>4354</v>
      </c>
      <c r="E113" s="750">
        <v>400</v>
      </c>
      <c r="F113" s="569" t="s">
        <v>2118</v>
      </c>
      <c r="G113" s="780">
        <v>729077</v>
      </c>
      <c r="H113" s="697">
        <v>49</v>
      </c>
      <c r="I113" s="462"/>
      <c r="J113" s="698" t="str">
        <f>IF(I113&gt;0,I113*#REF!,"")</f>
        <v/>
      </c>
      <c r="K113" s="749">
        <v>25</v>
      </c>
    </row>
    <row r="114" spans="1:45" s="467" customFormat="1" ht="20.25" customHeight="1" x14ac:dyDescent="0.3">
      <c r="A114" s="581"/>
      <c r="B114" s="534" t="s">
        <v>1842</v>
      </c>
      <c r="C114" s="457" t="s">
        <v>1843</v>
      </c>
      <c r="D114" s="458" t="s">
        <v>1844</v>
      </c>
      <c r="E114" s="750">
        <v>400</v>
      </c>
      <c r="F114" s="569" t="s">
        <v>2118</v>
      </c>
      <c r="G114" s="780">
        <v>736565</v>
      </c>
      <c r="H114" s="697">
        <v>49</v>
      </c>
      <c r="I114" s="462"/>
      <c r="J114" s="698" t="str">
        <f>IF(I114&gt;0,I114*#REF!,"")</f>
        <v/>
      </c>
      <c r="K114" s="749">
        <v>40</v>
      </c>
    </row>
    <row r="115" spans="1:45" s="467" customFormat="1" ht="20.25" customHeight="1" x14ac:dyDescent="0.3">
      <c r="A115" s="515"/>
      <c r="B115" s="716" t="s">
        <v>1845</v>
      </c>
      <c r="C115" s="708" t="s">
        <v>1846</v>
      </c>
      <c r="D115" s="695" t="s">
        <v>1847</v>
      </c>
      <c r="E115" s="750">
        <v>400</v>
      </c>
      <c r="F115" s="569" t="s">
        <v>2118</v>
      </c>
      <c r="G115" s="780">
        <v>736541</v>
      </c>
      <c r="H115" s="697">
        <v>49</v>
      </c>
      <c r="I115" s="462"/>
      <c r="J115" s="698" t="str">
        <f>IF(I115&gt;0,I115*#REF!,"")</f>
        <v/>
      </c>
      <c r="K115" s="749">
        <v>25</v>
      </c>
    </row>
    <row r="116" spans="1:45" s="467" customFormat="1" ht="20.25" customHeight="1" x14ac:dyDescent="0.3">
      <c r="A116" s="581"/>
      <c r="B116" s="427" t="s">
        <v>4355</v>
      </c>
      <c r="C116" s="457" t="s">
        <v>4356</v>
      </c>
      <c r="D116" s="458" t="s">
        <v>4357</v>
      </c>
      <c r="E116" s="750">
        <v>400</v>
      </c>
      <c r="F116" s="569" t="s">
        <v>2118</v>
      </c>
      <c r="G116" s="780">
        <v>736539</v>
      </c>
      <c r="H116" s="697">
        <v>49</v>
      </c>
      <c r="I116" s="462"/>
      <c r="J116" s="698" t="str">
        <f>IF(I116&gt;0,I116*#REF!,"")</f>
        <v/>
      </c>
      <c r="K116" s="749" t="s">
        <v>328</v>
      </c>
    </row>
    <row r="117" spans="1:45" s="467" customFormat="1" ht="20.25" customHeight="1" x14ac:dyDescent="0.3">
      <c r="A117" s="581"/>
      <c r="B117" s="468" t="s">
        <v>1744</v>
      </c>
      <c r="C117" s="427" t="s">
        <v>1745</v>
      </c>
      <c r="D117" s="458" t="s">
        <v>1746</v>
      </c>
      <c r="E117" s="750">
        <v>400</v>
      </c>
      <c r="F117" s="569" t="s">
        <v>2118</v>
      </c>
      <c r="G117" s="780">
        <v>736530</v>
      </c>
      <c r="H117" s="697">
        <v>56</v>
      </c>
      <c r="I117" s="462"/>
      <c r="J117" s="698" t="str">
        <f>IF(I117&gt;0,I117*#REF!,"")</f>
        <v/>
      </c>
      <c r="K117" s="749">
        <v>35</v>
      </c>
    </row>
    <row r="118" spans="1:45" s="467" customFormat="1" ht="20.25" customHeight="1" x14ac:dyDescent="0.3">
      <c r="A118" s="581"/>
      <c r="B118" s="468" t="s">
        <v>4358</v>
      </c>
      <c r="C118" s="457" t="s">
        <v>4359</v>
      </c>
      <c r="D118" s="458" t="s">
        <v>4360</v>
      </c>
      <c r="E118" s="750">
        <v>400</v>
      </c>
      <c r="F118" s="569" t="s">
        <v>2118</v>
      </c>
      <c r="G118" s="780">
        <v>736554</v>
      </c>
      <c r="H118" s="697">
        <v>56</v>
      </c>
      <c r="I118" s="462"/>
      <c r="J118" s="698" t="str">
        <f>IF(I118&gt;0,I118*#REF!,"")</f>
        <v/>
      </c>
      <c r="K118" s="749">
        <v>35</v>
      </c>
    </row>
    <row r="119" spans="1:45" s="467" customFormat="1" ht="20.25" customHeight="1" x14ac:dyDescent="0.3">
      <c r="A119" s="581"/>
      <c r="B119" s="534" t="s">
        <v>1848</v>
      </c>
      <c r="C119" s="457" t="s">
        <v>1849</v>
      </c>
      <c r="D119" s="458" t="s">
        <v>1850</v>
      </c>
      <c r="E119" s="750">
        <v>400</v>
      </c>
      <c r="F119" s="569" t="s">
        <v>2118</v>
      </c>
      <c r="G119" s="780">
        <v>736559</v>
      </c>
      <c r="H119" s="697">
        <v>49</v>
      </c>
      <c r="I119" s="462"/>
      <c r="J119" s="698" t="str">
        <f>IF(I119&gt;0,I119*#REF!,"")</f>
        <v/>
      </c>
      <c r="K119" s="749">
        <v>40</v>
      </c>
    </row>
    <row r="120" spans="1:45" s="467" customFormat="1" ht="20.25" customHeight="1" x14ac:dyDescent="0.3">
      <c r="A120" s="581"/>
      <c r="B120" s="427" t="s">
        <v>1851</v>
      </c>
      <c r="C120" s="457" t="s">
        <v>1852</v>
      </c>
      <c r="D120" s="458" t="s">
        <v>1853</v>
      </c>
      <c r="E120" s="750">
        <v>400</v>
      </c>
      <c r="F120" s="569" t="s">
        <v>2118</v>
      </c>
      <c r="G120" s="780">
        <v>736543</v>
      </c>
      <c r="H120" s="697">
        <v>49</v>
      </c>
      <c r="I120" s="462"/>
      <c r="J120" s="698" t="str">
        <f>IF(I120&gt;0,I120*#REF!,"")</f>
        <v/>
      </c>
      <c r="K120" s="749" t="s">
        <v>328</v>
      </c>
    </row>
    <row r="121" spans="1:45" s="467" customFormat="1" ht="20.25" customHeight="1" x14ac:dyDescent="0.3">
      <c r="A121" s="581"/>
      <c r="B121" s="534" t="s">
        <v>4361</v>
      </c>
      <c r="C121" s="457" t="s">
        <v>4362</v>
      </c>
      <c r="D121" s="458" t="s">
        <v>4363</v>
      </c>
      <c r="E121" s="750">
        <v>400</v>
      </c>
      <c r="F121" s="569" t="s">
        <v>2118</v>
      </c>
      <c r="G121" s="780">
        <v>736547</v>
      </c>
      <c r="H121" s="697">
        <v>56</v>
      </c>
      <c r="I121" s="462"/>
      <c r="J121" s="698" t="str">
        <f>IF(I121&gt;0,I121*#REF!,"")</f>
        <v/>
      </c>
      <c r="K121" s="749">
        <v>40</v>
      </c>
    </row>
    <row r="122" spans="1:45" s="467" customFormat="1" ht="20.25" customHeight="1" x14ac:dyDescent="0.3">
      <c r="A122" s="581"/>
      <c r="B122" s="534" t="s">
        <v>1856</v>
      </c>
      <c r="C122" s="457" t="s">
        <v>1857</v>
      </c>
      <c r="D122" s="458" t="s">
        <v>1858</v>
      </c>
      <c r="E122" s="750">
        <v>400</v>
      </c>
      <c r="F122" s="569" t="s">
        <v>2118</v>
      </c>
      <c r="G122" s="780">
        <v>666813</v>
      </c>
      <c r="H122" s="697">
        <v>56</v>
      </c>
      <c r="I122" s="462"/>
      <c r="J122" s="698" t="str">
        <f>IF(I122&gt;0,I122*#REF!,"")</f>
        <v/>
      </c>
      <c r="K122" s="749">
        <v>40</v>
      </c>
    </row>
    <row r="123" spans="1:45" s="467" customFormat="1" ht="20.25" customHeight="1" x14ac:dyDescent="0.3">
      <c r="A123" s="581"/>
      <c r="B123" s="534" t="s">
        <v>2790</v>
      </c>
      <c r="C123" s="457" t="s">
        <v>2791</v>
      </c>
      <c r="D123" s="458" t="s">
        <v>2792</v>
      </c>
      <c r="E123" s="750">
        <v>400</v>
      </c>
      <c r="F123" s="569" t="s">
        <v>2118</v>
      </c>
      <c r="G123" s="781">
        <v>800947</v>
      </c>
      <c r="H123" s="697">
        <v>56</v>
      </c>
      <c r="I123" s="462"/>
      <c r="J123" s="698" t="str">
        <f>IF(I123&gt;0,I123*#REF!,"")</f>
        <v/>
      </c>
      <c r="K123" s="701">
        <v>45</v>
      </c>
      <c r="L123" s="261"/>
      <c r="M123" s="766"/>
      <c r="N123" s="668"/>
    </row>
    <row r="124" spans="1:45" s="467" customFormat="1" ht="20.25" customHeight="1" x14ac:dyDescent="0.3">
      <c r="A124" s="581"/>
      <c r="B124" s="534" t="s">
        <v>4364</v>
      </c>
      <c r="C124" s="457" t="s">
        <v>4365</v>
      </c>
      <c r="D124" s="458" t="s">
        <v>4366</v>
      </c>
      <c r="E124" s="750">
        <v>400</v>
      </c>
      <c r="F124" s="569" t="s">
        <v>2118</v>
      </c>
      <c r="G124" s="780">
        <v>736548</v>
      </c>
      <c r="H124" s="697">
        <v>56</v>
      </c>
      <c r="I124" s="462"/>
      <c r="J124" s="698" t="str">
        <f>IF(I124&gt;0,I124*#REF!,"")</f>
        <v/>
      </c>
      <c r="K124" s="749">
        <v>45</v>
      </c>
    </row>
    <row r="125" spans="1:45" s="467" customFormat="1" ht="20.25" customHeight="1" x14ac:dyDescent="0.3">
      <c r="A125" s="581"/>
      <c r="B125" s="534" t="s">
        <v>4367</v>
      </c>
      <c r="C125" s="457" t="s">
        <v>4368</v>
      </c>
      <c r="D125" s="458" t="s">
        <v>4369</v>
      </c>
      <c r="E125" s="750">
        <v>400</v>
      </c>
      <c r="F125" s="569" t="s">
        <v>2118</v>
      </c>
      <c r="G125" s="780">
        <v>736550</v>
      </c>
      <c r="H125" s="697">
        <v>56</v>
      </c>
      <c r="I125" s="462"/>
      <c r="J125" s="698" t="str">
        <f>IF(I125&gt;0,I125*#REF!,"")</f>
        <v/>
      </c>
      <c r="K125" s="749">
        <v>45</v>
      </c>
    </row>
    <row r="126" spans="1:45" s="467" customFormat="1" ht="20.25" customHeight="1" x14ac:dyDescent="0.3">
      <c r="A126" s="581"/>
      <c r="B126" s="534" t="s">
        <v>2793</v>
      </c>
      <c r="C126" s="457" t="s">
        <v>2794</v>
      </c>
      <c r="D126" s="458" t="s">
        <v>2795</v>
      </c>
      <c r="E126" s="750">
        <v>400</v>
      </c>
      <c r="F126" s="569" t="s">
        <v>2118</v>
      </c>
      <c r="G126" s="780">
        <v>736552</v>
      </c>
      <c r="H126" s="697">
        <v>56</v>
      </c>
      <c r="I126" s="462"/>
      <c r="J126" s="698" t="str">
        <f>IF(I126&gt;0,I126*#REF!,"")</f>
        <v/>
      </c>
      <c r="K126" s="749">
        <v>45</v>
      </c>
    </row>
    <row r="127" spans="1:45" s="467" customFormat="1" ht="20.25" customHeight="1" x14ac:dyDescent="0.3">
      <c r="A127" s="105"/>
      <c r="B127" s="692" t="s">
        <v>1859</v>
      </c>
      <c r="C127" s="452" t="s">
        <v>1860</v>
      </c>
      <c r="D127" s="477" t="s">
        <v>366</v>
      </c>
      <c r="E127" s="476" t="s">
        <v>366</v>
      </c>
      <c r="F127" s="476" t="s">
        <v>366</v>
      </c>
      <c r="G127" s="291"/>
      <c r="H127" s="767"/>
      <c r="I127" s="480" t="s">
        <v>366</v>
      </c>
      <c r="J127" s="694"/>
      <c r="K127" s="477" t="s">
        <v>366</v>
      </c>
      <c r="L127" s="484"/>
      <c r="M127" s="484"/>
      <c r="N127" s="484"/>
      <c r="O127" s="484"/>
      <c r="P127" s="484"/>
      <c r="Q127" s="484"/>
      <c r="R127" s="484"/>
      <c r="S127" s="484"/>
      <c r="T127" s="484"/>
      <c r="U127" s="484"/>
      <c r="V127" s="484"/>
      <c r="W127" s="484"/>
      <c r="X127" s="484"/>
      <c r="Y127" s="484"/>
      <c r="Z127" s="484"/>
      <c r="AA127" s="484"/>
      <c r="AB127" s="484"/>
      <c r="AC127" s="484"/>
      <c r="AD127" s="484"/>
      <c r="AE127" s="484"/>
      <c r="AF127" s="484"/>
      <c r="AG127" s="484"/>
      <c r="AH127" s="484"/>
      <c r="AI127" s="484"/>
      <c r="AJ127" s="484"/>
      <c r="AK127" s="484"/>
      <c r="AL127" s="484"/>
      <c r="AM127" s="484"/>
      <c r="AN127" s="484"/>
      <c r="AO127" s="484"/>
      <c r="AP127" s="484"/>
      <c r="AQ127" s="484"/>
      <c r="AR127" s="484"/>
      <c r="AS127" s="484"/>
    </row>
    <row r="128" spans="1:45" s="467" customFormat="1" ht="20.25" customHeight="1" x14ac:dyDescent="0.3">
      <c r="A128" s="515"/>
      <c r="B128" s="457" t="s">
        <v>3320</v>
      </c>
      <c r="C128" s="457" t="s">
        <v>3321</v>
      </c>
      <c r="D128" s="458" t="s">
        <v>36</v>
      </c>
      <c r="E128" s="750">
        <v>300</v>
      </c>
      <c r="F128" s="569" t="s">
        <v>1724</v>
      </c>
      <c r="G128" s="781">
        <v>675764</v>
      </c>
      <c r="H128" s="697">
        <v>84</v>
      </c>
      <c r="I128" s="462"/>
      <c r="J128" s="786" t="str">
        <f>IF(I128&gt;0,I128*#REF!,"")</f>
        <v/>
      </c>
      <c r="K128" s="749">
        <v>70</v>
      </c>
    </row>
    <row r="129" spans="1:11" s="467" customFormat="1" ht="20.25" customHeight="1" x14ac:dyDescent="0.3">
      <c r="A129" s="105"/>
      <c r="B129" s="427" t="s">
        <v>3359</v>
      </c>
      <c r="C129" s="427" t="s">
        <v>1862</v>
      </c>
      <c r="D129" s="458" t="s">
        <v>1659</v>
      </c>
      <c r="E129" s="750">
        <v>300</v>
      </c>
      <c r="F129" s="569" t="s">
        <v>1724</v>
      </c>
      <c r="G129" s="781">
        <v>320925</v>
      </c>
      <c r="H129" s="697">
        <v>84</v>
      </c>
      <c r="I129" s="462"/>
      <c r="J129" s="786" t="str">
        <f>IF(I129&gt;0,I129*#REF!,"")</f>
        <v/>
      </c>
      <c r="K129" s="749" t="s">
        <v>1864</v>
      </c>
    </row>
    <row r="130" spans="1:11" s="467" customFormat="1" ht="20.25" customHeight="1" x14ac:dyDescent="0.3">
      <c r="A130" s="519"/>
      <c r="B130" s="427" t="s">
        <v>1865</v>
      </c>
      <c r="C130" s="427" t="s">
        <v>1866</v>
      </c>
      <c r="D130" s="458" t="s">
        <v>4370</v>
      </c>
      <c r="E130" s="750">
        <v>400</v>
      </c>
      <c r="F130" s="569" t="s">
        <v>2118</v>
      </c>
      <c r="G130" s="780">
        <v>738257</v>
      </c>
      <c r="H130" s="697">
        <v>75</v>
      </c>
      <c r="I130" s="462"/>
      <c r="J130" s="786" t="str">
        <f>IF(I130&gt;0,I130*#REF!,"")</f>
        <v/>
      </c>
      <c r="K130" s="749">
        <v>110</v>
      </c>
    </row>
    <row r="131" spans="1:11" s="467" customFormat="1" ht="20.25" customHeight="1" x14ac:dyDescent="0.3">
      <c r="A131" s="516"/>
      <c r="B131" s="427" t="s">
        <v>1868</v>
      </c>
      <c r="C131" s="427" t="s">
        <v>1869</v>
      </c>
      <c r="D131" s="695" t="s">
        <v>3360</v>
      </c>
      <c r="E131" s="750">
        <v>300</v>
      </c>
      <c r="F131" s="569" t="s">
        <v>1724</v>
      </c>
      <c r="G131" s="782">
        <v>718030</v>
      </c>
      <c r="H131" s="697">
        <v>89</v>
      </c>
      <c r="I131" s="462"/>
      <c r="J131" s="786" t="str">
        <f>IF(I131&gt;0,I131*#REF!,"")</f>
        <v/>
      </c>
      <c r="K131" s="757">
        <v>100</v>
      </c>
    </row>
    <row r="132" spans="1:11" s="467" customFormat="1" ht="20.25" customHeight="1" x14ac:dyDescent="0.3">
      <c r="A132" s="515"/>
      <c r="B132" s="427" t="s">
        <v>1868</v>
      </c>
      <c r="C132" s="427" t="s">
        <v>1869</v>
      </c>
      <c r="D132" s="695" t="s">
        <v>3360</v>
      </c>
      <c r="E132" s="750">
        <v>400</v>
      </c>
      <c r="F132" s="569" t="s">
        <v>2118</v>
      </c>
      <c r="G132" s="782">
        <v>811424</v>
      </c>
      <c r="H132" s="697">
        <v>75</v>
      </c>
      <c r="I132" s="462"/>
      <c r="J132" s="786" t="str">
        <f>IF(I132&gt;0,I132*#REF!,"")</f>
        <v/>
      </c>
      <c r="K132" s="757"/>
    </row>
    <row r="133" spans="1:11" s="467" customFormat="1" ht="20.25" customHeight="1" x14ac:dyDescent="0.3">
      <c r="A133" s="581"/>
      <c r="B133" s="427" t="s">
        <v>2796</v>
      </c>
      <c r="C133" s="427" t="s">
        <v>2797</v>
      </c>
      <c r="D133" s="458" t="s">
        <v>2798</v>
      </c>
      <c r="E133" s="750">
        <v>300</v>
      </c>
      <c r="F133" s="569" t="s">
        <v>1724</v>
      </c>
      <c r="G133" s="785">
        <v>736566</v>
      </c>
      <c r="H133" s="697">
        <v>84</v>
      </c>
      <c r="I133" s="462"/>
      <c r="J133" s="786" t="str">
        <f>IF(I133&gt;0,I133*#REF!,"")</f>
        <v/>
      </c>
      <c r="K133" s="749">
        <v>80</v>
      </c>
    </row>
    <row r="134" spans="1:11" s="467" customFormat="1" ht="20.25" customHeight="1" x14ac:dyDescent="0.3">
      <c r="A134" s="105"/>
      <c r="B134" s="427" t="s">
        <v>1874</v>
      </c>
      <c r="C134" s="427" t="s">
        <v>1875</v>
      </c>
      <c r="D134" s="458" t="s">
        <v>4371</v>
      </c>
      <c r="E134" s="750">
        <v>300</v>
      </c>
      <c r="F134" s="569" t="s">
        <v>1724</v>
      </c>
      <c r="G134" s="782">
        <v>320940</v>
      </c>
      <c r="H134" s="697">
        <v>89</v>
      </c>
      <c r="I134" s="462"/>
      <c r="J134" s="786" t="str">
        <f>IF(I134&gt;0,I134*#REF!,"")</f>
        <v/>
      </c>
      <c r="K134" s="749">
        <v>110</v>
      </c>
    </row>
    <row r="135" spans="1:11" s="467" customFormat="1" ht="20.25" customHeight="1" x14ac:dyDescent="0.3">
      <c r="A135" s="516"/>
      <c r="B135" s="456" t="s">
        <v>1878</v>
      </c>
      <c r="C135" s="457" t="s">
        <v>1879</v>
      </c>
      <c r="D135" s="699" t="s">
        <v>4372</v>
      </c>
      <c r="E135" s="750">
        <v>300</v>
      </c>
      <c r="F135" s="569" t="s">
        <v>1724</v>
      </c>
      <c r="G135" s="782">
        <v>675765</v>
      </c>
      <c r="H135" s="697">
        <v>84</v>
      </c>
      <c r="I135" s="462"/>
      <c r="J135" s="786" t="str">
        <f>IF(I135&gt;0,I135*#REF!,"")</f>
        <v/>
      </c>
      <c r="K135" s="749">
        <v>90</v>
      </c>
    </row>
    <row r="136" spans="1:11" s="467" customFormat="1" ht="20.25" customHeight="1" x14ac:dyDescent="0.3">
      <c r="A136" s="515"/>
      <c r="B136" s="456" t="s">
        <v>1878</v>
      </c>
      <c r="C136" s="457" t="s">
        <v>1879</v>
      </c>
      <c r="D136" s="699" t="s">
        <v>4372</v>
      </c>
      <c r="E136" s="750">
        <v>400</v>
      </c>
      <c r="F136" s="569" t="s">
        <v>2118</v>
      </c>
      <c r="G136" s="782">
        <v>718130</v>
      </c>
      <c r="H136" s="697">
        <v>75</v>
      </c>
      <c r="I136" s="462"/>
      <c r="J136" s="786" t="str">
        <f>IF(I136&gt;0,I136*#REF!,"")</f>
        <v/>
      </c>
      <c r="K136" s="749">
        <v>90</v>
      </c>
    </row>
    <row r="137" spans="1:11" s="467" customFormat="1" ht="20.25" customHeight="1" x14ac:dyDescent="0.3">
      <c r="A137" s="581"/>
      <c r="B137" s="485" t="s">
        <v>1881</v>
      </c>
      <c r="C137" s="556" t="s">
        <v>1882</v>
      </c>
      <c r="D137" s="768" t="s">
        <v>4373</v>
      </c>
      <c r="E137" s="769">
        <v>300</v>
      </c>
      <c r="F137" s="770" t="s">
        <v>1724</v>
      </c>
      <c r="G137" s="780">
        <v>779144</v>
      </c>
      <c r="H137" s="697">
        <v>89</v>
      </c>
      <c r="I137" s="462"/>
      <c r="J137" s="786" t="str">
        <f>IF(I137&gt;0,I137*#REF!,"")</f>
        <v/>
      </c>
      <c r="K137" s="749">
        <v>90</v>
      </c>
    </row>
    <row r="138" spans="1:11" s="467" customFormat="1" ht="20.25" customHeight="1" x14ac:dyDescent="0.3">
      <c r="A138" s="516"/>
      <c r="B138" s="707" t="s">
        <v>1883</v>
      </c>
      <c r="C138" s="708" t="s">
        <v>1884</v>
      </c>
      <c r="D138" s="699" t="s">
        <v>3361</v>
      </c>
      <c r="E138" s="769">
        <v>300</v>
      </c>
      <c r="F138" s="770" t="s">
        <v>1724</v>
      </c>
      <c r="G138" s="782">
        <v>726438</v>
      </c>
      <c r="H138" s="697">
        <v>89</v>
      </c>
      <c r="I138" s="462"/>
      <c r="J138" s="786" t="str">
        <f>IF(I138&gt;0,I138*#REF!,"")</f>
        <v/>
      </c>
      <c r="K138" s="749">
        <v>80</v>
      </c>
    </row>
    <row r="139" spans="1:11" s="467" customFormat="1" ht="20.25" customHeight="1" x14ac:dyDescent="0.3">
      <c r="A139" s="516"/>
      <c r="B139" s="707" t="s">
        <v>1886</v>
      </c>
      <c r="C139" s="708" t="s">
        <v>1887</v>
      </c>
      <c r="D139" s="699" t="s">
        <v>3362</v>
      </c>
      <c r="E139" s="750">
        <v>400</v>
      </c>
      <c r="F139" s="569" t="s">
        <v>2118</v>
      </c>
      <c r="G139" s="780">
        <v>738268</v>
      </c>
      <c r="H139" s="697">
        <v>75</v>
      </c>
      <c r="I139" s="462"/>
      <c r="J139" s="786" t="str">
        <f>IF(I139&gt;0,I139*#REF!,"")</f>
        <v/>
      </c>
      <c r="K139" s="749">
        <v>90</v>
      </c>
    </row>
    <row r="140" spans="1:11" s="465" customFormat="1" ht="20.25" customHeight="1" x14ac:dyDescent="0.25">
      <c r="A140" s="516"/>
      <c r="B140" s="707" t="s">
        <v>1889</v>
      </c>
      <c r="C140" s="708" t="s">
        <v>1890</v>
      </c>
      <c r="D140" s="699" t="s">
        <v>4374</v>
      </c>
      <c r="E140" s="750">
        <v>400</v>
      </c>
      <c r="F140" s="569" t="s">
        <v>2118</v>
      </c>
      <c r="G140" s="780">
        <v>738259</v>
      </c>
      <c r="H140" s="697">
        <v>75</v>
      </c>
      <c r="I140" s="462"/>
      <c r="J140" s="786" t="str">
        <f>IF(I140&gt;0,I140*#REF!,"")</f>
        <v/>
      </c>
      <c r="K140" s="749">
        <v>90</v>
      </c>
    </row>
    <row r="141" spans="1:11" s="467" customFormat="1" ht="20.25" customHeight="1" x14ac:dyDescent="0.3">
      <c r="A141" s="581"/>
      <c r="B141" s="427" t="s">
        <v>1892</v>
      </c>
      <c r="C141" s="427" t="s">
        <v>1893</v>
      </c>
      <c r="D141" s="495" t="s">
        <v>1894</v>
      </c>
      <c r="E141" s="750">
        <v>300</v>
      </c>
      <c r="F141" s="569" t="s">
        <v>1724</v>
      </c>
      <c r="G141" s="780">
        <v>736567</v>
      </c>
      <c r="H141" s="697">
        <v>84</v>
      </c>
      <c r="I141" s="462"/>
      <c r="J141" s="786" t="str">
        <f>IF(I141&gt;0,I141*#REF!,"")</f>
        <v/>
      </c>
      <c r="K141" s="749">
        <v>100</v>
      </c>
    </row>
    <row r="142" spans="1:11" s="467" customFormat="1" ht="20.25" customHeight="1" x14ac:dyDescent="0.3">
      <c r="A142" s="516"/>
      <c r="B142" s="427" t="s">
        <v>1895</v>
      </c>
      <c r="C142" s="427" t="s">
        <v>1896</v>
      </c>
      <c r="D142" s="709" t="s">
        <v>4198</v>
      </c>
      <c r="E142" s="750">
        <v>300</v>
      </c>
      <c r="F142" s="569" t="s">
        <v>1724</v>
      </c>
      <c r="G142" s="781">
        <v>726445</v>
      </c>
      <c r="H142" s="697">
        <v>84</v>
      </c>
      <c r="I142" s="462"/>
      <c r="J142" s="786" t="str">
        <f>IF(I142&gt;0,I142*#REF!,"")</f>
        <v/>
      </c>
      <c r="K142" s="749">
        <v>100</v>
      </c>
    </row>
    <row r="143" spans="1:11" s="467" customFormat="1" ht="20.25" customHeight="1" x14ac:dyDescent="0.3">
      <c r="A143" s="581">
        <v>2021</v>
      </c>
      <c r="B143" s="427" t="s">
        <v>4375</v>
      </c>
      <c r="C143" s="427" t="s">
        <v>4376</v>
      </c>
      <c r="D143" s="699" t="s">
        <v>4377</v>
      </c>
      <c r="E143" s="750">
        <v>300</v>
      </c>
      <c r="F143" s="569" t="s">
        <v>1724</v>
      </c>
      <c r="G143" s="781">
        <v>811425</v>
      </c>
      <c r="H143" s="697">
        <v>84</v>
      </c>
      <c r="I143" s="462"/>
      <c r="J143" s="786" t="str">
        <f>IF(I143&gt;0,I143*#REF!,"")</f>
        <v/>
      </c>
      <c r="K143" s="749" t="s">
        <v>867</v>
      </c>
    </row>
    <row r="144" spans="1:11" s="467" customFormat="1" ht="20.25" customHeight="1" x14ac:dyDescent="0.3">
      <c r="A144" s="516"/>
      <c r="B144" s="427" t="s">
        <v>1900</v>
      </c>
      <c r="C144" s="427" t="s">
        <v>1901</v>
      </c>
      <c r="D144" s="699" t="s">
        <v>107</v>
      </c>
      <c r="E144" s="750">
        <v>300</v>
      </c>
      <c r="F144" s="569" t="s">
        <v>1724</v>
      </c>
      <c r="G144" s="781">
        <v>696480</v>
      </c>
      <c r="H144" s="697">
        <v>84</v>
      </c>
      <c r="I144" s="462"/>
      <c r="J144" s="786" t="str">
        <f>IF(I144&gt;0,I144*#REF!,"")</f>
        <v/>
      </c>
      <c r="K144" s="749">
        <v>85</v>
      </c>
    </row>
    <row r="145" spans="1:48" s="467" customFormat="1" ht="20.25" customHeight="1" x14ac:dyDescent="0.3">
      <c r="A145" s="581"/>
      <c r="B145" s="427" t="s">
        <v>4378</v>
      </c>
      <c r="C145" s="427" t="s">
        <v>4379</v>
      </c>
      <c r="D145" s="458" t="s">
        <v>4380</v>
      </c>
      <c r="E145" s="750">
        <v>300</v>
      </c>
      <c r="F145" s="569" t="s">
        <v>1724</v>
      </c>
      <c r="G145" s="780">
        <v>736570</v>
      </c>
      <c r="H145" s="697">
        <v>62</v>
      </c>
      <c r="I145" s="462"/>
      <c r="J145" s="786" t="str">
        <f>IF(I145&gt;0,I145*#REF!,"")</f>
        <v/>
      </c>
      <c r="K145" s="749">
        <v>100</v>
      </c>
    </row>
    <row r="146" spans="1:48" s="467" customFormat="1" ht="20.25" customHeight="1" x14ac:dyDescent="0.3">
      <c r="A146" s="516"/>
      <c r="B146" s="427" t="s">
        <v>1903</v>
      </c>
      <c r="C146" s="520" t="s">
        <v>3672</v>
      </c>
      <c r="D146" s="699" t="s">
        <v>165</v>
      </c>
      <c r="E146" s="750">
        <v>300</v>
      </c>
      <c r="F146" s="569" t="s">
        <v>1724</v>
      </c>
      <c r="G146" s="781">
        <v>696481</v>
      </c>
      <c r="H146" s="697">
        <v>84</v>
      </c>
      <c r="I146" s="462"/>
      <c r="J146" s="786" t="str">
        <f>IF(I146&gt;0,I146*#REF!,"")</f>
        <v/>
      </c>
      <c r="K146" s="749">
        <v>70</v>
      </c>
    </row>
    <row r="147" spans="1:48" s="467" customFormat="1" ht="20.25" customHeight="1" x14ac:dyDescent="0.3">
      <c r="A147" s="516"/>
      <c r="B147" s="427" t="s">
        <v>3673</v>
      </c>
      <c r="C147" s="520" t="s">
        <v>3674</v>
      </c>
      <c r="D147" s="699" t="s">
        <v>4381</v>
      </c>
      <c r="E147" s="750">
        <v>300</v>
      </c>
      <c r="F147" s="569" t="s">
        <v>1724</v>
      </c>
      <c r="G147" s="781">
        <v>726447</v>
      </c>
      <c r="H147" s="697">
        <v>84</v>
      </c>
      <c r="I147" s="462"/>
      <c r="J147" s="786" t="str">
        <f>IF(I147&gt;0,I147*#REF!,"")</f>
        <v/>
      </c>
      <c r="K147" s="749">
        <v>90</v>
      </c>
    </row>
    <row r="148" spans="1:48" s="467" customFormat="1" ht="20.25" customHeight="1" x14ac:dyDescent="0.3">
      <c r="A148" s="581">
        <v>2021</v>
      </c>
      <c r="B148" s="427" t="s">
        <v>3676</v>
      </c>
      <c r="C148" s="520" t="s">
        <v>3677</v>
      </c>
      <c r="D148" s="699" t="s">
        <v>3678</v>
      </c>
      <c r="E148" s="750">
        <v>300</v>
      </c>
      <c r="F148" s="569" t="s">
        <v>1724</v>
      </c>
      <c r="G148" s="780">
        <v>811426</v>
      </c>
      <c r="H148" s="697">
        <v>89</v>
      </c>
      <c r="I148" s="462"/>
      <c r="J148" s="786" t="str">
        <f>IF(I148&gt;0,I148*#REF!,"")</f>
        <v/>
      </c>
      <c r="K148" s="749">
        <v>90</v>
      </c>
    </row>
    <row r="149" spans="1:48" s="467" customFormat="1" ht="20.25" customHeight="1" x14ac:dyDescent="0.3">
      <c r="A149" s="519"/>
      <c r="B149" s="427" t="s">
        <v>4382</v>
      </c>
      <c r="C149" s="427" t="s">
        <v>4383</v>
      </c>
      <c r="D149" s="458" t="s">
        <v>4384</v>
      </c>
      <c r="E149" s="750">
        <v>400</v>
      </c>
      <c r="F149" s="569" t="s">
        <v>2118</v>
      </c>
      <c r="G149" s="781">
        <v>718132</v>
      </c>
      <c r="H149" s="697">
        <v>75</v>
      </c>
      <c r="I149" s="462"/>
      <c r="J149" s="786" t="str">
        <f>IF(I149&gt;0,I149*#REF!,"")</f>
        <v/>
      </c>
      <c r="K149" s="749">
        <v>75</v>
      </c>
    </row>
    <row r="150" spans="1:48" s="467" customFormat="1" ht="20.25" customHeight="1" x14ac:dyDescent="0.3">
      <c r="A150" s="519"/>
      <c r="B150" s="427" t="s">
        <v>1905</v>
      </c>
      <c r="C150" s="471" t="s">
        <v>1906</v>
      </c>
      <c r="D150" s="761" t="s">
        <v>4385</v>
      </c>
      <c r="E150" s="532">
        <v>300</v>
      </c>
      <c r="F150" s="568" t="s">
        <v>1724</v>
      </c>
      <c r="G150" s="783">
        <v>320963</v>
      </c>
      <c r="H150" s="697">
        <v>84</v>
      </c>
      <c r="I150" s="462"/>
      <c r="J150" s="786" t="str">
        <f>IF(I150&gt;0,I150*#REF!,"")</f>
        <v/>
      </c>
      <c r="K150" s="760">
        <v>60</v>
      </c>
    </row>
    <row r="151" spans="1:48" s="467" customFormat="1" ht="20.25" customHeight="1" x14ac:dyDescent="0.3">
      <c r="A151" s="519"/>
      <c r="B151" s="471" t="s">
        <v>4386</v>
      </c>
      <c r="C151" s="471" t="s">
        <v>4387</v>
      </c>
      <c r="D151" s="458" t="s">
        <v>111</v>
      </c>
      <c r="E151" s="750">
        <v>300</v>
      </c>
      <c r="F151" s="569" t="s">
        <v>1724</v>
      </c>
      <c r="G151" s="781">
        <v>320967</v>
      </c>
      <c r="H151" s="697">
        <v>89</v>
      </c>
      <c r="I151" s="462"/>
      <c r="J151" s="786" t="str">
        <f>IF(I151&gt;0,I151*#REF!,"")</f>
        <v/>
      </c>
      <c r="K151" s="749">
        <v>110</v>
      </c>
    </row>
    <row r="152" spans="1:48" s="467" customFormat="1" ht="20.25" customHeight="1" x14ac:dyDescent="0.3">
      <c r="A152" s="545"/>
      <c r="B152" s="427" t="s">
        <v>1909</v>
      </c>
      <c r="C152" s="427" t="s">
        <v>1910</v>
      </c>
      <c r="D152" s="458" t="s">
        <v>4199</v>
      </c>
      <c r="E152" s="750">
        <v>300</v>
      </c>
      <c r="F152" s="569" t="s">
        <v>1724</v>
      </c>
      <c r="G152" s="781">
        <v>320981</v>
      </c>
      <c r="H152" s="697">
        <v>84</v>
      </c>
      <c r="I152" s="462"/>
      <c r="J152" s="786" t="str">
        <f>IF(I152&gt;0,I152*#REF!,"")</f>
        <v/>
      </c>
      <c r="K152" s="749">
        <v>95</v>
      </c>
    </row>
    <row r="153" spans="1:48" s="467" customFormat="1" ht="20.25" customHeight="1" x14ac:dyDescent="0.3">
      <c r="A153" s="804" t="s">
        <v>3049</v>
      </c>
      <c r="B153" s="427" t="s">
        <v>4388</v>
      </c>
      <c r="C153" s="427" t="s">
        <v>4389</v>
      </c>
      <c r="D153" s="425" t="s">
        <v>4390</v>
      </c>
      <c r="E153" s="750">
        <v>300</v>
      </c>
      <c r="F153" s="569" t="s">
        <v>860</v>
      </c>
      <c r="G153" s="781">
        <v>821220</v>
      </c>
      <c r="H153" s="697">
        <v>84</v>
      </c>
      <c r="I153" s="462"/>
      <c r="J153" s="786" t="str">
        <f>IF(I153&gt;0,I153*#REF!,"")</f>
        <v/>
      </c>
      <c r="K153" s="749">
        <v>120</v>
      </c>
    </row>
    <row r="154" spans="1:48" s="467" customFormat="1" ht="20.25" customHeight="1" x14ac:dyDescent="0.3">
      <c r="A154" s="105"/>
      <c r="B154" s="427" t="s">
        <v>2806</v>
      </c>
      <c r="C154" s="427" t="s">
        <v>2807</v>
      </c>
      <c r="D154" s="492" t="s">
        <v>3363</v>
      </c>
      <c r="E154" s="750">
        <v>400</v>
      </c>
      <c r="F154" s="569" t="s">
        <v>2118</v>
      </c>
      <c r="G154" s="781">
        <v>718136</v>
      </c>
      <c r="H154" s="697">
        <v>75</v>
      </c>
      <c r="I154" s="462"/>
      <c r="J154" s="786" t="str">
        <f>IF(I154&gt;0,I154*#REF!,"")</f>
        <v/>
      </c>
      <c r="K154" s="749">
        <v>90</v>
      </c>
    </row>
    <row r="155" spans="1:48" s="467" customFormat="1" ht="20.25" customHeight="1" x14ac:dyDescent="0.3">
      <c r="A155" s="105"/>
      <c r="B155" s="692" t="s">
        <v>3364</v>
      </c>
      <c r="C155" s="452" t="s">
        <v>1913</v>
      </c>
      <c r="D155" s="477" t="s">
        <v>366</v>
      </c>
      <c r="E155" s="476" t="s">
        <v>366</v>
      </c>
      <c r="F155" s="476" t="s">
        <v>366</v>
      </c>
      <c r="G155" s="479"/>
      <c r="H155" s="704"/>
      <c r="I155" s="480" t="s">
        <v>366</v>
      </c>
      <c r="J155" s="694"/>
      <c r="K155" s="477" t="s">
        <v>366</v>
      </c>
      <c r="L155" s="484"/>
      <c r="M155" s="484"/>
      <c r="N155" s="484"/>
      <c r="O155" s="484"/>
      <c r="P155" s="484"/>
      <c r="Q155" s="484"/>
      <c r="R155" s="484"/>
      <c r="S155" s="484"/>
      <c r="T155" s="484"/>
      <c r="U155" s="484"/>
      <c r="V155" s="484"/>
      <c r="W155" s="484"/>
      <c r="X155" s="484"/>
      <c r="Y155" s="484"/>
      <c r="Z155" s="484"/>
      <c r="AA155" s="484"/>
      <c r="AB155" s="484"/>
      <c r="AC155" s="484"/>
      <c r="AD155" s="484"/>
      <c r="AE155" s="484"/>
      <c r="AF155" s="484"/>
      <c r="AG155" s="484"/>
      <c r="AH155" s="484"/>
      <c r="AI155" s="484"/>
      <c r="AJ155" s="484"/>
      <c r="AK155" s="484"/>
      <c r="AL155" s="484"/>
      <c r="AM155" s="484"/>
      <c r="AN155" s="484"/>
      <c r="AO155" s="484"/>
      <c r="AP155" s="484"/>
      <c r="AQ155" s="484"/>
      <c r="AR155" s="484"/>
      <c r="AS155" s="484"/>
      <c r="AT155" s="484"/>
      <c r="AU155" s="484"/>
      <c r="AV155" s="484"/>
    </row>
    <row r="156" spans="1:48" s="467" customFormat="1" ht="20.25" customHeight="1" x14ac:dyDescent="0.3">
      <c r="A156" s="515"/>
      <c r="B156" s="707" t="s">
        <v>2809</v>
      </c>
      <c r="C156" s="708" t="s">
        <v>3365</v>
      </c>
      <c r="D156" s="469" t="s">
        <v>3366</v>
      </c>
      <c r="E156" s="750">
        <v>300</v>
      </c>
      <c r="F156" s="569" t="s">
        <v>860</v>
      </c>
      <c r="G156" s="781">
        <v>707285</v>
      </c>
      <c r="H156" s="697">
        <v>74</v>
      </c>
      <c r="I156" s="664"/>
      <c r="J156" s="698" t="str">
        <f>IF(I156&gt;0,I156*#REF!,"")</f>
        <v/>
      </c>
      <c r="K156" s="749">
        <v>85</v>
      </c>
      <c r="L156" s="484"/>
      <c r="M156" s="484"/>
      <c r="N156" s="484"/>
      <c r="O156" s="484"/>
      <c r="P156" s="484"/>
      <c r="Q156" s="484"/>
      <c r="R156" s="484"/>
      <c r="S156" s="484"/>
      <c r="T156" s="484"/>
      <c r="U156" s="484"/>
      <c r="V156" s="484"/>
      <c r="W156" s="484"/>
      <c r="X156" s="484"/>
      <c r="Y156" s="484"/>
      <c r="Z156" s="484"/>
      <c r="AA156" s="484"/>
      <c r="AB156" s="484"/>
      <c r="AC156" s="484"/>
      <c r="AD156" s="484"/>
      <c r="AE156" s="484"/>
      <c r="AF156" s="484"/>
      <c r="AG156" s="484"/>
      <c r="AH156" s="484"/>
      <c r="AI156" s="484"/>
      <c r="AJ156" s="484"/>
      <c r="AK156" s="484"/>
      <c r="AL156" s="484"/>
      <c r="AM156" s="484"/>
      <c r="AN156" s="484"/>
      <c r="AO156" s="484"/>
      <c r="AP156" s="484"/>
      <c r="AQ156" s="484"/>
      <c r="AR156" s="484"/>
      <c r="AS156" s="484"/>
      <c r="AT156" s="484"/>
      <c r="AU156" s="484"/>
      <c r="AV156" s="484"/>
    </row>
    <row r="157" spans="1:48" s="467" customFormat="1" ht="20.25" customHeight="1" x14ac:dyDescent="0.3">
      <c r="A157" s="581"/>
      <c r="B157" s="427" t="s">
        <v>2812</v>
      </c>
      <c r="C157" s="427" t="s">
        <v>2813</v>
      </c>
      <c r="D157" s="458" t="s">
        <v>2814</v>
      </c>
      <c r="E157" s="750">
        <v>300</v>
      </c>
      <c r="F157" s="750" t="s">
        <v>1724</v>
      </c>
      <c r="G157" s="781">
        <v>800923</v>
      </c>
      <c r="H157" s="697">
        <v>74</v>
      </c>
      <c r="I157" s="664"/>
      <c r="J157" s="698" t="str">
        <f>IF(I157&gt;0,I157*#REF!,"")</f>
        <v/>
      </c>
      <c r="K157" s="701">
        <v>85</v>
      </c>
      <c r="L157" s="261"/>
      <c r="M157" s="758"/>
    </row>
    <row r="158" spans="1:48" s="467" customFormat="1" ht="20.25" customHeight="1" x14ac:dyDescent="0.3">
      <c r="A158" s="515"/>
      <c r="B158" s="427" t="s">
        <v>1920</v>
      </c>
      <c r="C158" s="427" t="s">
        <v>1921</v>
      </c>
      <c r="D158" s="699" t="s">
        <v>1922</v>
      </c>
      <c r="E158" s="750">
        <v>300</v>
      </c>
      <c r="F158" s="569" t="s">
        <v>860</v>
      </c>
      <c r="G158" s="781">
        <v>696482</v>
      </c>
      <c r="H158" s="697">
        <v>81</v>
      </c>
      <c r="I158" s="664"/>
      <c r="J158" s="698" t="str">
        <f>IF(I158&gt;0,I158*#REF!,"")</f>
        <v/>
      </c>
      <c r="K158" s="749">
        <v>80</v>
      </c>
      <c r="L158" s="484"/>
      <c r="M158" s="484"/>
      <c r="N158" s="484"/>
      <c r="O158" s="484"/>
      <c r="P158" s="484"/>
      <c r="Q158" s="484"/>
      <c r="R158" s="484"/>
      <c r="S158" s="484"/>
      <c r="T158" s="484"/>
      <c r="U158" s="484"/>
      <c r="V158" s="484"/>
      <c r="W158" s="484"/>
      <c r="X158" s="484"/>
      <c r="Y158" s="484"/>
      <c r="Z158" s="484"/>
      <c r="AA158" s="484"/>
      <c r="AB158" s="484"/>
      <c r="AC158" s="484"/>
      <c r="AD158" s="484"/>
      <c r="AE158" s="484"/>
      <c r="AF158" s="484"/>
      <c r="AG158" s="484"/>
      <c r="AH158" s="484"/>
      <c r="AI158" s="484"/>
      <c r="AJ158" s="484"/>
      <c r="AK158" s="484"/>
      <c r="AL158" s="484"/>
      <c r="AM158" s="484"/>
      <c r="AN158" s="484"/>
      <c r="AO158" s="484"/>
      <c r="AP158" s="484"/>
      <c r="AQ158" s="484"/>
      <c r="AR158" s="484"/>
      <c r="AS158" s="484"/>
      <c r="AT158" s="484"/>
      <c r="AU158" s="484"/>
      <c r="AV158" s="484"/>
    </row>
    <row r="159" spans="1:48" s="467" customFormat="1" ht="20.25" customHeight="1" x14ac:dyDescent="0.3">
      <c r="A159" s="515"/>
      <c r="B159" s="427" t="s">
        <v>1920</v>
      </c>
      <c r="C159" s="427" t="s">
        <v>1921</v>
      </c>
      <c r="D159" s="699" t="s">
        <v>1922</v>
      </c>
      <c r="E159" s="750">
        <v>400</v>
      </c>
      <c r="F159" s="569" t="s">
        <v>2118</v>
      </c>
      <c r="G159" s="780">
        <v>729082</v>
      </c>
      <c r="H159" s="697">
        <v>67</v>
      </c>
      <c r="I159" s="664"/>
      <c r="J159" s="698" t="str">
        <f>IF(I159&gt;0,I159*#REF!,"")</f>
        <v/>
      </c>
      <c r="K159" s="749">
        <v>80</v>
      </c>
      <c r="L159" s="484"/>
      <c r="M159" s="484"/>
      <c r="N159" s="484"/>
      <c r="O159" s="484"/>
      <c r="P159" s="484"/>
      <c r="Q159" s="484"/>
      <c r="R159" s="484"/>
      <c r="S159" s="484"/>
      <c r="T159" s="484"/>
      <c r="U159" s="484"/>
      <c r="V159" s="484"/>
      <c r="W159" s="484"/>
      <c r="X159" s="484"/>
      <c r="Y159" s="484"/>
      <c r="Z159" s="484"/>
      <c r="AA159" s="484"/>
      <c r="AB159" s="484"/>
      <c r="AC159" s="484"/>
      <c r="AD159" s="484"/>
      <c r="AE159" s="484"/>
      <c r="AF159" s="484"/>
      <c r="AG159" s="484"/>
      <c r="AH159" s="484"/>
      <c r="AI159" s="484"/>
      <c r="AJ159" s="484"/>
      <c r="AK159" s="484"/>
      <c r="AL159" s="484"/>
      <c r="AM159" s="484"/>
      <c r="AN159" s="484"/>
      <c r="AO159" s="484"/>
      <c r="AP159" s="484"/>
      <c r="AQ159" s="484"/>
      <c r="AR159" s="484"/>
      <c r="AS159" s="484"/>
      <c r="AT159" s="484"/>
      <c r="AU159" s="484"/>
      <c r="AV159" s="484"/>
    </row>
    <row r="160" spans="1:48" s="467" customFormat="1" ht="20.25" customHeight="1" x14ac:dyDescent="0.3">
      <c r="A160" s="105"/>
      <c r="B160" s="427" t="s">
        <v>1925</v>
      </c>
      <c r="C160" s="427" t="s">
        <v>1926</v>
      </c>
      <c r="D160" s="458" t="s">
        <v>3367</v>
      </c>
      <c r="E160" s="750">
        <v>400</v>
      </c>
      <c r="F160" s="569" t="s">
        <v>2118</v>
      </c>
      <c r="G160" s="781">
        <v>718140</v>
      </c>
      <c r="H160" s="697">
        <v>60</v>
      </c>
      <c r="I160" s="664"/>
      <c r="J160" s="698" t="str">
        <f>IF(I160&gt;0,I160*#REF!,"")</f>
        <v/>
      </c>
      <c r="K160" s="749">
        <v>110</v>
      </c>
    </row>
    <row r="161" spans="1:48" s="467" customFormat="1" ht="20.25" customHeight="1" x14ac:dyDescent="0.3">
      <c r="A161" s="700"/>
      <c r="B161" s="427" t="s">
        <v>1932</v>
      </c>
      <c r="C161" s="427" t="s">
        <v>4391</v>
      </c>
      <c r="D161" s="458" t="s">
        <v>1933</v>
      </c>
      <c r="E161" s="750">
        <v>300</v>
      </c>
      <c r="F161" s="569" t="s">
        <v>1724</v>
      </c>
      <c r="G161" s="780">
        <v>736572</v>
      </c>
      <c r="H161" s="697">
        <v>74</v>
      </c>
      <c r="I161" s="664"/>
      <c r="J161" s="698" t="str">
        <f>IF(I161&gt;0,I161*#REF!,"")</f>
        <v/>
      </c>
      <c r="K161" s="749" t="s">
        <v>1934</v>
      </c>
    </row>
    <row r="162" spans="1:48" s="467" customFormat="1" ht="20.25" customHeight="1" x14ac:dyDescent="0.3">
      <c r="A162" s="581"/>
      <c r="B162" s="427" t="s">
        <v>1932</v>
      </c>
      <c r="C162" s="427" t="s">
        <v>4391</v>
      </c>
      <c r="D162" s="458" t="s">
        <v>1933</v>
      </c>
      <c r="E162" s="750">
        <v>400</v>
      </c>
      <c r="F162" s="569" t="s">
        <v>2118</v>
      </c>
      <c r="G162" s="781">
        <v>737154</v>
      </c>
      <c r="H162" s="697">
        <v>60</v>
      </c>
      <c r="I162" s="664"/>
      <c r="J162" s="698" t="str">
        <f>IF(I162&gt;0,I162*#REF!,"")</f>
        <v/>
      </c>
      <c r="K162" s="749" t="s">
        <v>1934</v>
      </c>
    </row>
    <row r="163" spans="1:48" s="467" customFormat="1" ht="20.25" customHeight="1" x14ac:dyDescent="0.3">
      <c r="A163" s="105"/>
      <c r="B163" s="427" t="s">
        <v>3687</v>
      </c>
      <c r="C163" s="427" t="s">
        <v>3688</v>
      </c>
      <c r="D163" s="458" t="s">
        <v>4200</v>
      </c>
      <c r="E163" s="750">
        <v>400</v>
      </c>
      <c r="F163" s="569" t="s">
        <v>2118</v>
      </c>
      <c r="G163" s="781">
        <v>718142</v>
      </c>
      <c r="H163" s="697">
        <v>60</v>
      </c>
      <c r="I163" s="664"/>
      <c r="J163" s="698" t="str">
        <f>IF(I163&gt;0,I163*#REF!,"")</f>
        <v/>
      </c>
      <c r="K163" s="749">
        <v>60</v>
      </c>
    </row>
    <row r="164" spans="1:48" s="467" customFormat="1" ht="20.25" customHeight="1" x14ac:dyDescent="0.3">
      <c r="A164" s="515"/>
      <c r="B164" s="456" t="s">
        <v>3691</v>
      </c>
      <c r="C164" s="457" t="s">
        <v>3692</v>
      </c>
      <c r="D164" s="695" t="s">
        <v>4392</v>
      </c>
      <c r="E164" s="750">
        <v>300</v>
      </c>
      <c r="F164" s="569" t="s">
        <v>1724</v>
      </c>
      <c r="G164" s="781">
        <v>675777</v>
      </c>
      <c r="H164" s="697">
        <v>74</v>
      </c>
      <c r="I164" s="664"/>
      <c r="J164" s="698" t="str">
        <f>IF(I164&gt;0,I164*#REF!,"")</f>
        <v/>
      </c>
      <c r="K164" s="749" t="s">
        <v>699</v>
      </c>
    </row>
    <row r="165" spans="1:48" s="467" customFormat="1" ht="20.25" customHeight="1" x14ac:dyDescent="0.3">
      <c r="A165" s="515"/>
      <c r="B165" s="456" t="s">
        <v>3691</v>
      </c>
      <c r="C165" s="457" t="s">
        <v>3692</v>
      </c>
      <c r="D165" s="695" t="s">
        <v>4392</v>
      </c>
      <c r="E165" s="750">
        <v>400</v>
      </c>
      <c r="F165" s="569" t="s">
        <v>2118</v>
      </c>
      <c r="G165" s="781">
        <v>718143</v>
      </c>
      <c r="H165" s="697">
        <v>60</v>
      </c>
      <c r="I165" s="664"/>
      <c r="J165" s="698" t="str">
        <f>IF(I165&gt;0,I165*#REF!,"")</f>
        <v/>
      </c>
      <c r="K165" s="749" t="s">
        <v>699</v>
      </c>
    </row>
    <row r="166" spans="1:48" s="467" customFormat="1" ht="20.25" customHeight="1" x14ac:dyDescent="0.3">
      <c r="A166" s="581"/>
      <c r="B166" s="485" t="s">
        <v>915</v>
      </c>
      <c r="C166" s="427" t="s">
        <v>916</v>
      </c>
      <c r="D166" s="469" t="s">
        <v>2815</v>
      </c>
      <c r="E166" s="750">
        <v>300</v>
      </c>
      <c r="F166" s="569" t="s">
        <v>860</v>
      </c>
      <c r="G166" s="780">
        <v>779151</v>
      </c>
      <c r="H166" s="697">
        <v>74</v>
      </c>
      <c r="I166" s="664"/>
      <c r="J166" s="698" t="str">
        <f>IF(I166&gt;0,I166*#REF!,"")</f>
        <v/>
      </c>
      <c r="K166" s="750">
        <v>95</v>
      </c>
    </row>
    <row r="167" spans="1:48" s="467" customFormat="1" ht="20.25" customHeight="1" x14ac:dyDescent="0.3">
      <c r="A167" s="581"/>
      <c r="B167" s="427" t="s">
        <v>2781</v>
      </c>
      <c r="C167" s="427" t="s">
        <v>2782</v>
      </c>
      <c r="D167" s="458" t="s">
        <v>2783</v>
      </c>
      <c r="E167" s="750">
        <v>300</v>
      </c>
      <c r="F167" s="750" t="s">
        <v>1724</v>
      </c>
      <c r="G167" s="781">
        <v>800943</v>
      </c>
      <c r="H167" s="697">
        <v>81</v>
      </c>
      <c r="I167" s="664"/>
      <c r="J167" s="698" t="str">
        <f>IF(I167&gt;0,I167*#REF!,"")</f>
        <v/>
      </c>
      <c r="K167" s="793"/>
      <c r="L167" s="261"/>
      <c r="M167" s="758"/>
    </row>
    <row r="168" spans="1:48" s="467" customFormat="1" ht="20.25" customHeight="1" x14ac:dyDescent="0.3">
      <c r="A168" s="515"/>
      <c r="B168" s="427" t="s">
        <v>1938</v>
      </c>
      <c r="C168" s="427" t="s">
        <v>1939</v>
      </c>
      <c r="D168" s="771" t="s">
        <v>4393</v>
      </c>
      <c r="E168" s="750">
        <v>300</v>
      </c>
      <c r="F168" s="569" t="s">
        <v>1724</v>
      </c>
      <c r="G168" s="781">
        <v>726451</v>
      </c>
      <c r="H168" s="697">
        <v>74</v>
      </c>
      <c r="I168" s="664"/>
      <c r="J168" s="698" t="str">
        <f>IF(I168&gt;0,I168*#REF!,"")</f>
        <v/>
      </c>
      <c r="K168" s="749">
        <v>95</v>
      </c>
    </row>
    <row r="169" spans="1:48" s="467" customFormat="1" ht="20.25" customHeight="1" x14ac:dyDescent="0.3">
      <c r="A169" s="581"/>
      <c r="B169" s="485" t="s">
        <v>4394</v>
      </c>
      <c r="C169" s="427" t="s">
        <v>4395</v>
      </c>
      <c r="D169" s="486" t="s">
        <v>4396</v>
      </c>
      <c r="E169" s="750">
        <v>300</v>
      </c>
      <c r="F169" s="569" t="s">
        <v>860</v>
      </c>
      <c r="G169" s="780">
        <v>779154</v>
      </c>
      <c r="H169" s="697">
        <v>74</v>
      </c>
      <c r="I169" s="664"/>
      <c r="J169" s="698" t="str">
        <f>IF(I169&gt;0,I169*#REF!,"")</f>
        <v/>
      </c>
      <c r="K169" s="750">
        <v>115</v>
      </c>
    </row>
    <row r="170" spans="1:48" s="467" customFormat="1" ht="20.25" customHeight="1" x14ac:dyDescent="0.3">
      <c r="A170" s="581"/>
      <c r="B170" s="485" t="s">
        <v>1941</v>
      </c>
      <c r="C170" s="427" t="s">
        <v>1942</v>
      </c>
      <c r="D170" s="486" t="s">
        <v>1943</v>
      </c>
      <c r="E170" s="750">
        <v>300</v>
      </c>
      <c r="F170" s="569" t="s">
        <v>860</v>
      </c>
      <c r="G170" s="780">
        <v>779156</v>
      </c>
      <c r="H170" s="697">
        <v>81</v>
      </c>
      <c r="I170" s="664"/>
      <c r="J170" s="698" t="str">
        <f>IF(I170&gt;0,I170*#REF!,"")</f>
        <v/>
      </c>
      <c r="K170" s="750">
        <v>100</v>
      </c>
    </row>
    <row r="171" spans="1:48" s="467" customFormat="1" ht="20.25" customHeight="1" x14ac:dyDescent="0.3">
      <c r="A171" s="105"/>
      <c r="B171" s="711"/>
      <c r="C171" s="452" t="s">
        <v>1944</v>
      </c>
      <c r="D171" s="477" t="s">
        <v>366</v>
      </c>
      <c r="E171" s="476" t="s">
        <v>366</v>
      </c>
      <c r="F171" s="476" t="s">
        <v>366</v>
      </c>
      <c r="G171" s="291"/>
      <c r="H171" s="706"/>
      <c r="I171" s="480" t="s">
        <v>366</v>
      </c>
      <c r="J171" s="694"/>
      <c r="K171" s="477" t="s">
        <v>366</v>
      </c>
      <c r="L171" s="484"/>
      <c r="M171" s="484"/>
      <c r="N171" s="484"/>
      <c r="O171" s="484"/>
      <c r="P171" s="484"/>
      <c r="Q171" s="484"/>
      <c r="R171" s="484"/>
      <c r="S171" s="484"/>
      <c r="T171" s="484"/>
      <c r="U171" s="484"/>
      <c r="V171" s="484"/>
      <c r="W171" s="484"/>
      <c r="X171" s="484"/>
      <c r="Y171" s="484"/>
      <c r="Z171" s="484"/>
      <c r="AA171" s="484"/>
      <c r="AB171" s="484"/>
      <c r="AC171" s="484"/>
      <c r="AD171" s="484"/>
      <c r="AE171" s="484"/>
      <c r="AF171" s="484"/>
      <c r="AG171" s="484"/>
      <c r="AH171" s="484"/>
      <c r="AI171" s="484"/>
      <c r="AJ171" s="484"/>
      <c r="AK171" s="484"/>
      <c r="AL171" s="484"/>
      <c r="AM171" s="484"/>
      <c r="AN171" s="484"/>
      <c r="AO171" s="484"/>
      <c r="AP171" s="484"/>
      <c r="AQ171" s="484"/>
      <c r="AR171" s="484"/>
      <c r="AS171" s="484"/>
      <c r="AT171" s="484"/>
      <c r="AU171" s="484"/>
      <c r="AV171" s="484"/>
    </row>
    <row r="172" spans="1:48" s="467" customFormat="1" ht="20.25" customHeight="1" x14ac:dyDescent="0.3">
      <c r="A172" s="519"/>
      <c r="B172" s="427" t="s">
        <v>1945</v>
      </c>
      <c r="C172" s="427" t="s">
        <v>1946</v>
      </c>
      <c r="D172" s="458" t="s">
        <v>1947</v>
      </c>
      <c r="E172" s="750">
        <v>300</v>
      </c>
      <c r="F172" s="569" t="s">
        <v>1724</v>
      </c>
      <c r="G172" s="781">
        <v>330242</v>
      </c>
      <c r="H172" s="697">
        <v>81</v>
      </c>
      <c r="I172" s="462"/>
      <c r="J172" s="698" t="str">
        <f>IF(I172&gt;0,I172*#REF!,"")</f>
        <v/>
      </c>
      <c r="K172" s="749">
        <v>100</v>
      </c>
    </row>
    <row r="173" spans="1:48" s="467" customFormat="1" ht="20.25" customHeight="1" x14ac:dyDescent="0.3">
      <c r="A173" s="516"/>
      <c r="B173" s="427" t="s">
        <v>1948</v>
      </c>
      <c r="C173" s="427" t="s">
        <v>1949</v>
      </c>
      <c r="D173" s="458" t="s">
        <v>3368</v>
      </c>
      <c r="E173" s="750">
        <v>300</v>
      </c>
      <c r="F173" s="569" t="s">
        <v>1724</v>
      </c>
      <c r="G173" s="781">
        <v>718032</v>
      </c>
      <c r="H173" s="697">
        <v>89</v>
      </c>
      <c r="I173" s="462"/>
      <c r="J173" s="698" t="str">
        <f>IF(I173&gt;0,I173*#REF!,"")</f>
        <v/>
      </c>
      <c r="K173" s="749">
        <v>120</v>
      </c>
    </row>
    <row r="174" spans="1:48" s="467" customFormat="1" ht="20.25" customHeight="1" x14ac:dyDescent="0.3">
      <c r="A174" s="804" t="s">
        <v>3049</v>
      </c>
      <c r="B174" s="427" t="s">
        <v>4397</v>
      </c>
      <c r="C174" s="427" t="s">
        <v>4398</v>
      </c>
      <c r="D174" s="425" t="s">
        <v>4399</v>
      </c>
      <c r="E174" s="750">
        <v>300</v>
      </c>
      <c r="F174" s="569" t="s">
        <v>860</v>
      </c>
      <c r="G174" s="781">
        <v>821221</v>
      </c>
      <c r="H174" s="697">
        <v>164</v>
      </c>
      <c r="I174" s="462"/>
      <c r="J174" s="698" t="str">
        <f>IF(I174&gt;0,I174*#REF!,"")</f>
        <v/>
      </c>
      <c r="K174" s="749">
        <v>100</v>
      </c>
    </row>
    <row r="175" spans="1:48" s="467" customFormat="1" ht="20.25" customHeight="1" x14ac:dyDescent="0.3">
      <c r="A175" s="548"/>
      <c r="B175" s="427" t="s">
        <v>1954</v>
      </c>
      <c r="C175" s="427" t="s">
        <v>1955</v>
      </c>
      <c r="D175" s="458" t="s">
        <v>4201</v>
      </c>
      <c r="E175" s="750">
        <v>300</v>
      </c>
      <c r="F175" s="569" t="s">
        <v>1724</v>
      </c>
      <c r="G175" s="781">
        <v>718034</v>
      </c>
      <c r="H175" s="697">
        <v>89</v>
      </c>
      <c r="I175" s="462"/>
      <c r="J175" s="698" t="str">
        <f>IF(I175&gt;0,I175*#REF!,"")</f>
        <v/>
      </c>
      <c r="K175" s="749">
        <v>120</v>
      </c>
    </row>
    <row r="176" spans="1:48" s="467" customFormat="1" ht="20.25" customHeight="1" x14ac:dyDescent="0.3">
      <c r="A176" s="548"/>
      <c r="B176" s="427" t="s">
        <v>1954</v>
      </c>
      <c r="C176" s="427" t="s">
        <v>1955</v>
      </c>
      <c r="D176" s="458" t="s">
        <v>4201</v>
      </c>
      <c r="E176" s="750">
        <v>400</v>
      </c>
      <c r="F176" s="569" t="s">
        <v>2118</v>
      </c>
      <c r="G176" s="780">
        <v>738270</v>
      </c>
      <c r="H176" s="697">
        <v>75</v>
      </c>
      <c r="I176" s="462"/>
      <c r="J176" s="698" t="str">
        <f>IF(I176&gt;0,I176*#REF!,"")</f>
        <v/>
      </c>
      <c r="K176" s="749">
        <v>120</v>
      </c>
    </row>
    <row r="177" spans="1:48" s="467" customFormat="1" ht="20.25" customHeight="1" x14ac:dyDescent="0.3">
      <c r="A177" s="804" t="s">
        <v>3049</v>
      </c>
      <c r="B177" s="427" t="s">
        <v>4400</v>
      </c>
      <c r="C177" s="427" t="s">
        <v>4401</v>
      </c>
      <c r="D177" s="425" t="s">
        <v>4402</v>
      </c>
      <c r="E177" s="750">
        <v>300</v>
      </c>
      <c r="F177" s="569" t="s">
        <v>860</v>
      </c>
      <c r="G177" s="780">
        <v>821223</v>
      </c>
      <c r="H177" s="697">
        <v>164</v>
      </c>
      <c r="I177" s="462"/>
      <c r="J177" s="698" t="str">
        <f>IF(I177&gt;0,I177*#REF!,"")</f>
        <v/>
      </c>
      <c r="K177" s="749">
        <v>105</v>
      </c>
    </row>
    <row r="178" spans="1:48" s="467" customFormat="1" ht="20.25" customHeight="1" x14ac:dyDescent="0.3">
      <c r="A178" s="545"/>
      <c r="B178" s="427" t="s">
        <v>1957</v>
      </c>
      <c r="C178" s="427" t="s">
        <v>1958</v>
      </c>
      <c r="D178" s="458" t="s">
        <v>1959</v>
      </c>
      <c r="E178" s="750">
        <v>300</v>
      </c>
      <c r="F178" s="569" t="s">
        <v>1724</v>
      </c>
      <c r="G178" s="781">
        <v>330260</v>
      </c>
      <c r="H178" s="697">
        <v>89</v>
      </c>
      <c r="I178" s="462"/>
      <c r="J178" s="698" t="str">
        <f>IF(I178&gt;0,I178*#REF!,"")</f>
        <v/>
      </c>
      <c r="K178" s="749">
        <v>90</v>
      </c>
    </row>
    <row r="179" spans="1:48" s="467" customFormat="1" ht="20.25" customHeight="1" x14ac:dyDescent="0.3">
      <c r="A179" s="545"/>
      <c r="B179" s="427" t="s">
        <v>1957</v>
      </c>
      <c r="C179" s="427" t="s">
        <v>1958</v>
      </c>
      <c r="D179" s="458" t="s">
        <v>1959</v>
      </c>
      <c r="E179" s="750">
        <v>400</v>
      </c>
      <c r="F179" s="569" t="s">
        <v>2118</v>
      </c>
      <c r="G179" s="780">
        <v>738269</v>
      </c>
      <c r="H179" s="697">
        <v>75</v>
      </c>
      <c r="I179" s="462"/>
      <c r="J179" s="698" t="str">
        <f>IF(I179&gt;0,I179*#REF!,"")</f>
        <v/>
      </c>
      <c r="K179" s="749">
        <v>90</v>
      </c>
    </row>
    <row r="180" spans="1:48" s="467" customFormat="1" ht="20.25" customHeight="1" x14ac:dyDescent="0.3">
      <c r="A180" s="804" t="s">
        <v>3049</v>
      </c>
      <c r="B180" s="427" t="s">
        <v>4403</v>
      </c>
      <c r="C180" s="427" t="s">
        <v>4404</v>
      </c>
      <c r="D180" s="425" t="s">
        <v>4405</v>
      </c>
      <c r="E180" s="750">
        <v>300</v>
      </c>
      <c r="F180" s="569" t="s">
        <v>860</v>
      </c>
      <c r="G180" s="781">
        <v>821225</v>
      </c>
      <c r="H180" s="697">
        <v>164</v>
      </c>
      <c r="I180" s="462"/>
      <c r="J180" s="698" t="str">
        <f>IF(I180&gt;0,I180*#REF!,"")</f>
        <v/>
      </c>
      <c r="K180" s="749">
        <v>105</v>
      </c>
    </row>
    <row r="181" spans="1:48" s="467" customFormat="1" ht="20.25" customHeight="1" x14ac:dyDescent="0.3">
      <c r="A181" s="105"/>
      <c r="B181" s="692" t="s">
        <v>1965</v>
      </c>
      <c r="C181" s="452" t="s">
        <v>1966</v>
      </c>
      <c r="D181" s="477" t="s">
        <v>366</v>
      </c>
      <c r="E181" s="476" t="s">
        <v>366</v>
      </c>
      <c r="F181" s="476" t="s">
        <v>366</v>
      </c>
      <c r="G181" s="291"/>
      <c r="H181" s="706"/>
      <c r="I181" s="480" t="s">
        <v>366</v>
      </c>
      <c r="J181" s="694"/>
      <c r="K181" s="477" t="s">
        <v>366</v>
      </c>
      <c r="L181" s="484"/>
      <c r="M181" s="484"/>
      <c r="N181" s="484"/>
      <c r="O181" s="484"/>
      <c r="P181" s="484"/>
      <c r="Q181" s="484"/>
      <c r="R181" s="484"/>
      <c r="S181" s="484"/>
      <c r="T181" s="484"/>
      <c r="U181" s="484"/>
      <c r="V181" s="484"/>
      <c r="W181" s="484"/>
      <c r="X181" s="484"/>
      <c r="Y181" s="484"/>
      <c r="Z181" s="484"/>
      <c r="AA181" s="484"/>
      <c r="AB181" s="484"/>
      <c r="AC181" s="484"/>
      <c r="AD181" s="484"/>
      <c r="AE181" s="484"/>
      <c r="AF181" s="484"/>
      <c r="AG181" s="484"/>
      <c r="AH181" s="484"/>
      <c r="AI181" s="484"/>
      <c r="AJ181" s="484"/>
      <c r="AK181" s="484"/>
      <c r="AL181" s="484"/>
      <c r="AM181" s="484"/>
      <c r="AN181" s="484"/>
      <c r="AO181" s="484"/>
      <c r="AP181" s="484"/>
      <c r="AQ181" s="484"/>
      <c r="AR181" s="484"/>
      <c r="AS181" s="484"/>
      <c r="AT181" s="484"/>
      <c r="AU181" s="484"/>
      <c r="AV181" s="484"/>
    </row>
    <row r="182" spans="1:48" s="467" customFormat="1" ht="20.25" customHeight="1" x14ac:dyDescent="0.3">
      <c r="A182" s="581"/>
      <c r="B182" s="468" t="s">
        <v>4406</v>
      </c>
      <c r="C182" s="457" t="s">
        <v>4407</v>
      </c>
      <c r="D182" s="458" t="s">
        <v>4408</v>
      </c>
      <c r="E182" s="750">
        <v>300</v>
      </c>
      <c r="F182" s="569" t="s">
        <v>860</v>
      </c>
      <c r="G182" s="780">
        <v>736582</v>
      </c>
      <c r="H182" s="697">
        <v>61</v>
      </c>
      <c r="I182" s="462"/>
      <c r="J182" s="698" t="str">
        <f>IF(I182&gt;0,I182*#REF!,"")</f>
        <v/>
      </c>
      <c r="K182" s="749" t="s">
        <v>1967</v>
      </c>
    </row>
    <row r="183" spans="1:48" s="467" customFormat="1" ht="20.25" customHeight="1" x14ac:dyDescent="0.3">
      <c r="A183" s="581"/>
      <c r="B183" s="468" t="s">
        <v>1968</v>
      </c>
      <c r="C183" s="457" t="s">
        <v>1969</v>
      </c>
      <c r="D183" s="458" t="s">
        <v>1970</v>
      </c>
      <c r="E183" s="750">
        <v>300</v>
      </c>
      <c r="F183" s="569" t="s">
        <v>860</v>
      </c>
      <c r="G183" s="780">
        <v>736594</v>
      </c>
      <c r="H183" s="697">
        <v>74</v>
      </c>
      <c r="I183" s="462"/>
      <c r="J183" s="698" t="str">
        <f>IF(I183&gt;0,I183*#REF!,"")</f>
        <v/>
      </c>
      <c r="K183" s="749">
        <v>110</v>
      </c>
    </row>
    <row r="184" spans="1:48" s="467" customFormat="1" ht="20.25" customHeight="1" x14ac:dyDescent="0.3">
      <c r="A184" s="105"/>
      <c r="B184" s="468" t="s">
        <v>1971</v>
      </c>
      <c r="C184" s="556" t="s">
        <v>3369</v>
      </c>
      <c r="D184" s="755" t="s">
        <v>1973</v>
      </c>
      <c r="E184" s="769">
        <v>300</v>
      </c>
      <c r="F184" s="770" t="s">
        <v>860</v>
      </c>
      <c r="G184" s="782">
        <v>330380</v>
      </c>
      <c r="H184" s="697">
        <v>49</v>
      </c>
      <c r="I184" s="462"/>
      <c r="J184" s="698" t="str">
        <f>IF(I184&gt;0,I184*#REF!,"")</f>
        <v/>
      </c>
      <c r="K184" s="757">
        <v>90</v>
      </c>
    </row>
    <row r="185" spans="1:48" s="467" customFormat="1" ht="20.25" customHeight="1" x14ac:dyDescent="0.3">
      <c r="A185" s="105"/>
      <c r="B185" s="468" t="s">
        <v>1971</v>
      </c>
      <c r="C185" s="556" t="s">
        <v>3369</v>
      </c>
      <c r="D185" s="755" t="s">
        <v>1973</v>
      </c>
      <c r="E185" s="750">
        <v>400</v>
      </c>
      <c r="F185" s="569" t="s">
        <v>2118</v>
      </c>
      <c r="G185" s="780">
        <v>729923</v>
      </c>
      <c r="H185" s="697">
        <v>39</v>
      </c>
      <c r="I185" s="462"/>
      <c r="J185" s="698" t="str">
        <f>IF(I185&gt;0,I185*#REF!,"")</f>
        <v/>
      </c>
      <c r="K185" s="757">
        <v>90</v>
      </c>
    </row>
    <row r="186" spans="1:48" s="467" customFormat="1" ht="20.25" customHeight="1" x14ac:dyDescent="0.3">
      <c r="A186" s="519"/>
      <c r="B186" s="427" t="s">
        <v>1974</v>
      </c>
      <c r="C186" s="427" t="s">
        <v>1975</v>
      </c>
      <c r="D186" s="458" t="s">
        <v>1976</v>
      </c>
      <c r="E186" s="750">
        <v>300</v>
      </c>
      <c r="F186" s="569" t="s">
        <v>1724</v>
      </c>
      <c r="G186" s="781">
        <v>330301</v>
      </c>
      <c r="H186" s="697">
        <v>54</v>
      </c>
      <c r="I186" s="462"/>
      <c r="J186" s="698" t="str">
        <f>IF(I186&gt;0,I186*#REF!,"")</f>
        <v/>
      </c>
      <c r="K186" s="749">
        <v>110</v>
      </c>
    </row>
    <row r="187" spans="1:48" s="467" customFormat="1" ht="20.25" customHeight="1" x14ac:dyDescent="0.3">
      <c r="A187" s="581"/>
      <c r="B187" s="468" t="s">
        <v>1982</v>
      </c>
      <c r="C187" s="457" t="s">
        <v>1983</v>
      </c>
      <c r="D187" s="458" t="s">
        <v>1984</v>
      </c>
      <c r="E187" s="750">
        <v>300</v>
      </c>
      <c r="F187" s="569" t="s">
        <v>860</v>
      </c>
      <c r="G187" s="780">
        <v>736580</v>
      </c>
      <c r="H187" s="697">
        <v>54</v>
      </c>
      <c r="I187" s="462"/>
      <c r="J187" s="698" t="str">
        <f>IF(I187&gt;0,I187*#REF!,"")</f>
        <v/>
      </c>
      <c r="K187" s="749" t="s">
        <v>1967</v>
      </c>
    </row>
    <row r="188" spans="1:48" s="467" customFormat="1" ht="20.25" customHeight="1" x14ac:dyDescent="0.3">
      <c r="A188" s="804" t="s">
        <v>3049</v>
      </c>
      <c r="B188" s="491" t="s">
        <v>4409</v>
      </c>
      <c r="C188" s="457" t="s">
        <v>4410</v>
      </c>
      <c r="D188" s="425" t="s">
        <v>4411</v>
      </c>
      <c r="E188" s="750">
        <v>200</v>
      </c>
      <c r="F188" s="569" t="s">
        <v>1488</v>
      </c>
      <c r="G188" s="780">
        <v>821226</v>
      </c>
      <c r="H188" s="697">
        <v>85</v>
      </c>
      <c r="I188" s="462"/>
      <c r="J188" s="698" t="str">
        <f>IF(I188&gt;0,I188*#REF!,"")</f>
        <v/>
      </c>
      <c r="K188" s="749">
        <v>120</v>
      </c>
    </row>
    <row r="189" spans="1:48" s="467" customFormat="1" ht="20.25" customHeight="1" x14ac:dyDescent="0.3">
      <c r="A189" s="700"/>
      <c r="B189" s="468" t="s">
        <v>2822</v>
      </c>
      <c r="C189" s="457" t="s">
        <v>3370</v>
      </c>
      <c r="D189" s="458" t="s">
        <v>2824</v>
      </c>
      <c r="E189" s="750">
        <v>300</v>
      </c>
      <c r="F189" s="569" t="s">
        <v>860</v>
      </c>
      <c r="G189" s="780">
        <v>736584</v>
      </c>
      <c r="H189" s="697">
        <v>61</v>
      </c>
      <c r="I189" s="462"/>
      <c r="J189" s="698" t="str">
        <f>IF(I189&gt;0,I189*#REF!,"")</f>
        <v/>
      </c>
      <c r="K189" s="749">
        <v>110</v>
      </c>
    </row>
    <row r="190" spans="1:48" s="467" customFormat="1" ht="20.25" customHeight="1" x14ac:dyDescent="0.3">
      <c r="A190" s="105"/>
      <c r="B190" s="427" t="s">
        <v>2825</v>
      </c>
      <c r="C190" s="427" t="s">
        <v>2826</v>
      </c>
      <c r="D190" s="458" t="s">
        <v>2827</v>
      </c>
      <c r="E190" s="750">
        <v>300</v>
      </c>
      <c r="F190" s="569" t="s">
        <v>1724</v>
      </c>
      <c r="G190" s="781">
        <v>330345</v>
      </c>
      <c r="H190" s="697">
        <v>62</v>
      </c>
      <c r="I190" s="462"/>
      <c r="J190" s="698" t="str">
        <f>IF(I190&gt;0,I190*#REF!,"")</f>
        <v/>
      </c>
      <c r="K190" s="749">
        <v>105</v>
      </c>
    </row>
    <row r="191" spans="1:48" s="467" customFormat="1" ht="20.25" customHeight="1" x14ac:dyDescent="0.3">
      <c r="A191" s="105"/>
      <c r="B191" s="427" t="s">
        <v>2825</v>
      </c>
      <c r="C191" s="427" t="s">
        <v>2826</v>
      </c>
      <c r="D191" s="458" t="s">
        <v>2827</v>
      </c>
      <c r="E191" s="750">
        <v>400</v>
      </c>
      <c r="F191" s="569" t="s">
        <v>2118</v>
      </c>
      <c r="G191" s="781">
        <v>718145</v>
      </c>
      <c r="H191" s="697">
        <v>53</v>
      </c>
      <c r="I191" s="462"/>
      <c r="J191" s="698" t="str">
        <f>IF(I191&gt;0,I191*#REF!,"")</f>
        <v/>
      </c>
      <c r="K191" s="749">
        <v>105</v>
      </c>
    </row>
    <row r="192" spans="1:48" s="467" customFormat="1" ht="20.25" customHeight="1" x14ac:dyDescent="0.3">
      <c r="A192" s="581">
        <v>2021</v>
      </c>
      <c r="B192" s="491" t="s">
        <v>3615</v>
      </c>
      <c r="C192" s="457" t="s">
        <v>3616</v>
      </c>
      <c r="D192" s="492" t="s">
        <v>3617</v>
      </c>
      <c r="E192" s="750">
        <v>200</v>
      </c>
      <c r="F192" s="569" t="s">
        <v>1488</v>
      </c>
      <c r="G192" s="781">
        <v>811428</v>
      </c>
      <c r="H192" s="697">
        <v>92</v>
      </c>
      <c r="I192" s="462"/>
      <c r="J192" s="698" t="str">
        <f>IF(I192&gt;0,I192*#REF!,"")</f>
        <v/>
      </c>
      <c r="K192" s="749" t="s">
        <v>3618</v>
      </c>
    </row>
    <row r="193" spans="1:11" s="467" customFormat="1" ht="20.25" customHeight="1" x14ac:dyDescent="0.3">
      <c r="A193" s="581">
        <v>2021</v>
      </c>
      <c r="B193" s="491" t="s">
        <v>3619</v>
      </c>
      <c r="C193" s="457" t="s">
        <v>3620</v>
      </c>
      <c r="D193" s="492" t="s">
        <v>3621</v>
      </c>
      <c r="E193" s="750">
        <v>201</v>
      </c>
      <c r="F193" s="569" t="s">
        <v>1488</v>
      </c>
      <c r="G193" s="781">
        <v>811429</v>
      </c>
      <c r="H193" s="697">
        <v>97</v>
      </c>
      <c r="I193" s="462"/>
      <c r="J193" s="698" t="str">
        <f>IF(I193&gt;0,I193*#REF!,"")</f>
        <v/>
      </c>
      <c r="K193" s="749" t="s">
        <v>1728</v>
      </c>
    </row>
    <row r="194" spans="1:11" s="467" customFormat="1" ht="20.25" customHeight="1" x14ac:dyDescent="0.3">
      <c r="A194" s="519"/>
      <c r="B194" s="427" t="s">
        <v>4412</v>
      </c>
      <c r="C194" s="427" t="s">
        <v>4413</v>
      </c>
      <c r="D194" s="458" t="s">
        <v>4414</v>
      </c>
      <c r="E194" s="750">
        <v>300</v>
      </c>
      <c r="F194" s="569" t="s">
        <v>1724</v>
      </c>
      <c r="G194" s="781">
        <v>330371</v>
      </c>
      <c r="H194" s="697">
        <v>62</v>
      </c>
      <c r="I194" s="462"/>
      <c r="J194" s="698" t="str">
        <f>IF(I194&gt;0,I194*#REF!,"")</f>
        <v/>
      </c>
      <c r="K194" s="749">
        <v>110</v>
      </c>
    </row>
    <row r="195" spans="1:11" s="467" customFormat="1" ht="20.25" customHeight="1" x14ac:dyDescent="0.3">
      <c r="A195" s="804" t="s">
        <v>3049</v>
      </c>
      <c r="B195" s="427" t="s">
        <v>4415</v>
      </c>
      <c r="C195" s="427" t="s">
        <v>4416</v>
      </c>
      <c r="D195" s="425" t="s">
        <v>4417</v>
      </c>
      <c r="E195" s="750">
        <v>200</v>
      </c>
      <c r="F195" s="569" t="s">
        <v>1488</v>
      </c>
      <c r="G195" s="781">
        <v>821227</v>
      </c>
      <c r="H195" s="697">
        <v>92</v>
      </c>
      <c r="I195" s="462"/>
      <c r="J195" s="698" t="str">
        <f>IF(I195&gt;0,I195*#REF!,"")</f>
        <v/>
      </c>
      <c r="K195" s="749">
        <v>110</v>
      </c>
    </row>
    <row r="196" spans="1:11" s="467" customFormat="1" ht="20.25" customHeight="1" x14ac:dyDescent="0.3">
      <c r="A196" s="581"/>
      <c r="B196" s="468" t="s">
        <v>1988</v>
      </c>
      <c r="C196" s="457" t="s">
        <v>1989</v>
      </c>
      <c r="D196" s="495" t="s">
        <v>1990</v>
      </c>
      <c r="E196" s="750">
        <v>300</v>
      </c>
      <c r="F196" s="569" t="s">
        <v>860</v>
      </c>
      <c r="G196" s="780">
        <v>736592</v>
      </c>
      <c r="H196" s="697">
        <v>62</v>
      </c>
      <c r="I196" s="462"/>
      <c r="J196" s="698" t="str">
        <f>IF(I196&gt;0,I196*#REF!,"")</f>
        <v/>
      </c>
      <c r="K196" s="749">
        <v>110</v>
      </c>
    </row>
    <row r="197" spans="1:11" s="467" customFormat="1" ht="20.25" customHeight="1" x14ac:dyDescent="0.3">
      <c r="A197" s="581"/>
      <c r="B197" s="468" t="s">
        <v>2831</v>
      </c>
      <c r="C197" s="457" t="s">
        <v>2832</v>
      </c>
      <c r="D197" s="458" t="s">
        <v>2833</v>
      </c>
      <c r="E197" s="750">
        <v>400</v>
      </c>
      <c r="F197" s="569" t="s">
        <v>2118</v>
      </c>
      <c r="G197" s="781">
        <v>737160</v>
      </c>
      <c r="H197" s="697">
        <v>64</v>
      </c>
      <c r="I197" s="462"/>
      <c r="J197" s="698" t="str">
        <f>IF(I197&gt;0,I197*#REF!,"")</f>
        <v/>
      </c>
      <c r="K197" s="749">
        <v>105</v>
      </c>
    </row>
    <row r="198" spans="1:11" s="467" customFormat="1" ht="20.25" customHeight="1" x14ac:dyDescent="0.3">
      <c r="A198" s="581"/>
      <c r="B198" s="427" t="s">
        <v>3371</v>
      </c>
      <c r="C198" s="427" t="s">
        <v>3372</v>
      </c>
      <c r="D198" s="469" t="s">
        <v>3373</v>
      </c>
      <c r="E198" s="750">
        <v>300</v>
      </c>
      <c r="F198" s="569" t="s">
        <v>860</v>
      </c>
      <c r="G198" s="780">
        <v>779161</v>
      </c>
      <c r="H198" s="697">
        <v>87</v>
      </c>
      <c r="I198" s="462"/>
      <c r="J198" s="698" t="str">
        <f>IF(I198&gt;0,I198*#REF!,"")</f>
        <v/>
      </c>
      <c r="K198" s="772">
        <v>110</v>
      </c>
    </row>
    <row r="199" spans="1:11" s="467" customFormat="1" ht="20.25" customHeight="1" x14ac:dyDescent="0.3">
      <c r="A199" s="105"/>
      <c r="B199" s="427" t="s">
        <v>1991</v>
      </c>
      <c r="C199" s="427" t="s">
        <v>1992</v>
      </c>
      <c r="D199" s="458" t="s">
        <v>1993</v>
      </c>
      <c r="E199" s="750">
        <v>300</v>
      </c>
      <c r="F199" s="569" t="s">
        <v>1724</v>
      </c>
      <c r="G199" s="781">
        <v>330483</v>
      </c>
      <c r="H199" s="697">
        <v>74</v>
      </c>
      <c r="I199" s="462"/>
      <c r="J199" s="698" t="str">
        <f>IF(I199&gt;0,I199*#REF!,"")</f>
        <v/>
      </c>
      <c r="K199" s="749">
        <v>100</v>
      </c>
    </row>
    <row r="200" spans="1:11" s="467" customFormat="1" ht="20.25" customHeight="1" x14ac:dyDescent="0.3">
      <c r="A200" s="519"/>
      <c r="B200" s="427" t="s">
        <v>4418</v>
      </c>
      <c r="C200" s="427" t="s">
        <v>4419</v>
      </c>
      <c r="D200" s="458" t="s">
        <v>4420</v>
      </c>
      <c r="E200" s="750">
        <v>300</v>
      </c>
      <c r="F200" s="569" t="s">
        <v>1724</v>
      </c>
      <c r="G200" s="781">
        <v>330491</v>
      </c>
      <c r="H200" s="697">
        <v>61</v>
      </c>
      <c r="I200" s="462"/>
      <c r="J200" s="698" t="str">
        <f>IF(I200&gt;0,I200*#REF!,"")</f>
        <v/>
      </c>
      <c r="K200" s="749">
        <v>80</v>
      </c>
    </row>
    <row r="201" spans="1:11" s="467" customFormat="1" ht="20.25" customHeight="1" x14ac:dyDescent="0.3">
      <c r="A201" s="700"/>
      <c r="B201" s="468" t="s">
        <v>1994</v>
      </c>
      <c r="C201" s="457" t="s">
        <v>1995</v>
      </c>
      <c r="D201" s="458" t="s">
        <v>1996</v>
      </c>
      <c r="E201" s="750">
        <v>300</v>
      </c>
      <c r="F201" s="569" t="s">
        <v>860</v>
      </c>
      <c r="G201" s="780">
        <v>736609</v>
      </c>
      <c r="H201" s="697">
        <v>74</v>
      </c>
      <c r="I201" s="462"/>
      <c r="J201" s="698" t="str">
        <f>IF(I201&gt;0,I201*#REF!,"")</f>
        <v/>
      </c>
      <c r="K201" s="749">
        <v>110</v>
      </c>
    </row>
    <row r="202" spans="1:11" s="467" customFormat="1" ht="20.25" customHeight="1" x14ac:dyDescent="0.3">
      <c r="A202" s="581"/>
      <c r="B202" s="468" t="s">
        <v>1994</v>
      </c>
      <c r="C202" s="457" t="s">
        <v>1995</v>
      </c>
      <c r="D202" s="458" t="s">
        <v>1996</v>
      </c>
      <c r="E202" s="750">
        <v>400</v>
      </c>
      <c r="F202" s="569" t="s">
        <v>2118</v>
      </c>
      <c r="G202" s="781">
        <v>737164</v>
      </c>
      <c r="H202" s="697">
        <v>64</v>
      </c>
      <c r="I202" s="462"/>
      <c r="J202" s="698" t="str">
        <f>IF(I202&gt;0,I202*#REF!,"")</f>
        <v/>
      </c>
      <c r="K202" s="749">
        <v>110</v>
      </c>
    </row>
    <row r="203" spans="1:11" s="467" customFormat="1" ht="20.25" customHeight="1" x14ac:dyDescent="0.3">
      <c r="A203" s="581"/>
      <c r="B203" s="468" t="s">
        <v>2840</v>
      </c>
      <c r="C203" s="457" t="s">
        <v>2841</v>
      </c>
      <c r="D203" s="458" t="s">
        <v>2842</v>
      </c>
      <c r="E203" s="750">
        <v>300</v>
      </c>
      <c r="F203" s="569" t="s">
        <v>860</v>
      </c>
      <c r="G203" s="780">
        <v>736585</v>
      </c>
      <c r="H203" s="697">
        <v>91</v>
      </c>
      <c r="I203" s="462"/>
      <c r="J203" s="698" t="str">
        <f>IF(I203&gt;0,I203*#REF!,"")</f>
        <v/>
      </c>
      <c r="K203" s="749">
        <v>120</v>
      </c>
    </row>
    <row r="204" spans="1:11" s="467" customFormat="1" ht="20.25" customHeight="1" x14ac:dyDescent="0.3">
      <c r="A204" s="519"/>
      <c r="B204" s="427" t="s">
        <v>2000</v>
      </c>
      <c r="C204" s="427" t="s">
        <v>527</v>
      </c>
      <c r="D204" s="458" t="s">
        <v>2001</v>
      </c>
      <c r="E204" s="750">
        <v>300</v>
      </c>
      <c r="F204" s="569" t="s">
        <v>1724</v>
      </c>
      <c r="G204" s="781">
        <v>330541</v>
      </c>
      <c r="H204" s="697">
        <v>64</v>
      </c>
      <c r="I204" s="462"/>
      <c r="J204" s="698" t="str">
        <f>IF(I204&gt;0,I204*#REF!,"")</f>
        <v/>
      </c>
      <c r="K204" s="749">
        <v>120</v>
      </c>
    </row>
    <row r="205" spans="1:11" s="467" customFormat="1" ht="20.25" customHeight="1" x14ac:dyDescent="0.3">
      <c r="A205" s="519"/>
      <c r="B205" s="427" t="s">
        <v>2000</v>
      </c>
      <c r="C205" s="427" t="s">
        <v>527</v>
      </c>
      <c r="D205" s="458" t="s">
        <v>2001</v>
      </c>
      <c r="E205" s="750">
        <v>400</v>
      </c>
      <c r="F205" s="569" t="s">
        <v>2118</v>
      </c>
      <c r="G205" s="781">
        <v>718146</v>
      </c>
      <c r="H205" s="697">
        <v>53</v>
      </c>
      <c r="I205" s="462"/>
      <c r="J205" s="698" t="str">
        <f>IF(I205&gt;0,I205*#REF!,"")</f>
        <v/>
      </c>
      <c r="K205" s="749">
        <v>120</v>
      </c>
    </row>
    <row r="206" spans="1:11" s="467" customFormat="1" ht="20.25" customHeight="1" x14ac:dyDescent="0.3">
      <c r="A206" s="105"/>
      <c r="B206" s="427" t="s">
        <v>2002</v>
      </c>
      <c r="C206" s="427" t="s">
        <v>2003</v>
      </c>
      <c r="D206" s="458" t="s">
        <v>2004</v>
      </c>
      <c r="E206" s="750">
        <v>300</v>
      </c>
      <c r="F206" s="569" t="s">
        <v>1724</v>
      </c>
      <c r="G206" s="781">
        <v>330563</v>
      </c>
      <c r="H206" s="697">
        <v>62</v>
      </c>
      <c r="I206" s="462"/>
      <c r="J206" s="698" t="str">
        <f>IF(I206&gt;0,I206*#REF!,"")</f>
        <v/>
      </c>
      <c r="K206" s="749">
        <v>110</v>
      </c>
    </row>
    <row r="207" spans="1:11" s="467" customFormat="1" ht="20.25" customHeight="1" x14ac:dyDescent="0.3">
      <c r="A207" s="519"/>
      <c r="B207" s="427" t="s">
        <v>2002</v>
      </c>
      <c r="C207" s="427" t="s">
        <v>2003</v>
      </c>
      <c r="D207" s="458" t="s">
        <v>2004</v>
      </c>
      <c r="E207" s="750">
        <v>400</v>
      </c>
      <c r="F207" s="569" t="s">
        <v>2118</v>
      </c>
      <c r="G207" s="781">
        <v>718147</v>
      </c>
      <c r="H207" s="697">
        <v>53</v>
      </c>
      <c r="I207" s="462"/>
      <c r="J207" s="698" t="str">
        <f>IF(I207&gt;0,I207*#REF!,"")</f>
        <v/>
      </c>
      <c r="K207" s="749">
        <v>110</v>
      </c>
    </row>
    <row r="208" spans="1:11" s="467" customFormat="1" ht="20.25" customHeight="1" x14ac:dyDescent="0.3">
      <c r="A208" s="519"/>
      <c r="B208" s="427" t="s">
        <v>2005</v>
      </c>
      <c r="C208" s="427" t="s">
        <v>2006</v>
      </c>
      <c r="D208" s="458" t="s">
        <v>3374</v>
      </c>
      <c r="E208" s="750">
        <v>300</v>
      </c>
      <c r="F208" s="569" t="s">
        <v>1724</v>
      </c>
      <c r="G208" s="781">
        <v>330582</v>
      </c>
      <c r="H208" s="697">
        <v>54</v>
      </c>
      <c r="I208" s="462"/>
      <c r="J208" s="698" t="str">
        <f>IF(I208&gt;0,I208*#REF!,"")</f>
        <v/>
      </c>
      <c r="K208" s="749">
        <v>80</v>
      </c>
    </row>
    <row r="209" spans="1:11" s="467" customFormat="1" ht="20.25" customHeight="1" x14ac:dyDescent="0.3">
      <c r="A209" s="105"/>
      <c r="B209" s="427" t="s">
        <v>2005</v>
      </c>
      <c r="C209" s="427" t="s">
        <v>2006</v>
      </c>
      <c r="D209" s="495" t="s">
        <v>3374</v>
      </c>
      <c r="E209" s="750">
        <v>400</v>
      </c>
      <c r="F209" s="569" t="s">
        <v>2118</v>
      </c>
      <c r="G209" s="781">
        <v>718148</v>
      </c>
      <c r="H209" s="697">
        <v>46</v>
      </c>
      <c r="I209" s="462"/>
      <c r="J209" s="698" t="str">
        <f>IF(I209&gt;0,I209*#REF!,"")</f>
        <v/>
      </c>
      <c r="K209" s="749">
        <v>80</v>
      </c>
    </row>
    <row r="210" spans="1:11" s="467" customFormat="1" ht="20.25" customHeight="1" x14ac:dyDescent="0.3">
      <c r="A210" s="700"/>
      <c r="B210" s="468" t="s">
        <v>4421</v>
      </c>
      <c r="C210" s="457" t="s">
        <v>4422</v>
      </c>
      <c r="D210" s="458" t="s">
        <v>4423</v>
      </c>
      <c r="E210" s="750">
        <v>300</v>
      </c>
      <c r="F210" s="569" t="s">
        <v>860</v>
      </c>
      <c r="G210" s="780">
        <v>736587</v>
      </c>
      <c r="H210" s="697">
        <v>61</v>
      </c>
      <c r="I210" s="462"/>
      <c r="J210" s="698" t="str">
        <f>IF(I210&gt;0,I210*#REF!,"")</f>
        <v/>
      </c>
      <c r="K210" s="749" t="s">
        <v>1967</v>
      </c>
    </row>
    <row r="211" spans="1:11" s="467" customFormat="1" ht="20.25" customHeight="1" x14ac:dyDescent="0.3">
      <c r="A211" s="804" t="s">
        <v>3049</v>
      </c>
      <c r="B211" s="468" t="s">
        <v>4424</v>
      </c>
      <c r="C211" s="457" t="s">
        <v>4425</v>
      </c>
      <c r="D211" s="425" t="s">
        <v>4426</v>
      </c>
      <c r="E211" s="750">
        <v>200</v>
      </c>
      <c r="F211" s="569" t="s">
        <v>1488</v>
      </c>
      <c r="G211" s="780">
        <v>821228</v>
      </c>
      <c r="H211" s="697">
        <v>74</v>
      </c>
      <c r="I211" s="462"/>
      <c r="J211" s="698" t="str">
        <f>IF(I211&gt;0,I211*#REF!,"")</f>
        <v/>
      </c>
      <c r="K211" s="749">
        <v>120</v>
      </c>
    </row>
    <row r="212" spans="1:11" s="467" customFormat="1" ht="20.25" customHeight="1" x14ac:dyDescent="0.3">
      <c r="A212" s="105"/>
      <c r="B212" s="427" t="s">
        <v>2009</v>
      </c>
      <c r="C212" s="427" t="s">
        <v>2010</v>
      </c>
      <c r="D212" s="458" t="s">
        <v>2011</v>
      </c>
      <c r="E212" s="750">
        <v>300</v>
      </c>
      <c r="F212" s="569" t="s">
        <v>860</v>
      </c>
      <c r="G212" s="781">
        <v>330607</v>
      </c>
      <c r="H212" s="697">
        <v>61</v>
      </c>
      <c r="I212" s="462"/>
      <c r="J212" s="698" t="str">
        <f>IF(I212&gt;0,I212*#REF!,"")</f>
        <v/>
      </c>
      <c r="K212" s="749">
        <v>100</v>
      </c>
    </row>
    <row r="213" spans="1:11" s="467" customFormat="1" ht="20.25" customHeight="1" x14ac:dyDescent="0.3">
      <c r="A213" s="519"/>
      <c r="B213" s="427" t="s">
        <v>2009</v>
      </c>
      <c r="C213" s="427" t="s">
        <v>2010</v>
      </c>
      <c r="D213" s="458" t="s">
        <v>2011</v>
      </c>
      <c r="E213" s="750">
        <v>400</v>
      </c>
      <c r="F213" s="569" t="s">
        <v>2118</v>
      </c>
      <c r="G213" s="781">
        <v>718149</v>
      </c>
      <c r="H213" s="697">
        <v>46</v>
      </c>
      <c r="I213" s="462"/>
      <c r="J213" s="698" t="str">
        <f>IF(I213&gt;0,I213*#REF!,"")</f>
        <v/>
      </c>
      <c r="K213" s="749">
        <v>100</v>
      </c>
    </row>
    <row r="214" spans="1:11" s="467" customFormat="1" ht="20.25" customHeight="1" x14ac:dyDescent="0.3">
      <c r="A214" s="700"/>
      <c r="B214" s="468" t="s">
        <v>2012</v>
      </c>
      <c r="C214" s="457" t="s">
        <v>2013</v>
      </c>
      <c r="D214" s="458" t="s">
        <v>2014</v>
      </c>
      <c r="E214" s="750">
        <v>300</v>
      </c>
      <c r="F214" s="569" t="s">
        <v>860</v>
      </c>
      <c r="G214" s="780">
        <v>736597</v>
      </c>
      <c r="H214" s="697">
        <v>61</v>
      </c>
      <c r="I214" s="462"/>
      <c r="J214" s="698" t="str">
        <f>IF(I214&gt;0,I214*#REF!,"")</f>
        <v/>
      </c>
      <c r="K214" s="749">
        <v>120</v>
      </c>
    </row>
    <row r="215" spans="1:11" s="467" customFormat="1" ht="20.25" customHeight="1" x14ac:dyDescent="0.3">
      <c r="A215" s="105"/>
      <c r="B215" s="427" t="s">
        <v>2015</v>
      </c>
      <c r="C215" s="427" t="s">
        <v>2016</v>
      </c>
      <c r="D215" s="458" t="s">
        <v>2017</v>
      </c>
      <c r="E215" s="750">
        <v>300</v>
      </c>
      <c r="F215" s="569" t="s">
        <v>860</v>
      </c>
      <c r="G215" s="781">
        <v>330631</v>
      </c>
      <c r="H215" s="697">
        <v>56</v>
      </c>
      <c r="I215" s="462"/>
      <c r="J215" s="698" t="str">
        <f>IF(I215&gt;0,I215*#REF!,"")</f>
        <v/>
      </c>
      <c r="K215" s="749">
        <v>100</v>
      </c>
    </row>
    <row r="216" spans="1:11" s="467" customFormat="1" ht="20.25" customHeight="1" x14ac:dyDescent="0.3">
      <c r="A216" s="519"/>
      <c r="B216" s="427" t="s">
        <v>2018</v>
      </c>
      <c r="C216" s="427" t="s">
        <v>2019</v>
      </c>
      <c r="D216" s="469" t="s">
        <v>138</v>
      </c>
      <c r="E216" s="750">
        <v>300</v>
      </c>
      <c r="F216" s="569" t="s">
        <v>860</v>
      </c>
      <c r="G216" s="781">
        <v>330638</v>
      </c>
      <c r="H216" s="697">
        <v>56</v>
      </c>
      <c r="I216" s="462"/>
      <c r="J216" s="698" t="str">
        <f>IF(I216&gt;0,I216*#REF!,"")</f>
        <v/>
      </c>
      <c r="K216" s="749">
        <v>100</v>
      </c>
    </row>
    <row r="217" spans="1:11" s="467" customFormat="1" ht="20.25" customHeight="1" x14ac:dyDescent="0.3">
      <c r="A217" s="581"/>
      <c r="B217" s="468" t="s">
        <v>2020</v>
      </c>
      <c r="C217" s="457" t="s">
        <v>2021</v>
      </c>
      <c r="D217" s="458" t="s">
        <v>2022</v>
      </c>
      <c r="E217" s="750">
        <v>300</v>
      </c>
      <c r="F217" s="569" t="s">
        <v>860</v>
      </c>
      <c r="G217" s="780">
        <v>736598</v>
      </c>
      <c r="H217" s="697">
        <v>62</v>
      </c>
      <c r="I217" s="462"/>
      <c r="J217" s="698" t="str">
        <f>IF(I217&gt;0,I217*#REF!,"")</f>
        <v/>
      </c>
      <c r="K217" s="749">
        <v>110</v>
      </c>
    </row>
    <row r="218" spans="1:11" s="467" customFormat="1" ht="20.25" customHeight="1" x14ac:dyDescent="0.3">
      <c r="A218" s="581"/>
      <c r="B218" s="468" t="s">
        <v>2020</v>
      </c>
      <c r="C218" s="457" t="s">
        <v>2021</v>
      </c>
      <c r="D218" s="458" t="s">
        <v>2022</v>
      </c>
      <c r="E218" s="750">
        <v>400</v>
      </c>
      <c r="F218" s="569" t="s">
        <v>2118</v>
      </c>
      <c r="G218" s="780">
        <v>800948</v>
      </c>
      <c r="H218" s="697">
        <v>53</v>
      </c>
      <c r="I218" s="462"/>
      <c r="J218" s="698" t="str">
        <f>IF(I218&gt;0,I218*#REF!,"")</f>
        <v/>
      </c>
      <c r="K218" s="749">
        <v>110</v>
      </c>
    </row>
    <row r="219" spans="1:11" s="467" customFormat="1" ht="20.25" customHeight="1" x14ac:dyDescent="0.3">
      <c r="A219" s="519"/>
      <c r="B219" s="427" t="s">
        <v>2853</v>
      </c>
      <c r="C219" s="427" t="s">
        <v>2854</v>
      </c>
      <c r="D219" s="458" t="s">
        <v>2855</v>
      </c>
      <c r="E219" s="750">
        <v>300</v>
      </c>
      <c r="F219" s="569" t="s">
        <v>860</v>
      </c>
      <c r="G219" s="781">
        <v>330738</v>
      </c>
      <c r="H219" s="697">
        <v>54</v>
      </c>
      <c r="I219" s="462"/>
      <c r="J219" s="698" t="str">
        <f>IF(I219&gt;0,I219*#REF!,"")</f>
        <v/>
      </c>
      <c r="K219" s="749">
        <v>130</v>
      </c>
    </row>
    <row r="220" spans="1:11" s="467" customFormat="1" ht="20.25" customHeight="1" x14ac:dyDescent="0.3">
      <c r="A220" s="105"/>
      <c r="B220" s="427" t="s">
        <v>2023</v>
      </c>
      <c r="C220" s="427" t="s">
        <v>2024</v>
      </c>
      <c r="D220" s="458" t="s">
        <v>3375</v>
      </c>
      <c r="E220" s="750">
        <v>300</v>
      </c>
      <c r="F220" s="569" t="s">
        <v>860</v>
      </c>
      <c r="G220" s="781">
        <v>330759</v>
      </c>
      <c r="H220" s="697">
        <v>82</v>
      </c>
      <c r="I220" s="462"/>
      <c r="J220" s="698" t="str">
        <f>IF(I220&gt;0,I220*#REF!,"")</f>
        <v/>
      </c>
      <c r="K220" s="749">
        <v>80</v>
      </c>
    </row>
    <row r="221" spans="1:11" s="467" customFormat="1" ht="20.25" customHeight="1" x14ac:dyDescent="0.3">
      <c r="A221" s="519"/>
      <c r="B221" s="427" t="s">
        <v>2023</v>
      </c>
      <c r="C221" s="427" t="s">
        <v>2024</v>
      </c>
      <c r="D221" s="458" t="s">
        <v>3375</v>
      </c>
      <c r="E221" s="750">
        <v>400</v>
      </c>
      <c r="F221" s="569" t="s">
        <v>2118</v>
      </c>
      <c r="G221" s="781">
        <v>718152</v>
      </c>
      <c r="H221" s="697">
        <v>67</v>
      </c>
      <c r="I221" s="462"/>
      <c r="J221" s="698" t="str">
        <f>IF(I221&gt;0,I221*#REF!,"")</f>
        <v/>
      </c>
      <c r="K221" s="749">
        <v>80</v>
      </c>
    </row>
    <row r="222" spans="1:11" s="467" customFormat="1" ht="20.25" customHeight="1" x14ac:dyDescent="0.3">
      <c r="A222" s="519"/>
      <c r="B222" s="427" t="s">
        <v>3700</v>
      </c>
      <c r="C222" s="427" t="s">
        <v>3701</v>
      </c>
      <c r="D222" s="458" t="s">
        <v>3702</v>
      </c>
      <c r="E222" s="750">
        <v>300</v>
      </c>
      <c r="F222" s="569" t="s">
        <v>860</v>
      </c>
      <c r="G222" s="781">
        <v>330769</v>
      </c>
      <c r="H222" s="697">
        <v>54</v>
      </c>
      <c r="I222" s="462"/>
      <c r="J222" s="698" t="str">
        <f>IF(I222&gt;0,I222*#REF!,"")</f>
        <v/>
      </c>
      <c r="K222" s="749">
        <v>100</v>
      </c>
    </row>
    <row r="223" spans="1:11" s="467" customFormat="1" ht="20.25" customHeight="1" x14ac:dyDescent="0.3">
      <c r="A223" s="581"/>
      <c r="B223" s="468" t="s">
        <v>2858</v>
      </c>
      <c r="C223" s="457" t="s">
        <v>2859</v>
      </c>
      <c r="D223" s="458" t="s">
        <v>2860</v>
      </c>
      <c r="E223" s="750">
        <v>300</v>
      </c>
      <c r="F223" s="569" t="s">
        <v>860</v>
      </c>
      <c r="G223" s="780">
        <v>736603</v>
      </c>
      <c r="H223" s="697">
        <v>74</v>
      </c>
      <c r="I223" s="462"/>
      <c r="J223" s="698" t="str">
        <f>IF(I223&gt;0,I223*#REF!,"")</f>
        <v/>
      </c>
      <c r="K223" s="749">
        <v>120</v>
      </c>
    </row>
    <row r="224" spans="1:11" s="467" customFormat="1" ht="20.25" customHeight="1" x14ac:dyDescent="0.3">
      <c r="A224" s="581"/>
      <c r="B224" s="468" t="s">
        <v>2858</v>
      </c>
      <c r="C224" s="457" t="s">
        <v>2859</v>
      </c>
      <c r="D224" s="492" t="s">
        <v>2860</v>
      </c>
      <c r="E224" s="750">
        <v>400</v>
      </c>
      <c r="F224" s="569" t="s">
        <v>2118</v>
      </c>
      <c r="G224" s="781">
        <v>737161</v>
      </c>
      <c r="H224" s="697">
        <v>62</v>
      </c>
      <c r="I224" s="462"/>
      <c r="J224" s="698" t="str">
        <f>IF(I224&gt;0,I224*#REF!,"")</f>
        <v/>
      </c>
      <c r="K224" s="749">
        <v>120</v>
      </c>
    </row>
    <row r="225" spans="1:48" s="467" customFormat="1" ht="20.25" customHeight="1" x14ac:dyDescent="0.3">
      <c r="A225" s="581"/>
      <c r="B225" s="427" t="s">
        <v>2864</v>
      </c>
      <c r="C225" s="427" t="s">
        <v>3506</v>
      </c>
      <c r="D225" s="486" t="s">
        <v>2865</v>
      </c>
      <c r="E225" s="750">
        <v>300</v>
      </c>
      <c r="F225" s="569" t="s">
        <v>860</v>
      </c>
      <c r="G225" s="780">
        <v>779163</v>
      </c>
      <c r="H225" s="697">
        <v>61</v>
      </c>
      <c r="I225" s="462"/>
      <c r="J225" s="698" t="str">
        <f>IF(I225&gt;0,I225*#REF!,"")</f>
        <v/>
      </c>
      <c r="K225" s="772">
        <v>100</v>
      </c>
    </row>
    <row r="226" spans="1:48" s="467" customFormat="1" ht="20.25" customHeight="1" x14ac:dyDescent="0.3">
      <c r="A226" s="105"/>
      <c r="B226" s="427" t="s">
        <v>2029</v>
      </c>
      <c r="C226" s="427" t="s">
        <v>2030</v>
      </c>
      <c r="D226" s="492" t="s">
        <v>2031</v>
      </c>
      <c r="E226" s="750">
        <v>300</v>
      </c>
      <c r="F226" s="569" t="s">
        <v>860</v>
      </c>
      <c r="G226" s="781">
        <v>330849</v>
      </c>
      <c r="H226" s="697">
        <v>61</v>
      </c>
      <c r="I226" s="462"/>
      <c r="J226" s="698" t="str">
        <f>IF(I226&gt;0,I226*#REF!,"")</f>
        <v/>
      </c>
      <c r="K226" s="749">
        <v>110</v>
      </c>
    </row>
    <row r="227" spans="1:48" s="467" customFormat="1" ht="20.25" customHeight="1" x14ac:dyDescent="0.3">
      <c r="A227" s="105"/>
      <c r="B227" s="427" t="s">
        <v>2029</v>
      </c>
      <c r="C227" s="427" t="s">
        <v>2030</v>
      </c>
      <c r="D227" s="492" t="s">
        <v>2031</v>
      </c>
      <c r="E227" s="750">
        <v>400</v>
      </c>
      <c r="F227" s="569" t="s">
        <v>2118</v>
      </c>
      <c r="G227" s="780">
        <v>729088</v>
      </c>
      <c r="H227" s="697">
        <v>41</v>
      </c>
      <c r="I227" s="462"/>
      <c r="J227" s="698" t="str">
        <f>IF(I227&gt;0,I227*#REF!,"")</f>
        <v/>
      </c>
      <c r="K227" s="749">
        <v>110</v>
      </c>
    </row>
    <row r="228" spans="1:48" s="467" customFormat="1" ht="20.25" customHeight="1" x14ac:dyDescent="0.3">
      <c r="A228" s="581">
        <v>2021</v>
      </c>
      <c r="B228" s="427" t="s">
        <v>3622</v>
      </c>
      <c r="C228" s="427" t="s">
        <v>3623</v>
      </c>
      <c r="D228" s="492" t="s">
        <v>3624</v>
      </c>
      <c r="E228" s="750">
        <v>200</v>
      </c>
      <c r="F228" s="569" t="s">
        <v>1488</v>
      </c>
      <c r="G228" s="781">
        <v>811431</v>
      </c>
      <c r="H228" s="697">
        <v>90</v>
      </c>
      <c r="I228" s="462"/>
      <c r="J228" s="698" t="str">
        <f>IF(I228&gt;0,I228*#REF!,"")</f>
        <v/>
      </c>
      <c r="K228" s="749" t="s">
        <v>3618</v>
      </c>
    </row>
    <row r="229" spans="1:48" s="467" customFormat="1" ht="20.25" customHeight="1" x14ac:dyDescent="0.3">
      <c r="A229" s="105"/>
      <c r="B229" s="427" t="s">
        <v>2036</v>
      </c>
      <c r="C229" s="427" t="s">
        <v>2037</v>
      </c>
      <c r="D229" s="773" t="s">
        <v>2038</v>
      </c>
      <c r="E229" s="750">
        <v>300</v>
      </c>
      <c r="F229" s="569" t="s">
        <v>860</v>
      </c>
      <c r="G229" s="781">
        <v>330873</v>
      </c>
      <c r="H229" s="697">
        <v>64</v>
      </c>
      <c r="I229" s="462"/>
      <c r="J229" s="698" t="str">
        <f>IF(I229&gt;0,I229*#REF!,"")</f>
        <v/>
      </c>
      <c r="K229" s="749">
        <v>100</v>
      </c>
    </row>
    <row r="230" spans="1:48" s="467" customFormat="1" ht="20.25" customHeight="1" x14ac:dyDescent="0.3">
      <c r="A230" s="581"/>
      <c r="B230" s="468" t="s">
        <v>2869</v>
      </c>
      <c r="C230" s="457" t="s">
        <v>2870</v>
      </c>
      <c r="D230" s="492" t="s">
        <v>2871</v>
      </c>
      <c r="E230" s="750">
        <v>300</v>
      </c>
      <c r="F230" s="569" t="s">
        <v>860</v>
      </c>
      <c r="G230" s="780">
        <v>736605</v>
      </c>
      <c r="H230" s="697">
        <v>74</v>
      </c>
      <c r="I230" s="462"/>
      <c r="J230" s="698" t="str">
        <f>IF(I230&gt;0,I230*#REF!,"")</f>
        <v/>
      </c>
      <c r="K230" s="749" t="s">
        <v>1967</v>
      </c>
    </row>
    <row r="231" spans="1:48" s="467" customFormat="1" ht="20.25" customHeight="1" x14ac:dyDescent="0.3">
      <c r="A231" s="105"/>
      <c r="B231" s="427" t="s">
        <v>3030</v>
      </c>
      <c r="C231" s="427" t="s">
        <v>3031</v>
      </c>
      <c r="D231" s="492" t="s">
        <v>3032</v>
      </c>
      <c r="E231" s="750">
        <v>300</v>
      </c>
      <c r="F231" s="569" t="s">
        <v>860</v>
      </c>
      <c r="G231" s="781">
        <v>330907</v>
      </c>
      <c r="H231" s="697">
        <v>64</v>
      </c>
      <c r="I231" s="462"/>
      <c r="J231" s="698" t="str">
        <f>IF(I231&gt;0,I231*#REF!,"")</f>
        <v/>
      </c>
      <c r="K231" s="749">
        <v>100</v>
      </c>
    </row>
    <row r="232" spans="1:48" s="467" customFormat="1" ht="20.25" customHeight="1" x14ac:dyDescent="0.3">
      <c r="A232" s="105"/>
      <c r="B232" s="427" t="s">
        <v>1591</v>
      </c>
      <c r="C232" s="427" t="s">
        <v>1592</v>
      </c>
      <c r="D232" s="492" t="s">
        <v>4427</v>
      </c>
      <c r="E232" s="750">
        <v>300</v>
      </c>
      <c r="F232" s="569" t="s">
        <v>860</v>
      </c>
      <c r="G232" s="781">
        <v>330954</v>
      </c>
      <c r="H232" s="697">
        <v>62</v>
      </c>
      <c r="I232" s="462"/>
      <c r="J232" s="698" t="str">
        <f>IF(I232&gt;0,I232*#REF!,"")</f>
        <v/>
      </c>
      <c r="K232" s="749">
        <v>110</v>
      </c>
    </row>
    <row r="233" spans="1:48" s="467" customFormat="1" ht="20.25" customHeight="1" x14ac:dyDescent="0.3">
      <c r="A233" s="105"/>
      <c r="B233" s="457" t="s">
        <v>2040</v>
      </c>
      <c r="C233" s="457" t="s">
        <v>2041</v>
      </c>
      <c r="D233" s="486" t="s">
        <v>2042</v>
      </c>
      <c r="E233" s="750">
        <v>300</v>
      </c>
      <c r="F233" s="569" t="s">
        <v>860</v>
      </c>
      <c r="G233" s="781">
        <v>675796</v>
      </c>
      <c r="H233" s="697">
        <v>64</v>
      </c>
      <c r="I233" s="462"/>
      <c r="J233" s="698" t="str">
        <f>IF(I233&gt;0,I233*#REF!,"")</f>
        <v/>
      </c>
      <c r="K233" s="749">
        <v>80</v>
      </c>
    </row>
    <row r="234" spans="1:48" s="467" customFormat="1" ht="20.25" customHeight="1" x14ac:dyDescent="0.3">
      <c r="A234" s="581"/>
      <c r="B234" s="427" t="s">
        <v>2887</v>
      </c>
      <c r="C234" s="427" t="s">
        <v>2888</v>
      </c>
      <c r="D234" s="458" t="s">
        <v>2889</v>
      </c>
      <c r="E234" s="750">
        <v>300</v>
      </c>
      <c r="F234" s="750" t="s">
        <v>1724</v>
      </c>
      <c r="G234" s="781">
        <v>800962</v>
      </c>
      <c r="H234" s="697">
        <v>64</v>
      </c>
      <c r="I234" s="462"/>
      <c r="J234" s="698" t="str">
        <f>IF(I234&gt;0,I234*#REF!,"")</f>
        <v/>
      </c>
      <c r="K234" s="701">
        <v>100</v>
      </c>
      <c r="L234" s="261"/>
      <c r="M234" s="758"/>
    </row>
    <row r="235" spans="1:48" s="467" customFormat="1" ht="20.25" customHeight="1" x14ac:dyDescent="0.3">
      <c r="A235" s="581"/>
      <c r="B235" s="468" t="s">
        <v>2046</v>
      </c>
      <c r="C235" s="457" t="s">
        <v>2047</v>
      </c>
      <c r="D235" s="492" t="s">
        <v>2048</v>
      </c>
      <c r="E235" s="750">
        <v>300</v>
      </c>
      <c r="F235" s="569" t="s">
        <v>860</v>
      </c>
      <c r="G235" s="780">
        <v>675798</v>
      </c>
      <c r="H235" s="697">
        <v>74</v>
      </c>
      <c r="I235" s="462"/>
      <c r="J235" s="698" t="str">
        <f>IF(I235&gt;0,I235*#REF!,"")</f>
        <v/>
      </c>
      <c r="K235" s="749">
        <v>120</v>
      </c>
    </row>
    <row r="236" spans="1:48" s="467" customFormat="1" ht="20.25" customHeight="1" x14ac:dyDescent="0.3">
      <c r="A236" s="105"/>
      <c r="B236" s="427" t="s">
        <v>2890</v>
      </c>
      <c r="C236" s="427" t="s">
        <v>2891</v>
      </c>
      <c r="D236" s="492" t="s">
        <v>4428</v>
      </c>
      <c r="E236" s="750">
        <v>300</v>
      </c>
      <c r="F236" s="569" t="s">
        <v>1724</v>
      </c>
      <c r="G236" s="781">
        <v>330964</v>
      </c>
      <c r="H236" s="697">
        <v>54</v>
      </c>
      <c r="I236" s="462"/>
      <c r="J236" s="698" t="str">
        <f>IF(I236&gt;0,I236*#REF!,"")</f>
        <v/>
      </c>
      <c r="K236" s="749">
        <v>100</v>
      </c>
    </row>
    <row r="237" spans="1:48" s="467" customFormat="1" ht="20.25" customHeight="1" x14ac:dyDescent="0.3">
      <c r="A237" s="581"/>
      <c r="B237" s="468" t="s">
        <v>2898</v>
      </c>
      <c r="C237" s="457" t="s">
        <v>2899</v>
      </c>
      <c r="D237" s="492" t="s">
        <v>2900</v>
      </c>
      <c r="E237" s="750">
        <v>300</v>
      </c>
      <c r="F237" s="569" t="s">
        <v>860</v>
      </c>
      <c r="G237" s="780">
        <v>736589</v>
      </c>
      <c r="H237" s="697">
        <v>82</v>
      </c>
      <c r="I237" s="462"/>
      <c r="J237" s="698" t="str">
        <f>IF(I237&gt;0,I237*#REF!,"")</f>
        <v/>
      </c>
      <c r="K237" s="749">
        <v>120</v>
      </c>
    </row>
    <row r="238" spans="1:48" s="467" customFormat="1" ht="20.25" customHeight="1" x14ac:dyDescent="0.3">
      <c r="A238" s="581"/>
      <c r="B238" s="468" t="s">
        <v>2898</v>
      </c>
      <c r="C238" s="457" t="s">
        <v>2899</v>
      </c>
      <c r="D238" s="492" t="s">
        <v>2900</v>
      </c>
      <c r="E238" s="750">
        <v>400</v>
      </c>
      <c r="F238" s="569" t="s">
        <v>2118</v>
      </c>
      <c r="G238" s="781">
        <v>737157</v>
      </c>
      <c r="H238" s="697">
        <v>62</v>
      </c>
      <c r="I238" s="462"/>
      <c r="J238" s="698" t="str">
        <f>IF(I238&gt;0,I238*#REF!,"")</f>
        <v/>
      </c>
      <c r="K238" s="749">
        <v>120</v>
      </c>
    </row>
    <row r="239" spans="1:48" s="467" customFormat="1" ht="20.25" customHeight="1" x14ac:dyDescent="0.3">
      <c r="A239" s="515"/>
      <c r="B239" s="456" t="s">
        <v>1161</v>
      </c>
      <c r="C239" s="457" t="s">
        <v>2049</v>
      </c>
      <c r="D239" s="492" t="s">
        <v>2050</v>
      </c>
      <c r="E239" s="750">
        <v>400</v>
      </c>
      <c r="F239" s="569" t="s">
        <v>2118</v>
      </c>
      <c r="G239" s="780">
        <v>738272</v>
      </c>
      <c r="H239" s="697">
        <v>62</v>
      </c>
      <c r="I239" s="462"/>
      <c r="J239" s="698" t="str">
        <f>IF(I239&gt;0,I239*#REF!,"")</f>
        <v/>
      </c>
      <c r="K239" s="749">
        <v>120</v>
      </c>
    </row>
    <row r="240" spans="1:48" s="467" customFormat="1" ht="20.25" customHeight="1" x14ac:dyDescent="0.3">
      <c r="A240" s="105"/>
      <c r="B240" s="692" t="s">
        <v>4429</v>
      </c>
      <c r="C240" s="703" t="s">
        <v>4430</v>
      </c>
      <c r="D240" s="477" t="s">
        <v>366</v>
      </c>
      <c r="E240" s="476" t="s">
        <v>366</v>
      </c>
      <c r="F240" s="476" t="s">
        <v>366</v>
      </c>
      <c r="G240" s="479" t="s">
        <v>366</v>
      </c>
      <c r="H240" s="706"/>
      <c r="I240" s="480" t="s">
        <v>366</v>
      </c>
      <c r="J240" s="694"/>
      <c r="K240" s="477" t="s">
        <v>366</v>
      </c>
      <c r="L240" s="484"/>
      <c r="M240" s="484"/>
      <c r="N240" s="484"/>
      <c r="O240" s="484"/>
      <c r="P240" s="484"/>
      <c r="Q240" s="484"/>
      <c r="R240" s="484"/>
      <c r="S240" s="484"/>
      <c r="T240" s="484"/>
      <c r="U240" s="484"/>
      <c r="V240" s="484"/>
      <c r="W240" s="484"/>
      <c r="X240" s="484"/>
      <c r="Y240" s="484"/>
      <c r="Z240" s="484"/>
      <c r="AA240" s="484"/>
      <c r="AB240" s="484"/>
      <c r="AC240" s="484"/>
      <c r="AD240" s="484"/>
      <c r="AE240" s="484"/>
      <c r="AF240" s="484"/>
      <c r="AG240" s="484"/>
      <c r="AH240" s="484"/>
      <c r="AI240" s="484"/>
      <c r="AJ240" s="484"/>
      <c r="AK240" s="484"/>
      <c r="AL240" s="484"/>
      <c r="AM240" s="484"/>
      <c r="AN240" s="484"/>
      <c r="AO240" s="484"/>
      <c r="AP240" s="484"/>
      <c r="AQ240" s="484"/>
      <c r="AR240" s="484"/>
      <c r="AS240" s="484"/>
      <c r="AT240" s="484"/>
      <c r="AU240" s="484"/>
      <c r="AV240" s="484"/>
    </row>
    <row r="241" spans="1:48" s="467" customFormat="1" ht="20.25" customHeight="1" x14ac:dyDescent="0.3">
      <c r="A241" s="581"/>
      <c r="B241" s="427" t="s">
        <v>4431</v>
      </c>
      <c r="C241" s="427" t="s">
        <v>4432</v>
      </c>
      <c r="D241" s="458" t="s">
        <v>4433</v>
      </c>
      <c r="E241" s="750">
        <v>400</v>
      </c>
      <c r="F241" s="569" t="s">
        <v>2118</v>
      </c>
      <c r="G241" s="461">
        <v>736610</v>
      </c>
      <c r="H241" s="697">
        <v>64</v>
      </c>
      <c r="I241" s="462"/>
      <c r="J241" s="698" t="str">
        <f>IF(I241&gt;0,I241*#REF!,"")</f>
        <v/>
      </c>
      <c r="K241" s="749">
        <v>45</v>
      </c>
    </row>
    <row r="242" spans="1:48" s="467" customFormat="1" ht="20.25" customHeight="1" x14ac:dyDescent="0.3">
      <c r="A242" s="581"/>
      <c r="B242" s="427" t="s">
        <v>4434</v>
      </c>
      <c r="C242" s="427" t="s">
        <v>4435</v>
      </c>
      <c r="D242" s="458" t="s">
        <v>4436</v>
      </c>
      <c r="E242" s="750">
        <v>400</v>
      </c>
      <c r="F242" s="569" t="s">
        <v>2118</v>
      </c>
      <c r="G242" s="461">
        <v>736611</v>
      </c>
      <c r="H242" s="697">
        <v>56</v>
      </c>
      <c r="I242" s="462"/>
      <c r="J242" s="698" t="str">
        <f>IF(I242&gt;0,I242*#REF!,"")</f>
        <v/>
      </c>
      <c r="K242" s="749">
        <v>50</v>
      </c>
    </row>
    <row r="243" spans="1:48" s="467" customFormat="1" ht="20.25" customHeight="1" x14ac:dyDescent="0.3">
      <c r="A243" s="581"/>
      <c r="B243" s="427" t="s">
        <v>4437</v>
      </c>
      <c r="C243" s="427" t="s">
        <v>4438</v>
      </c>
      <c r="D243" s="458" t="s">
        <v>4439</v>
      </c>
      <c r="E243" s="750">
        <v>400</v>
      </c>
      <c r="F243" s="569" t="s">
        <v>2118</v>
      </c>
      <c r="G243" s="461">
        <v>736613</v>
      </c>
      <c r="H243" s="697">
        <v>56</v>
      </c>
      <c r="I243" s="462"/>
      <c r="J243" s="698" t="str">
        <f>IF(I243&gt;0,I243*#REF!,"")</f>
        <v/>
      </c>
      <c r="K243" s="749" t="s">
        <v>83</v>
      </c>
    </row>
    <row r="244" spans="1:48" s="467" customFormat="1" ht="20.25" customHeight="1" x14ac:dyDescent="0.3">
      <c r="A244" s="105"/>
      <c r="B244" s="427" t="s">
        <v>4440</v>
      </c>
      <c r="C244" s="427" t="s">
        <v>4441</v>
      </c>
      <c r="D244" s="458" t="s">
        <v>4442</v>
      </c>
      <c r="E244" s="750">
        <v>400</v>
      </c>
      <c r="F244" s="569" t="s">
        <v>2118</v>
      </c>
      <c r="G244" s="696">
        <v>737167</v>
      </c>
      <c r="H244" s="697">
        <v>56</v>
      </c>
      <c r="I244" s="462"/>
      <c r="J244" s="698" t="str">
        <f>IF(I244&gt;0,I244*#REF!,"")</f>
        <v/>
      </c>
      <c r="K244" s="749">
        <v>40</v>
      </c>
    </row>
    <row r="245" spans="1:48" s="467" customFormat="1" ht="20.25" customHeight="1" x14ac:dyDescent="0.3">
      <c r="A245" s="581"/>
      <c r="B245" s="427" t="s">
        <v>4443</v>
      </c>
      <c r="C245" s="427" t="s">
        <v>4444</v>
      </c>
      <c r="D245" s="458" t="s">
        <v>4445</v>
      </c>
      <c r="E245" s="750">
        <v>400</v>
      </c>
      <c r="F245" s="569" t="s">
        <v>2118</v>
      </c>
      <c r="G245" s="461">
        <v>736614</v>
      </c>
      <c r="H245" s="697">
        <v>56</v>
      </c>
      <c r="I245" s="462"/>
      <c r="J245" s="698" t="str">
        <f>IF(I245&gt;0,I245*#REF!,"")</f>
        <v/>
      </c>
      <c r="K245" s="749">
        <v>55</v>
      </c>
    </row>
    <row r="246" spans="1:48" s="467" customFormat="1" ht="20.25" customHeight="1" x14ac:dyDescent="0.3">
      <c r="A246" s="581"/>
      <c r="B246" s="427" t="s">
        <v>4446</v>
      </c>
      <c r="C246" s="427" t="s">
        <v>4447</v>
      </c>
      <c r="D246" s="787" t="s">
        <v>4448</v>
      </c>
      <c r="E246" s="750">
        <v>400</v>
      </c>
      <c r="F246" s="569" t="s">
        <v>2118</v>
      </c>
      <c r="G246" s="461">
        <v>737168</v>
      </c>
      <c r="H246" s="697">
        <v>63</v>
      </c>
      <c r="I246" s="462"/>
      <c r="J246" s="698" t="str">
        <f>IF(I246&gt;0,I246*#REF!,"")</f>
        <v/>
      </c>
      <c r="K246" s="749">
        <v>40</v>
      </c>
    </row>
    <row r="247" spans="1:48" s="467" customFormat="1" ht="20.25" customHeight="1" x14ac:dyDescent="0.3">
      <c r="A247" s="105"/>
      <c r="B247" s="692" t="s">
        <v>4202</v>
      </c>
      <c r="C247" s="452" t="s">
        <v>4203</v>
      </c>
      <c r="D247" s="477" t="s">
        <v>366</v>
      </c>
      <c r="E247" s="476" t="s">
        <v>366</v>
      </c>
      <c r="F247" s="476" t="s">
        <v>366</v>
      </c>
      <c r="G247" s="291"/>
      <c r="H247" s="706"/>
      <c r="I247" s="480" t="s">
        <v>366</v>
      </c>
      <c r="J247" s="694"/>
      <c r="K247" s="477" t="s">
        <v>366</v>
      </c>
      <c r="L247" s="484"/>
      <c r="M247" s="484"/>
      <c r="N247" s="484"/>
      <c r="O247" s="484"/>
      <c r="P247" s="484"/>
      <c r="Q247" s="484"/>
      <c r="R247" s="484"/>
      <c r="S247" s="484"/>
      <c r="T247" s="484"/>
      <c r="U247" s="484"/>
      <c r="V247" s="484"/>
      <c r="W247" s="484"/>
      <c r="X247" s="484"/>
      <c r="Y247" s="484"/>
      <c r="Z247" s="484"/>
      <c r="AA247" s="484"/>
      <c r="AB247" s="484"/>
      <c r="AC247" s="484"/>
      <c r="AD247" s="484"/>
      <c r="AE247" s="484"/>
      <c r="AF247" s="484"/>
      <c r="AG247" s="484"/>
      <c r="AH247" s="484"/>
      <c r="AI247" s="484"/>
      <c r="AJ247" s="484"/>
      <c r="AK247" s="484"/>
      <c r="AL247" s="484"/>
      <c r="AM247" s="484"/>
      <c r="AN247" s="484"/>
      <c r="AO247" s="484"/>
      <c r="AP247" s="484"/>
      <c r="AQ247" s="484"/>
      <c r="AR247" s="484"/>
      <c r="AS247" s="484"/>
      <c r="AT247" s="484"/>
      <c r="AU247" s="484"/>
      <c r="AV247" s="484"/>
    </row>
    <row r="248" spans="1:48" s="467" customFormat="1" ht="20.25" customHeight="1" x14ac:dyDescent="0.3">
      <c r="A248" s="581"/>
      <c r="B248" s="485" t="s">
        <v>3706</v>
      </c>
      <c r="C248" s="427" t="s">
        <v>3707</v>
      </c>
      <c r="D248" s="469" t="s">
        <v>3708</v>
      </c>
      <c r="E248" s="750">
        <v>300</v>
      </c>
      <c r="F248" s="569" t="s">
        <v>1724</v>
      </c>
      <c r="G248" s="461">
        <v>779177</v>
      </c>
      <c r="H248" s="697">
        <v>107</v>
      </c>
      <c r="I248" s="462"/>
      <c r="J248" s="698" t="str">
        <f>IF(I248&gt;0,I248*#REF!,"")</f>
        <v/>
      </c>
      <c r="K248" s="712">
        <v>100</v>
      </c>
    </row>
    <row r="249" spans="1:48" s="467" customFormat="1" ht="20.25" customHeight="1" x14ac:dyDescent="0.3">
      <c r="A249" s="581"/>
      <c r="B249" s="485" t="s">
        <v>3709</v>
      </c>
      <c r="C249" s="427" t="s">
        <v>3710</v>
      </c>
      <c r="D249" s="469" t="s">
        <v>3711</v>
      </c>
      <c r="E249" s="750">
        <v>300</v>
      </c>
      <c r="F249" s="569" t="s">
        <v>1724</v>
      </c>
      <c r="G249" s="461">
        <v>779178</v>
      </c>
      <c r="H249" s="697">
        <v>107</v>
      </c>
      <c r="I249" s="462"/>
      <c r="J249" s="698" t="str">
        <f>IF(I249&gt;0,I249*#REF!,"")</f>
        <v/>
      </c>
      <c r="K249" s="712">
        <v>100</v>
      </c>
    </row>
    <row r="250" spans="1:48" s="467" customFormat="1" ht="20.25" customHeight="1" x14ac:dyDescent="0.3">
      <c r="A250" s="581"/>
      <c r="B250" s="427" t="s">
        <v>3712</v>
      </c>
      <c r="C250" s="427" t="s">
        <v>3713</v>
      </c>
      <c r="D250" s="458" t="s">
        <v>3714</v>
      </c>
      <c r="E250" s="750">
        <v>300</v>
      </c>
      <c r="F250" s="750" t="s">
        <v>1724</v>
      </c>
      <c r="G250" s="696">
        <v>800969</v>
      </c>
      <c r="H250" s="697">
        <v>107</v>
      </c>
      <c r="I250" s="462"/>
      <c r="J250" s="698" t="str">
        <f>IF(I250&gt;0,I250*#REF!,"")</f>
        <v/>
      </c>
      <c r="K250" s="701">
        <v>100</v>
      </c>
      <c r="L250" s="261"/>
      <c r="M250" s="758"/>
    </row>
    <row r="251" spans="1:48" s="467" customFormat="1" ht="20.25" customHeight="1" x14ac:dyDescent="0.3">
      <c r="A251" s="581"/>
      <c r="B251" s="485" t="s">
        <v>3715</v>
      </c>
      <c r="C251" s="427" t="s">
        <v>3716</v>
      </c>
      <c r="D251" s="469" t="s">
        <v>3717</v>
      </c>
      <c r="E251" s="750">
        <v>300</v>
      </c>
      <c r="F251" s="569" t="s">
        <v>1724</v>
      </c>
      <c r="G251" s="461">
        <v>779181</v>
      </c>
      <c r="H251" s="697">
        <v>107</v>
      </c>
      <c r="I251" s="462"/>
      <c r="J251" s="698" t="str">
        <f>IF(I251&gt;0,I251*#REF!,"")</f>
        <v/>
      </c>
      <c r="K251" s="775">
        <v>100</v>
      </c>
    </row>
    <row r="252" spans="1:48" s="467" customFormat="1" ht="20.25" customHeight="1" x14ac:dyDescent="0.3">
      <c r="A252" s="581">
        <v>2021</v>
      </c>
      <c r="B252" s="485" t="s">
        <v>3718</v>
      </c>
      <c r="C252" s="427" t="s">
        <v>3719</v>
      </c>
      <c r="D252" s="469" t="s">
        <v>3720</v>
      </c>
      <c r="E252" s="750">
        <v>300</v>
      </c>
      <c r="F252" s="750" t="s">
        <v>1724</v>
      </c>
      <c r="G252" s="461">
        <v>811435</v>
      </c>
      <c r="H252" s="697">
        <v>107</v>
      </c>
      <c r="I252" s="462"/>
      <c r="J252" s="698" t="str">
        <f>IF(I252&gt;0,I252*#REF!,"")</f>
        <v/>
      </c>
      <c r="K252" s="775">
        <v>100</v>
      </c>
    </row>
    <row r="253" spans="1:48" s="467" customFormat="1" ht="20.25" customHeight="1" x14ac:dyDescent="0.3">
      <c r="A253" s="581">
        <v>2021</v>
      </c>
      <c r="B253" s="485" t="s">
        <v>4449</v>
      </c>
      <c r="C253" s="427" t="s">
        <v>4450</v>
      </c>
      <c r="D253" s="469" t="s">
        <v>4451</v>
      </c>
      <c r="E253" s="750">
        <v>300</v>
      </c>
      <c r="F253" s="569" t="s">
        <v>1724</v>
      </c>
      <c r="G253" s="461">
        <v>811436</v>
      </c>
      <c r="H253" s="697">
        <v>107</v>
      </c>
      <c r="I253" s="462"/>
      <c r="J253" s="698" t="str">
        <f>IF(I253&gt;0,I253*#REF!,"")</f>
        <v/>
      </c>
      <c r="K253" s="775">
        <v>100</v>
      </c>
    </row>
    <row r="254" spans="1:48" s="467" customFormat="1" ht="20.25" customHeight="1" x14ac:dyDescent="0.3">
      <c r="A254" s="548"/>
      <c r="B254" s="575" t="s">
        <v>2053</v>
      </c>
      <c r="C254" s="457" t="s">
        <v>2054</v>
      </c>
      <c r="D254" s="695" t="s">
        <v>4452</v>
      </c>
      <c r="E254" s="750">
        <v>300</v>
      </c>
      <c r="F254" s="569" t="s">
        <v>1724</v>
      </c>
      <c r="G254" s="696">
        <v>718035</v>
      </c>
      <c r="H254" s="697">
        <v>133</v>
      </c>
      <c r="I254" s="462"/>
      <c r="J254" s="698" t="str">
        <f>IF(I254&gt;0,I254*#REF!,"")</f>
        <v/>
      </c>
      <c r="K254" s="749">
        <v>80</v>
      </c>
    </row>
    <row r="255" spans="1:48" s="467" customFormat="1" ht="20.25" customHeight="1" x14ac:dyDescent="0.3">
      <c r="A255" s="548"/>
      <c r="B255" s="575" t="s">
        <v>4453</v>
      </c>
      <c r="C255" s="457" t="s">
        <v>4454</v>
      </c>
      <c r="D255" s="695" t="s">
        <v>4455</v>
      </c>
      <c r="E255" s="750">
        <v>300</v>
      </c>
      <c r="F255" s="569" t="s">
        <v>1724</v>
      </c>
      <c r="G255" s="696">
        <v>718037</v>
      </c>
      <c r="H255" s="697">
        <v>75</v>
      </c>
      <c r="I255" s="462"/>
      <c r="J255" s="698" t="str">
        <f>IF(I255&gt;0,I255*#REF!,"")</f>
        <v/>
      </c>
      <c r="K255" s="749">
        <v>80</v>
      </c>
    </row>
    <row r="256" spans="1:48" s="467" customFormat="1" ht="20.25" customHeight="1" x14ac:dyDescent="0.3">
      <c r="A256" s="105"/>
      <c r="B256" s="692" t="s">
        <v>2056</v>
      </c>
      <c r="C256" s="452" t="s">
        <v>2057</v>
      </c>
      <c r="D256" s="477" t="s">
        <v>366</v>
      </c>
      <c r="E256" s="476" t="s">
        <v>366</v>
      </c>
      <c r="F256" s="476" t="s">
        <v>366</v>
      </c>
      <c r="G256" s="291"/>
      <c r="H256" s="706"/>
      <c r="I256" s="480" t="s">
        <v>366</v>
      </c>
      <c r="J256" s="694"/>
      <c r="K256" s="477" t="s">
        <v>366</v>
      </c>
      <c r="L256" s="484"/>
      <c r="M256" s="484"/>
      <c r="N256" s="484"/>
      <c r="O256" s="484"/>
      <c r="P256" s="484"/>
      <c r="Q256" s="484"/>
      <c r="R256" s="484"/>
      <c r="S256" s="484"/>
      <c r="T256" s="484"/>
      <c r="U256" s="484"/>
      <c r="V256" s="484"/>
      <c r="W256" s="484"/>
      <c r="X256" s="484"/>
      <c r="Y256" s="484"/>
      <c r="Z256" s="484"/>
      <c r="AA256" s="484"/>
      <c r="AB256" s="484"/>
      <c r="AC256" s="484"/>
      <c r="AD256" s="484"/>
      <c r="AE256" s="484"/>
      <c r="AF256" s="484"/>
      <c r="AG256" s="484"/>
      <c r="AH256" s="484"/>
      <c r="AI256" s="484"/>
      <c r="AJ256" s="484"/>
      <c r="AK256" s="484"/>
      <c r="AL256" s="484"/>
      <c r="AM256" s="484"/>
      <c r="AN256" s="484"/>
      <c r="AO256" s="484"/>
      <c r="AP256" s="484"/>
      <c r="AQ256" s="484"/>
      <c r="AR256" s="484"/>
      <c r="AS256" s="484"/>
      <c r="AT256" s="484"/>
      <c r="AU256" s="484"/>
      <c r="AV256" s="484"/>
    </row>
    <row r="257" spans="1:11" s="467" customFormat="1" ht="20.25" customHeight="1" x14ac:dyDescent="0.3">
      <c r="A257" s="519"/>
      <c r="B257" s="427" t="s">
        <v>2058</v>
      </c>
      <c r="C257" s="427" t="s">
        <v>2059</v>
      </c>
      <c r="D257" s="458" t="s">
        <v>3376</v>
      </c>
      <c r="E257" s="750">
        <v>300</v>
      </c>
      <c r="F257" s="569" t="s">
        <v>1724</v>
      </c>
      <c r="G257" s="696">
        <v>340002</v>
      </c>
      <c r="H257" s="697">
        <v>47</v>
      </c>
      <c r="I257" s="462"/>
      <c r="J257" s="698" t="str">
        <f>IF(I257&gt;0,I257*#REF!,"")</f>
        <v/>
      </c>
      <c r="K257" s="749">
        <v>110</v>
      </c>
    </row>
    <row r="258" spans="1:11" s="467" customFormat="1" ht="20.25" customHeight="1" x14ac:dyDescent="0.3">
      <c r="A258" s="519"/>
      <c r="B258" s="427" t="s">
        <v>2058</v>
      </c>
      <c r="C258" s="427" t="s">
        <v>2059</v>
      </c>
      <c r="D258" s="458" t="s">
        <v>3376</v>
      </c>
      <c r="E258" s="750">
        <v>400</v>
      </c>
      <c r="F258" s="569" t="s">
        <v>2118</v>
      </c>
      <c r="G258" s="696">
        <v>718157</v>
      </c>
      <c r="H258" s="697">
        <v>39</v>
      </c>
      <c r="I258" s="462"/>
      <c r="J258" s="698" t="str">
        <f>IF(I258&gt;0,I258*#REF!,"")</f>
        <v/>
      </c>
      <c r="K258" s="749">
        <v>110</v>
      </c>
    </row>
    <row r="259" spans="1:11" s="467" customFormat="1" ht="20.25" customHeight="1" x14ac:dyDescent="0.3">
      <c r="A259" s="581">
        <v>2021</v>
      </c>
      <c r="B259" s="427" t="s">
        <v>3625</v>
      </c>
      <c r="C259" s="457" t="s">
        <v>3626</v>
      </c>
      <c r="D259" s="458" t="s">
        <v>478</v>
      </c>
      <c r="E259" s="750">
        <v>200</v>
      </c>
      <c r="F259" s="750" t="s">
        <v>1488</v>
      </c>
      <c r="G259" s="461">
        <v>811437</v>
      </c>
      <c r="H259" s="697">
        <v>64</v>
      </c>
      <c r="I259" s="462"/>
      <c r="J259" s="698" t="str">
        <f>IF(I259&gt;0,I259*#REF!,"")</f>
        <v/>
      </c>
      <c r="K259" s="749" t="s">
        <v>3627</v>
      </c>
    </row>
    <row r="260" spans="1:11" s="467" customFormat="1" ht="20.25" customHeight="1" x14ac:dyDescent="0.3">
      <c r="A260" s="581">
        <v>2021</v>
      </c>
      <c r="B260" s="427" t="s">
        <v>3722</v>
      </c>
      <c r="C260" s="457" t="s">
        <v>3723</v>
      </c>
      <c r="D260" s="458" t="s">
        <v>3724</v>
      </c>
      <c r="E260" s="750">
        <v>300</v>
      </c>
      <c r="F260" s="750" t="s">
        <v>1724</v>
      </c>
      <c r="G260" s="461">
        <v>811438</v>
      </c>
      <c r="H260" s="697">
        <v>46</v>
      </c>
      <c r="I260" s="462"/>
      <c r="J260" s="698" t="str">
        <f>IF(I260&gt;0,I260*#REF!,"")</f>
        <v/>
      </c>
      <c r="K260" s="749">
        <v>90</v>
      </c>
    </row>
    <row r="261" spans="1:11" s="467" customFormat="1" ht="20.25" customHeight="1" x14ac:dyDescent="0.3">
      <c r="A261" s="581">
        <v>2021</v>
      </c>
      <c r="B261" s="427" t="s">
        <v>3628</v>
      </c>
      <c r="C261" s="457" t="s">
        <v>3629</v>
      </c>
      <c r="D261" s="458" t="s">
        <v>3630</v>
      </c>
      <c r="E261" s="750">
        <v>200</v>
      </c>
      <c r="F261" s="750" t="s">
        <v>1488</v>
      </c>
      <c r="G261" s="461">
        <v>811439</v>
      </c>
      <c r="H261" s="697">
        <v>64</v>
      </c>
      <c r="I261" s="462"/>
      <c r="J261" s="698" t="str">
        <f>IF(I261&gt;0,I261*#REF!,"")</f>
        <v/>
      </c>
      <c r="K261" s="749">
        <v>95</v>
      </c>
    </row>
    <row r="262" spans="1:11" s="467" customFormat="1" ht="20.25" customHeight="1" x14ac:dyDescent="0.3">
      <c r="A262" s="581"/>
      <c r="B262" s="427" t="s">
        <v>4456</v>
      </c>
      <c r="C262" s="457" t="s">
        <v>4457</v>
      </c>
      <c r="D262" s="458" t="s">
        <v>4458</v>
      </c>
      <c r="E262" s="750">
        <v>300</v>
      </c>
      <c r="F262" s="569" t="s">
        <v>1724</v>
      </c>
      <c r="G262" s="461">
        <v>736621</v>
      </c>
      <c r="H262" s="697">
        <v>46</v>
      </c>
      <c r="I262" s="462"/>
      <c r="J262" s="698" t="str">
        <f>IF(I262&gt;0,I262*#REF!,"")</f>
        <v/>
      </c>
      <c r="K262" s="749" t="s">
        <v>2064</v>
      </c>
    </row>
    <row r="263" spans="1:11" s="467" customFormat="1" ht="20.25" customHeight="1" x14ac:dyDescent="0.3">
      <c r="A263" s="581"/>
      <c r="B263" s="427" t="s">
        <v>4459</v>
      </c>
      <c r="C263" s="457" t="s">
        <v>4460</v>
      </c>
      <c r="D263" s="458" t="s">
        <v>4461</v>
      </c>
      <c r="E263" s="750">
        <v>300</v>
      </c>
      <c r="F263" s="569" t="s">
        <v>1724</v>
      </c>
      <c r="G263" s="461">
        <v>736622</v>
      </c>
      <c r="H263" s="697">
        <v>46</v>
      </c>
      <c r="I263" s="462"/>
      <c r="J263" s="698" t="str">
        <f>IF(I263&gt;0,I263*#REF!,"")</f>
        <v/>
      </c>
      <c r="K263" s="749" t="s">
        <v>2064</v>
      </c>
    </row>
    <row r="264" spans="1:11" s="467" customFormat="1" ht="20.25" customHeight="1" x14ac:dyDescent="0.3">
      <c r="A264" s="581"/>
      <c r="B264" s="427" t="s">
        <v>2068</v>
      </c>
      <c r="C264" s="457" t="s">
        <v>2069</v>
      </c>
      <c r="D264" s="458" t="s">
        <v>2070</v>
      </c>
      <c r="E264" s="750">
        <v>300</v>
      </c>
      <c r="F264" s="569" t="s">
        <v>1724</v>
      </c>
      <c r="G264" s="461">
        <v>736624</v>
      </c>
      <c r="H264" s="697">
        <v>54</v>
      </c>
      <c r="I264" s="462"/>
      <c r="J264" s="698" t="str">
        <f>IF(I264&gt;0,I264*#REF!,"")</f>
        <v/>
      </c>
      <c r="K264" s="749">
        <v>115</v>
      </c>
    </row>
    <row r="265" spans="1:11" s="467" customFormat="1" ht="20.25" customHeight="1" x14ac:dyDescent="0.3">
      <c r="A265" s="519"/>
      <c r="B265" s="456" t="s">
        <v>2907</v>
      </c>
      <c r="C265" s="457" t="s">
        <v>2908</v>
      </c>
      <c r="D265" s="567" t="s">
        <v>3377</v>
      </c>
      <c r="E265" s="750">
        <v>300</v>
      </c>
      <c r="F265" s="569" t="s">
        <v>1724</v>
      </c>
      <c r="G265" s="696">
        <v>675811</v>
      </c>
      <c r="H265" s="697">
        <v>46</v>
      </c>
      <c r="I265" s="462"/>
      <c r="J265" s="698" t="str">
        <f>IF(I265&gt;0,I265*#REF!,"")</f>
        <v/>
      </c>
      <c r="K265" s="749">
        <v>90</v>
      </c>
    </row>
    <row r="266" spans="1:11" s="467" customFormat="1" ht="20.25" customHeight="1" x14ac:dyDescent="0.3">
      <c r="A266" s="519"/>
      <c r="B266" s="468" t="s">
        <v>2071</v>
      </c>
      <c r="C266" s="427" t="s">
        <v>2072</v>
      </c>
      <c r="D266" s="458" t="s">
        <v>4204</v>
      </c>
      <c r="E266" s="750">
        <v>300</v>
      </c>
      <c r="F266" s="569" t="s">
        <v>1724</v>
      </c>
      <c r="G266" s="696">
        <v>330428</v>
      </c>
      <c r="H266" s="697">
        <v>46</v>
      </c>
      <c r="I266" s="462"/>
      <c r="J266" s="698" t="str">
        <f>IF(I266&gt;0,I266*#REF!,"")</f>
        <v/>
      </c>
      <c r="K266" s="749">
        <v>110</v>
      </c>
    </row>
    <row r="267" spans="1:11" s="467" customFormat="1" ht="20.25" customHeight="1" x14ac:dyDescent="0.3">
      <c r="A267" s="581"/>
      <c r="B267" s="427" t="s">
        <v>2074</v>
      </c>
      <c r="C267" s="457" t="s">
        <v>2075</v>
      </c>
      <c r="D267" s="458" t="s">
        <v>2076</v>
      </c>
      <c r="E267" s="750">
        <v>300</v>
      </c>
      <c r="F267" s="569" t="s">
        <v>1724</v>
      </c>
      <c r="G267" s="461">
        <v>736634</v>
      </c>
      <c r="H267" s="697">
        <v>46</v>
      </c>
      <c r="I267" s="462"/>
      <c r="J267" s="698" t="str">
        <f>IF(I267&gt;0,I267*#REF!,"")</f>
        <v/>
      </c>
      <c r="K267" s="749">
        <v>110</v>
      </c>
    </row>
    <row r="268" spans="1:11" s="467" customFormat="1" ht="20.25" customHeight="1" x14ac:dyDescent="0.3">
      <c r="A268" s="519"/>
      <c r="B268" s="456" t="s">
        <v>4462</v>
      </c>
      <c r="C268" s="457" t="s">
        <v>4463</v>
      </c>
      <c r="D268" s="458" t="s">
        <v>4464</v>
      </c>
      <c r="E268" s="750">
        <v>300</v>
      </c>
      <c r="F268" s="569" t="s">
        <v>1724</v>
      </c>
      <c r="G268" s="696">
        <v>675812</v>
      </c>
      <c r="H268" s="697">
        <v>56</v>
      </c>
      <c r="I268" s="462"/>
      <c r="J268" s="698" t="str">
        <f>IF(I268&gt;0,I268*#REF!,"")</f>
        <v/>
      </c>
      <c r="K268" s="749">
        <v>110</v>
      </c>
    </row>
    <row r="269" spans="1:11" s="467" customFormat="1" ht="20.25" customHeight="1" x14ac:dyDescent="0.3">
      <c r="A269" s="519"/>
      <c r="B269" s="427" t="s">
        <v>2910</v>
      </c>
      <c r="C269" s="427" t="s">
        <v>2911</v>
      </c>
      <c r="D269" s="458" t="s">
        <v>2755</v>
      </c>
      <c r="E269" s="750">
        <v>300</v>
      </c>
      <c r="F269" s="569" t="s">
        <v>1724</v>
      </c>
      <c r="G269" s="696">
        <v>340092</v>
      </c>
      <c r="H269" s="697">
        <v>44</v>
      </c>
      <c r="I269" s="462"/>
      <c r="J269" s="698" t="str">
        <f>IF(I269&gt;0,I269*#REF!,"")</f>
        <v/>
      </c>
      <c r="K269" s="749">
        <v>105</v>
      </c>
    </row>
    <row r="270" spans="1:11" s="467" customFormat="1" ht="20.25" customHeight="1" x14ac:dyDescent="0.3">
      <c r="A270" s="519"/>
      <c r="B270" s="427" t="s">
        <v>2910</v>
      </c>
      <c r="C270" s="427" t="s">
        <v>2911</v>
      </c>
      <c r="D270" s="458" t="s">
        <v>2755</v>
      </c>
      <c r="E270" s="750">
        <v>400</v>
      </c>
      <c r="F270" s="569" t="s">
        <v>2118</v>
      </c>
      <c r="G270" s="696">
        <v>718160</v>
      </c>
      <c r="H270" s="697">
        <v>39</v>
      </c>
      <c r="I270" s="462"/>
      <c r="J270" s="698" t="str">
        <f>IF(I270&gt;0,I270*#REF!,"")</f>
        <v/>
      </c>
      <c r="K270" s="749">
        <v>105</v>
      </c>
    </row>
    <row r="271" spans="1:11" s="467" customFormat="1" ht="20.25" customHeight="1" x14ac:dyDescent="0.3">
      <c r="A271" s="581"/>
      <c r="B271" s="427" t="s">
        <v>2913</v>
      </c>
      <c r="C271" s="457" t="s">
        <v>2914</v>
      </c>
      <c r="D271" s="458" t="s">
        <v>2915</v>
      </c>
      <c r="E271" s="750">
        <v>300</v>
      </c>
      <c r="F271" s="569" t="s">
        <v>1724</v>
      </c>
      <c r="G271" s="461">
        <v>736630</v>
      </c>
      <c r="H271" s="697">
        <v>46</v>
      </c>
      <c r="I271" s="462"/>
      <c r="J271" s="698" t="str">
        <f>IF(I271&gt;0,I271*#REF!,"")</f>
        <v/>
      </c>
      <c r="K271" s="749" t="s">
        <v>2064</v>
      </c>
    </row>
    <row r="272" spans="1:11" s="467" customFormat="1" ht="20.25" customHeight="1" x14ac:dyDescent="0.3">
      <c r="A272" s="581"/>
      <c r="B272" s="427" t="s">
        <v>2916</v>
      </c>
      <c r="C272" s="457" t="s">
        <v>4205</v>
      </c>
      <c r="D272" s="458" t="s">
        <v>2918</v>
      </c>
      <c r="E272" s="750">
        <v>300</v>
      </c>
      <c r="F272" s="569" t="s">
        <v>1724</v>
      </c>
      <c r="G272" s="461">
        <v>736631</v>
      </c>
      <c r="H272" s="697">
        <v>46</v>
      </c>
      <c r="I272" s="462"/>
      <c r="J272" s="698" t="str">
        <f>IF(I272&gt;0,I272*#REF!,"")</f>
        <v/>
      </c>
      <c r="K272" s="749" t="s">
        <v>1822</v>
      </c>
    </row>
    <row r="273" spans="1:11" s="467" customFormat="1" ht="20.25" customHeight="1" x14ac:dyDescent="0.3">
      <c r="A273" s="516"/>
      <c r="B273" s="457" t="s">
        <v>2919</v>
      </c>
      <c r="C273" s="457" t="s">
        <v>2920</v>
      </c>
      <c r="D273" s="695" t="s">
        <v>4465</v>
      </c>
      <c r="E273" s="750">
        <v>300</v>
      </c>
      <c r="F273" s="569" t="s">
        <v>1724</v>
      </c>
      <c r="G273" s="696">
        <v>675813</v>
      </c>
      <c r="H273" s="697">
        <v>54</v>
      </c>
      <c r="I273" s="462"/>
      <c r="J273" s="698" t="str">
        <f>IF(I273&gt;0,I273*#REF!,"")</f>
        <v/>
      </c>
      <c r="K273" s="749">
        <v>110</v>
      </c>
    </row>
    <row r="274" spans="1:11" s="467" customFormat="1" ht="20.25" customHeight="1" x14ac:dyDescent="0.3">
      <c r="A274" s="519"/>
      <c r="B274" s="427" t="s">
        <v>3729</v>
      </c>
      <c r="C274" s="427" t="s">
        <v>3730</v>
      </c>
      <c r="D274" s="458" t="s">
        <v>528</v>
      </c>
      <c r="E274" s="749">
        <v>300</v>
      </c>
      <c r="F274" s="537" t="s">
        <v>1724</v>
      </c>
      <c r="G274" s="487">
        <v>340102</v>
      </c>
      <c r="H274" s="697">
        <v>46</v>
      </c>
      <c r="I274" s="462"/>
      <c r="J274" s="698" t="str">
        <f>IF(I274&gt;0,I274*#REF!,"")</f>
        <v/>
      </c>
      <c r="K274" s="749">
        <v>110</v>
      </c>
    </row>
    <row r="275" spans="1:11" s="467" customFormat="1" ht="20.25" customHeight="1" x14ac:dyDescent="0.3">
      <c r="A275" s="581"/>
      <c r="B275" s="427" t="s">
        <v>4466</v>
      </c>
      <c r="C275" s="457" t="s">
        <v>4467</v>
      </c>
      <c r="D275" s="458" t="s">
        <v>4468</v>
      </c>
      <c r="E275" s="750">
        <v>300</v>
      </c>
      <c r="F275" s="569" t="s">
        <v>1724</v>
      </c>
      <c r="G275" s="461">
        <v>736648</v>
      </c>
      <c r="H275" s="697">
        <v>46</v>
      </c>
      <c r="I275" s="462"/>
      <c r="J275" s="698" t="str">
        <f>IF(I275&gt;0,I275*#REF!,"")</f>
        <v/>
      </c>
      <c r="K275" s="749" t="s">
        <v>699</v>
      </c>
    </row>
    <row r="276" spans="1:11" s="467" customFormat="1" ht="20.25" customHeight="1" x14ac:dyDescent="0.3">
      <c r="A276" s="581"/>
      <c r="B276" s="427" t="s">
        <v>3731</v>
      </c>
      <c r="C276" s="457" t="s">
        <v>3732</v>
      </c>
      <c r="D276" s="458" t="s">
        <v>3733</v>
      </c>
      <c r="E276" s="750">
        <v>400</v>
      </c>
      <c r="F276" s="569" t="s">
        <v>2118</v>
      </c>
      <c r="G276" s="461">
        <v>738276</v>
      </c>
      <c r="H276" s="697">
        <v>63</v>
      </c>
      <c r="I276" s="462"/>
      <c r="J276" s="698" t="str">
        <f>IF(I276&gt;0,I276*#REF!,"")</f>
        <v/>
      </c>
      <c r="K276" s="749">
        <v>90</v>
      </c>
    </row>
    <row r="277" spans="1:11" s="467" customFormat="1" ht="20.25" customHeight="1" x14ac:dyDescent="0.3">
      <c r="A277" s="581"/>
      <c r="B277" s="427" t="s">
        <v>2922</v>
      </c>
      <c r="C277" s="457" t="s">
        <v>2923</v>
      </c>
      <c r="D277" s="458" t="s">
        <v>2924</v>
      </c>
      <c r="E277" s="750">
        <v>300</v>
      </c>
      <c r="F277" s="569" t="s">
        <v>1724</v>
      </c>
      <c r="G277" s="461">
        <v>736626</v>
      </c>
      <c r="H277" s="697">
        <v>67</v>
      </c>
      <c r="I277" s="462"/>
      <c r="J277" s="698" t="str">
        <f>IF(I277&gt;0,I277*#REF!,"")</f>
        <v/>
      </c>
      <c r="K277" s="749">
        <v>110</v>
      </c>
    </row>
    <row r="278" spans="1:11" s="467" customFormat="1" ht="20.25" customHeight="1" x14ac:dyDescent="0.3">
      <c r="A278" s="581"/>
      <c r="B278" s="427" t="s">
        <v>3328</v>
      </c>
      <c r="C278" s="457" t="s">
        <v>3329</v>
      </c>
      <c r="D278" s="458" t="s">
        <v>3330</v>
      </c>
      <c r="E278" s="750">
        <v>300</v>
      </c>
      <c r="F278" s="569" t="s">
        <v>1724</v>
      </c>
      <c r="G278" s="461">
        <v>736627</v>
      </c>
      <c r="H278" s="697">
        <v>46</v>
      </c>
      <c r="I278" s="462"/>
      <c r="J278" s="698" t="str">
        <f>IF(I278&gt;0,I278*#REF!,"")</f>
        <v/>
      </c>
      <c r="K278" s="749" t="s">
        <v>3331</v>
      </c>
    </row>
    <row r="279" spans="1:11" s="467" customFormat="1" ht="20.25" customHeight="1" x14ac:dyDescent="0.3">
      <c r="A279" s="516"/>
      <c r="B279" s="456" t="s">
        <v>2081</v>
      </c>
      <c r="C279" s="457" t="s">
        <v>2082</v>
      </c>
      <c r="D279" s="695" t="s">
        <v>4469</v>
      </c>
      <c r="E279" s="750">
        <v>300</v>
      </c>
      <c r="F279" s="569" t="s">
        <v>1724</v>
      </c>
      <c r="G279" s="696">
        <v>675814</v>
      </c>
      <c r="H279" s="697">
        <v>44</v>
      </c>
      <c r="I279" s="462"/>
      <c r="J279" s="698" t="str">
        <f>IF(I279&gt;0,I279*#REF!,"")</f>
        <v/>
      </c>
      <c r="K279" s="749">
        <v>100</v>
      </c>
    </row>
    <row r="280" spans="1:11" s="467" customFormat="1" ht="20.25" customHeight="1" x14ac:dyDescent="0.3">
      <c r="A280" s="516"/>
      <c r="B280" s="456" t="s">
        <v>2081</v>
      </c>
      <c r="C280" s="457" t="s">
        <v>2082</v>
      </c>
      <c r="D280" s="695" t="s">
        <v>4469</v>
      </c>
      <c r="E280" s="750">
        <v>400</v>
      </c>
      <c r="F280" s="569" t="s">
        <v>2118</v>
      </c>
      <c r="G280" s="696">
        <v>718162</v>
      </c>
      <c r="H280" s="697">
        <v>39</v>
      </c>
      <c r="I280" s="462"/>
      <c r="J280" s="698" t="str">
        <f>IF(I280&gt;0,I280*#REF!,"")</f>
        <v/>
      </c>
      <c r="K280" s="749">
        <v>100</v>
      </c>
    </row>
    <row r="281" spans="1:11" s="467" customFormat="1" ht="20.25" customHeight="1" x14ac:dyDescent="0.3">
      <c r="A281" s="519"/>
      <c r="B281" s="427" t="s">
        <v>2084</v>
      </c>
      <c r="C281" s="427" t="s">
        <v>2085</v>
      </c>
      <c r="D281" s="458" t="s">
        <v>4470</v>
      </c>
      <c r="E281" s="750">
        <v>300</v>
      </c>
      <c r="F281" s="569" t="s">
        <v>1724</v>
      </c>
      <c r="G281" s="696">
        <v>340145</v>
      </c>
      <c r="H281" s="697">
        <v>46</v>
      </c>
      <c r="I281" s="462"/>
      <c r="J281" s="698" t="str">
        <f>IF(I281&gt;0,I281*#REF!,"")</f>
        <v/>
      </c>
      <c r="K281" s="749">
        <v>120</v>
      </c>
    </row>
    <row r="282" spans="1:11" s="467" customFormat="1" ht="20.25" customHeight="1" x14ac:dyDescent="0.3">
      <c r="A282" s="519"/>
      <c r="B282" s="427" t="s">
        <v>2319</v>
      </c>
      <c r="C282" s="427" t="s">
        <v>2320</v>
      </c>
      <c r="D282" s="458" t="s">
        <v>4471</v>
      </c>
      <c r="E282" s="750">
        <v>300</v>
      </c>
      <c r="F282" s="569" t="s">
        <v>1724</v>
      </c>
      <c r="G282" s="696">
        <v>340150</v>
      </c>
      <c r="H282" s="697">
        <v>46</v>
      </c>
      <c r="I282" s="462"/>
      <c r="J282" s="698" t="str">
        <f>IF(I282&gt;0,I282*#REF!,"")</f>
        <v/>
      </c>
      <c r="K282" s="749">
        <v>110</v>
      </c>
    </row>
    <row r="283" spans="1:11" s="467" customFormat="1" ht="20.25" customHeight="1" x14ac:dyDescent="0.3">
      <c r="A283" s="519"/>
      <c r="B283" s="427" t="s">
        <v>2319</v>
      </c>
      <c r="C283" s="427" t="s">
        <v>2320</v>
      </c>
      <c r="D283" s="458" t="s">
        <v>4471</v>
      </c>
      <c r="E283" s="750">
        <v>400</v>
      </c>
      <c r="F283" s="569" t="s">
        <v>2118</v>
      </c>
      <c r="G283" s="696">
        <v>718164</v>
      </c>
      <c r="H283" s="697">
        <v>39</v>
      </c>
      <c r="I283" s="462"/>
      <c r="J283" s="698" t="str">
        <f>IF(I283&gt;0,I283*#REF!,"")</f>
        <v/>
      </c>
      <c r="K283" s="749">
        <v>110</v>
      </c>
    </row>
    <row r="284" spans="1:11" s="467" customFormat="1" ht="20.25" customHeight="1" x14ac:dyDescent="0.3">
      <c r="A284" s="581"/>
      <c r="B284" s="427" t="s">
        <v>4472</v>
      </c>
      <c r="C284" s="457" t="s">
        <v>4473</v>
      </c>
      <c r="D284" s="458" t="s">
        <v>4474</v>
      </c>
      <c r="E284" s="750">
        <v>300</v>
      </c>
      <c r="F284" s="569" t="s">
        <v>1724</v>
      </c>
      <c r="G284" s="461">
        <v>736636</v>
      </c>
      <c r="H284" s="697">
        <v>46</v>
      </c>
      <c r="I284" s="462"/>
      <c r="J284" s="698" t="str">
        <f>IF(I284&gt;0,I284*#REF!,"")</f>
        <v/>
      </c>
      <c r="K284" s="749" t="s">
        <v>699</v>
      </c>
    </row>
    <row r="285" spans="1:11" s="467" customFormat="1" ht="20.25" customHeight="1" x14ac:dyDescent="0.3">
      <c r="A285" s="105"/>
      <c r="B285" s="427" t="s">
        <v>2087</v>
      </c>
      <c r="C285" s="427" t="s">
        <v>2088</v>
      </c>
      <c r="D285" s="572" t="s">
        <v>2089</v>
      </c>
      <c r="E285" s="750">
        <v>300</v>
      </c>
      <c r="F285" s="569" t="s">
        <v>1724</v>
      </c>
      <c r="G285" s="696">
        <v>340160</v>
      </c>
      <c r="H285" s="697">
        <v>46</v>
      </c>
      <c r="I285" s="462"/>
      <c r="J285" s="698" t="str">
        <f>IF(I285&gt;0,I285*#REF!,"")</f>
        <v/>
      </c>
      <c r="K285" s="749">
        <v>135</v>
      </c>
    </row>
    <row r="286" spans="1:11" s="467" customFormat="1" ht="20.25" customHeight="1" x14ac:dyDescent="0.3">
      <c r="A286" s="581"/>
      <c r="B286" s="427" t="s">
        <v>2925</v>
      </c>
      <c r="C286" s="457" t="s">
        <v>2926</v>
      </c>
      <c r="D286" s="458" t="s">
        <v>2927</v>
      </c>
      <c r="E286" s="750">
        <v>300</v>
      </c>
      <c r="F286" s="569" t="s">
        <v>1724</v>
      </c>
      <c r="G286" s="461">
        <v>736637</v>
      </c>
      <c r="H286" s="697">
        <v>54</v>
      </c>
      <c r="I286" s="462"/>
      <c r="J286" s="698" t="str">
        <f>IF(I286&gt;0,I286*#REF!,"")</f>
        <v/>
      </c>
      <c r="K286" s="749">
        <v>120</v>
      </c>
    </row>
    <row r="287" spans="1:11" s="467" customFormat="1" ht="20.25" customHeight="1" x14ac:dyDescent="0.3">
      <c r="A287" s="581"/>
      <c r="B287" s="427" t="s">
        <v>2090</v>
      </c>
      <c r="C287" s="457" t="s">
        <v>2091</v>
      </c>
      <c r="D287" s="458" t="s">
        <v>1466</v>
      </c>
      <c r="E287" s="750">
        <v>300</v>
      </c>
      <c r="F287" s="569" t="s">
        <v>1724</v>
      </c>
      <c r="G287" s="461">
        <v>736639</v>
      </c>
      <c r="H287" s="697">
        <v>56</v>
      </c>
      <c r="I287" s="462"/>
      <c r="J287" s="698" t="str">
        <f>IF(I287&gt;0,I287*#REF!,"")</f>
        <v/>
      </c>
      <c r="K287" s="749" t="s">
        <v>1967</v>
      </c>
    </row>
    <row r="288" spans="1:11" s="467" customFormat="1" ht="20.25" customHeight="1" x14ac:dyDescent="0.3">
      <c r="A288" s="519"/>
      <c r="B288" s="457" t="s">
        <v>2098</v>
      </c>
      <c r="C288" s="457" t="s">
        <v>2099</v>
      </c>
      <c r="D288" s="458" t="s">
        <v>2239</v>
      </c>
      <c r="E288" s="750">
        <v>300</v>
      </c>
      <c r="F288" s="569" t="s">
        <v>1724</v>
      </c>
      <c r="G288" s="696">
        <v>675818</v>
      </c>
      <c r="H288" s="697">
        <v>46</v>
      </c>
      <c r="I288" s="462"/>
      <c r="J288" s="698" t="str">
        <f>IF(I288&gt;0,I288*#REF!,"")</f>
        <v/>
      </c>
      <c r="K288" s="760">
        <v>130</v>
      </c>
    </row>
    <row r="289" spans="1:11" s="467" customFormat="1" ht="20.25" customHeight="1" x14ac:dyDescent="0.3">
      <c r="A289" s="519"/>
      <c r="B289" s="427" t="s">
        <v>4475</v>
      </c>
      <c r="C289" s="427" t="s">
        <v>4476</v>
      </c>
      <c r="D289" s="458" t="s">
        <v>4477</v>
      </c>
      <c r="E289" s="750">
        <v>300</v>
      </c>
      <c r="F289" s="569" t="s">
        <v>1724</v>
      </c>
      <c r="G289" s="696">
        <v>340190</v>
      </c>
      <c r="H289" s="697">
        <v>56</v>
      </c>
      <c r="I289" s="462"/>
      <c r="J289" s="698" t="str">
        <f>IF(I289&gt;0,I289*#REF!,"")</f>
        <v/>
      </c>
      <c r="K289" s="749">
        <v>100</v>
      </c>
    </row>
    <row r="290" spans="1:11" s="467" customFormat="1" ht="20.25" customHeight="1" x14ac:dyDescent="0.3">
      <c r="A290" s="105"/>
      <c r="B290" s="427" t="s">
        <v>2935</v>
      </c>
      <c r="C290" s="427" t="s">
        <v>2936</v>
      </c>
      <c r="D290" s="458" t="s">
        <v>3378</v>
      </c>
      <c r="E290" s="750">
        <v>300</v>
      </c>
      <c r="F290" s="569" t="s">
        <v>1724</v>
      </c>
      <c r="G290" s="696">
        <v>340200</v>
      </c>
      <c r="H290" s="697">
        <v>46</v>
      </c>
      <c r="I290" s="462"/>
      <c r="J290" s="698" t="str">
        <f>IF(I290&gt;0,I290*#REF!,"")</f>
        <v/>
      </c>
      <c r="K290" s="749">
        <v>130</v>
      </c>
    </row>
    <row r="291" spans="1:11" s="467" customFormat="1" ht="20.25" customHeight="1" x14ac:dyDescent="0.3">
      <c r="A291" s="105"/>
      <c r="B291" s="427" t="s">
        <v>2935</v>
      </c>
      <c r="C291" s="427" t="s">
        <v>2936</v>
      </c>
      <c r="D291" s="458" t="s">
        <v>3378</v>
      </c>
      <c r="E291" s="750">
        <v>400</v>
      </c>
      <c r="F291" s="569" t="s">
        <v>2118</v>
      </c>
      <c r="G291" s="696">
        <v>730064</v>
      </c>
      <c r="H291" s="697">
        <v>39</v>
      </c>
      <c r="I291" s="462"/>
      <c r="J291" s="698" t="str">
        <f>IF(I291&gt;0,I291*#REF!,"")</f>
        <v/>
      </c>
      <c r="K291" s="749">
        <v>130</v>
      </c>
    </row>
    <row r="292" spans="1:11" s="467" customFormat="1" ht="20.25" customHeight="1" x14ac:dyDescent="0.3">
      <c r="A292" s="581"/>
      <c r="B292" s="427" t="s">
        <v>4478</v>
      </c>
      <c r="C292" s="457" t="s">
        <v>4479</v>
      </c>
      <c r="D292" s="458" t="s">
        <v>4480</v>
      </c>
      <c r="E292" s="750">
        <v>400</v>
      </c>
      <c r="F292" s="569" t="s">
        <v>2118</v>
      </c>
      <c r="G292" s="461">
        <v>780748</v>
      </c>
      <c r="H292" s="697">
        <v>63</v>
      </c>
      <c r="I292" s="462"/>
      <c r="J292" s="698" t="str">
        <f>IF(I292&gt;0,I292*#REF!,"")</f>
        <v/>
      </c>
      <c r="K292" s="749">
        <v>100</v>
      </c>
    </row>
    <row r="293" spans="1:11" s="467" customFormat="1" ht="20.25" customHeight="1" x14ac:dyDescent="0.3">
      <c r="A293" s="804" t="s">
        <v>3049</v>
      </c>
      <c r="B293" s="427" t="s">
        <v>4481</v>
      </c>
      <c r="C293" s="589" t="s">
        <v>4482</v>
      </c>
      <c r="D293" s="425" t="s">
        <v>4483</v>
      </c>
      <c r="E293" s="750">
        <v>200</v>
      </c>
      <c r="F293" s="569" t="s">
        <v>1488</v>
      </c>
      <c r="G293" s="776">
        <v>821466</v>
      </c>
      <c r="H293" s="697">
        <v>64</v>
      </c>
      <c r="I293" s="462"/>
      <c r="J293" s="698" t="str">
        <f>IF(I293&gt;0,I293*#REF!,"")</f>
        <v/>
      </c>
      <c r="K293" s="749">
        <v>95</v>
      </c>
    </row>
    <row r="294" spans="1:11" s="467" customFormat="1" ht="20.25" customHeight="1" x14ac:dyDescent="0.3">
      <c r="A294" s="105"/>
      <c r="B294" s="427" t="s">
        <v>2104</v>
      </c>
      <c r="C294" s="427" t="s">
        <v>2105</v>
      </c>
      <c r="D294" s="458" t="s">
        <v>4206</v>
      </c>
      <c r="E294" s="750">
        <v>300</v>
      </c>
      <c r="F294" s="569" t="s">
        <v>1724</v>
      </c>
      <c r="G294" s="696">
        <v>340213</v>
      </c>
      <c r="H294" s="697">
        <v>44</v>
      </c>
      <c r="I294" s="462"/>
      <c r="J294" s="698" t="str">
        <f>IF(I294&gt;0,I294*#REF!,"")</f>
        <v/>
      </c>
      <c r="K294" s="749">
        <v>100</v>
      </c>
    </row>
    <row r="295" spans="1:11" s="467" customFormat="1" ht="20.25" customHeight="1" x14ac:dyDescent="0.3">
      <c r="A295" s="105"/>
      <c r="B295" s="427" t="s">
        <v>2938</v>
      </c>
      <c r="C295" s="427" t="s">
        <v>2939</v>
      </c>
      <c r="D295" s="458" t="s">
        <v>4207</v>
      </c>
      <c r="E295" s="750">
        <v>300</v>
      </c>
      <c r="F295" s="569" t="s">
        <v>1724</v>
      </c>
      <c r="G295" s="696">
        <v>340224</v>
      </c>
      <c r="H295" s="697">
        <v>46</v>
      </c>
      <c r="I295" s="462"/>
      <c r="J295" s="698" t="str">
        <f>IF(I295&gt;0,I295*#REF!,"")</f>
        <v/>
      </c>
      <c r="K295" s="749">
        <v>110</v>
      </c>
    </row>
    <row r="296" spans="1:11" s="467" customFormat="1" ht="20.25" customHeight="1" x14ac:dyDescent="0.3">
      <c r="A296" s="581"/>
      <c r="B296" s="427" t="s">
        <v>2107</v>
      </c>
      <c r="C296" s="457" t="s">
        <v>4208</v>
      </c>
      <c r="D296" s="458" t="s">
        <v>2108</v>
      </c>
      <c r="E296" s="750">
        <v>300</v>
      </c>
      <c r="F296" s="569" t="s">
        <v>1724</v>
      </c>
      <c r="G296" s="461">
        <v>736643</v>
      </c>
      <c r="H296" s="697">
        <v>46</v>
      </c>
      <c r="I296" s="462"/>
      <c r="J296" s="698" t="str">
        <f>IF(I296&gt;0,I296*#REF!,"")</f>
        <v/>
      </c>
      <c r="K296" s="749" t="s">
        <v>2064</v>
      </c>
    </row>
    <row r="297" spans="1:11" s="467" customFormat="1" ht="20.25" customHeight="1" x14ac:dyDescent="0.3">
      <c r="A297" s="105"/>
      <c r="B297" s="427" t="s">
        <v>3737</v>
      </c>
      <c r="C297" s="427" t="s">
        <v>3738</v>
      </c>
      <c r="D297" s="458" t="s">
        <v>4209</v>
      </c>
      <c r="E297" s="750">
        <v>300</v>
      </c>
      <c r="F297" s="569" t="s">
        <v>1724</v>
      </c>
      <c r="G297" s="696">
        <v>340239</v>
      </c>
      <c r="H297" s="697">
        <v>46</v>
      </c>
      <c r="I297" s="462"/>
      <c r="J297" s="698" t="str">
        <f>IF(I297&gt;0,I297*#REF!,"")</f>
        <v/>
      </c>
      <c r="K297" s="749">
        <v>100</v>
      </c>
    </row>
    <row r="298" spans="1:11" s="467" customFormat="1" ht="20.25" customHeight="1" x14ac:dyDescent="0.3">
      <c r="A298" s="105"/>
      <c r="B298" s="427" t="s">
        <v>3737</v>
      </c>
      <c r="C298" s="427" t="s">
        <v>3738</v>
      </c>
      <c r="D298" s="458" t="s">
        <v>4209</v>
      </c>
      <c r="E298" s="750">
        <v>400</v>
      </c>
      <c r="F298" s="569" t="s">
        <v>2118</v>
      </c>
      <c r="G298" s="696">
        <v>718168</v>
      </c>
      <c r="H298" s="697">
        <v>39</v>
      </c>
      <c r="I298" s="462"/>
      <c r="J298" s="698" t="str">
        <f>IF(I298&gt;0,I298*#REF!,"")</f>
        <v/>
      </c>
      <c r="K298" s="749">
        <v>100</v>
      </c>
    </row>
    <row r="299" spans="1:11" s="467" customFormat="1" ht="20.25" customHeight="1" x14ac:dyDescent="0.3">
      <c r="A299" s="515"/>
      <c r="B299" s="457" t="s">
        <v>3740</v>
      </c>
      <c r="C299" s="457" t="s">
        <v>3741</v>
      </c>
      <c r="D299" s="458" t="s">
        <v>100</v>
      </c>
      <c r="E299" s="750">
        <v>300</v>
      </c>
      <c r="F299" s="569" t="s">
        <v>1724</v>
      </c>
      <c r="G299" s="696">
        <v>675821</v>
      </c>
      <c r="H299" s="697">
        <v>46</v>
      </c>
      <c r="I299" s="462"/>
      <c r="J299" s="698" t="str">
        <f>IF(I299&gt;0,I299*#REF!,"")</f>
        <v/>
      </c>
      <c r="K299" s="749">
        <v>95</v>
      </c>
    </row>
    <row r="300" spans="1:11" s="467" customFormat="1" ht="20.25" customHeight="1" x14ac:dyDescent="0.3">
      <c r="A300" s="515"/>
      <c r="B300" s="456" t="s">
        <v>2109</v>
      </c>
      <c r="C300" s="457" t="s">
        <v>2110</v>
      </c>
      <c r="D300" s="458" t="s">
        <v>36</v>
      </c>
      <c r="E300" s="750">
        <v>300</v>
      </c>
      <c r="F300" s="569" t="s">
        <v>1724</v>
      </c>
      <c r="G300" s="696">
        <v>675822</v>
      </c>
      <c r="H300" s="697">
        <v>44</v>
      </c>
      <c r="I300" s="462"/>
      <c r="J300" s="698" t="str">
        <f>IF(I300&gt;0,I300*#REF!,"")</f>
        <v/>
      </c>
      <c r="K300" s="749">
        <v>115</v>
      </c>
    </row>
    <row r="301" spans="1:11" s="467" customFormat="1" ht="20.25" customHeight="1" x14ac:dyDescent="0.3">
      <c r="A301" s="105"/>
      <c r="B301" s="427" t="s">
        <v>2112</v>
      </c>
      <c r="C301" s="427" t="s">
        <v>2113</v>
      </c>
      <c r="D301" s="458" t="s">
        <v>4210</v>
      </c>
      <c r="E301" s="750">
        <v>300</v>
      </c>
      <c r="F301" s="569" t="s">
        <v>1724</v>
      </c>
      <c r="G301" s="696">
        <v>340258</v>
      </c>
      <c r="H301" s="697">
        <v>56</v>
      </c>
      <c r="I301" s="462"/>
      <c r="J301" s="698" t="str">
        <f>IF(I301&gt;0,I301*#REF!,"")</f>
        <v/>
      </c>
      <c r="K301" s="749">
        <v>120</v>
      </c>
    </row>
    <row r="302" spans="1:11" s="467" customFormat="1" ht="20.25" customHeight="1" x14ac:dyDescent="0.3">
      <c r="A302" s="105"/>
      <c r="B302" s="427" t="s">
        <v>2112</v>
      </c>
      <c r="C302" s="427" t="s">
        <v>2113</v>
      </c>
      <c r="D302" s="458" t="s">
        <v>4210</v>
      </c>
      <c r="E302" s="750">
        <v>400</v>
      </c>
      <c r="F302" s="569" t="s">
        <v>2118</v>
      </c>
      <c r="G302" s="696">
        <v>718169</v>
      </c>
      <c r="H302" s="697">
        <v>46</v>
      </c>
      <c r="I302" s="462"/>
      <c r="J302" s="698" t="str">
        <f>IF(I302&gt;0,I302*#REF!,"")</f>
        <v/>
      </c>
      <c r="K302" s="749">
        <v>120</v>
      </c>
    </row>
    <row r="303" spans="1:11" s="467" customFormat="1" ht="20.25" customHeight="1" x14ac:dyDescent="0.3">
      <c r="A303" s="105"/>
      <c r="B303" s="427" t="s">
        <v>2735</v>
      </c>
      <c r="C303" s="427" t="s">
        <v>2736</v>
      </c>
      <c r="D303" s="458" t="s">
        <v>4211</v>
      </c>
      <c r="E303" s="750">
        <v>300</v>
      </c>
      <c r="F303" s="569" t="s">
        <v>1724</v>
      </c>
      <c r="G303" s="696">
        <v>340269</v>
      </c>
      <c r="H303" s="697">
        <v>46</v>
      </c>
      <c r="I303" s="462"/>
      <c r="J303" s="698" t="str">
        <f>IF(I303&gt;0,I303*#REF!,"")</f>
        <v/>
      </c>
      <c r="K303" s="749">
        <v>110</v>
      </c>
    </row>
    <row r="304" spans="1:11" s="467" customFormat="1" ht="20.25" customHeight="1" x14ac:dyDescent="0.3">
      <c r="A304" s="515"/>
      <c r="B304" s="427" t="s">
        <v>3743</v>
      </c>
      <c r="C304" s="427" t="s">
        <v>3744</v>
      </c>
      <c r="D304" s="458" t="s">
        <v>4484</v>
      </c>
      <c r="E304" s="750">
        <v>300</v>
      </c>
      <c r="F304" s="569" t="s">
        <v>1724</v>
      </c>
      <c r="G304" s="696">
        <v>726457</v>
      </c>
      <c r="H304" s="697">
        <v>46</v>
      </c>
      <c r="I304" s="462"/>
      <c r="J304" s="698" t="str">
        <f>IF(I304&gt;0,I304*#REF!,"")</f>
        <v/>
      </c>
      <c r="K304" s="749">
        <v>90</v>
      </c>
    </row>
    <row r="305" spans="1:11" s="467" customFormat="1" ht="20.25" customHeight="1" x14ac:dyDescent="0.3">
      <c r="A305" s="105"/>
      <c r="B305" s="427" t="s">
        <v>2941</v>
      </c>
      <c r="C305" s="427" t="s">
        <v>2942</v>
      </c>
      <c r="D305" s="458" t="s">
        <v>4485</v>
      </c>
      <c r="E305" s="750">
        <v>300</v>
      </c>
      <c r="F305" s="569" t="s">
        <v>1724</v>
      </c>
      <c r="G305" s="696">
        <v>340285</v>
      </c>
      <c r="H305" s="697">
        <v>46</v>
      </c>
      <c r="I305" s="462"/>
      <c r="J305" s="698" t="str">
        <f>IF(I305&gt;0,I305*#REF!,"")</f>
        <v/>
      </c>
      <c r="K305" s="749">
        <v>100</v>
      </c>
    </row>
    <row r="306" spans="1:11" s="467" customFormat="1" ht="20.25" customHeight="1" x14ac:dyDescent="0.3">
      <c r="A306" s="105"/>
      <c r="B306" s="468" t="s">
        <v>2945</v>
      </c>
      <c r="C306" s="427" t="s">
        <v>2946</v>
      </c>
      <c r="D306" s="458" t="s">
        <v>4486</v>
      </c>
      <c r="E306" s="750">
        <v>300</v>
      </c>
      <c r="F306" s="569" t="s">
        <v>1724</v>
      </c>
      <c r="G306" s="696">
        <v>340302</v>
      </c>
      <c r="H306" s="697">
        <v>46</v>
      </c>
      <c r="I306" s="462"/>
      <c r="J306" s="698" t="str">
        <f>IF(I306&gt;0,I306*#REF!,"")</f>
        <v/>
      </c>
      <c r="K306" s="749">
        <v>130</v>
      </c>
    </row>
    <row r="307" spans="1:11" s="467" customFormat="1" ht="20.25" customHeight="1" x14ac:dyDescent="0.3">
      <c r="A307" s="105"/>
      <c r="B307" s="468" t="s">
        <v>2945</v>
      </c>
      <c r="C307" s="427" t="s">
        <v>2946</v>
      </c>
      <c r="D307" s="458" t="s">
        <v>4486</v>
      </c>
      <c r="E307" s="750">
        <v>400</v>
      </c>
      <c r="F307" s="569" t="s">
        <v>2118</v>
      </c>
      <c r="G307" s="696">
        <v>718170</v>
      </c>
      <c r="H307" s="697">
        <v>39</v>
      </c>
      <c r="I307" s="462"/>
      <c r="J307" s="698" t="str">
        <f>IF(I307&gt;0,I307*#REF!,"")</f>
        <v/>
      </c>
      <c r="K307" s="749">
        <v>130</v>
      </c>
    </row>
    <row r="308" spans="1:11" s="467" customFormat="1" ht="20.25" customHeight="1" x14ac:dyDescent="0.3">
      <c r="A308" s="804" t="s">
        <v>3049</v>
      </c>
      <c r="B308" s="468" t="s">
        <v>4487</v>
      </c>
      <c r="C308" s="427" t="s">
        <v>4488</v>
      </c>
      <c r="D308" s="425" t="s">
        <v>4489</v>
      </c>
      <c r="E308" s="750">
        <v>200</v>
      </c>
      <c r="F308" s="569" t="s">
        <v>1488</v>
      </c>
      <c r="G308" s="696">
        <v>821231</v>
      </c>
      <c r="H308" s="697">
        <v>64</v>
      </c>
      <c r="I308" s="462"/>
      <c r="J308" s="698" t="str">
        <f>IF(I308&gt;0,I308*#REF!,"")</f>
        <v/>
      </c>
      <c r="K308" s="749">
        <v>90</v>
      </c>
    </row>
    <row r="309" spans="1:11" s="467" customFormat="1" ht="20.25" customHeight="1" x14ac:dyDescent="0.3">
      <c r="A309" s="105"/>
      <c r="B309" s="456" t="s">
        <v>4490</v>
      </c>
      <c r="C309" s="457" t="s">
        <v>4491</v>
      </c>
      <c r="D309" s="695" t="s">
        <v>4492</v>
      </c>
      <c r="E309" s="750">
        <v>300</v>
      </c>
      <c r="F309" s="569" t="s">
        <v>1724</v>
      </c>
      <c r="G309" s="696">
        <v>675825</v>
      </c>
      <c r="H309" s="697">
        <v>67</v>
      </c>
      <c r="I309" s="462"/>
      <c r="J309" s="698" t="str">
        <f>IF(I309&gt;0,I309*#REF!,"")</f>
        <v/>
      </c>
      <c r="K309" s="749">
        <v>120</v>
      </c>
    </row>
    <row r="310" spans="1:11" s="467" customFormat="1" ht="20.25" customHeight="1" x14ac:dyDescent="0.3">
      <c r="A310" s="105"/>
      <c r="B310" s="456" t="s">
        <v>4490</v>
      </c>
      <c r="C310" s="457" t="s">
        <v>4491</v>
      </c>
      <c r="D310" s="695" t="s">
        <v>4492</v>
      </c>
      <c r="E310" s="750">
        <v>400</v>
      </c>
      <c r="F310" s="569" t="s">
        <v>2118</v>
      </c>
      <c r="G310" s="696">
        <v>718171</v>
      </c>
      <c r="H310" s="697">
        <v>60</v>
      </c>
      <c r="I310" s="462"/>
      <c r="J310" s="698" t="str">
        <f>IF(I310&gt;0,I310*#REF!,"")</f>
        <v/>
      </c>
      <c r="K310" s="749">
        <v>120</v>
      </c>
    </row>
    <row r="311" spans="1:11" s="467" customFormat="1" ht="20.25" customHeight="1" x14ac:dyDescent="0.3">
      <c r="A311" s="581"/>
      <c r="B311" s="427" t="s">
        <v>2115</v>
      </c>
      <c r="C311" s="457" t="s">
        <v>4493</v>
      </c>
      <c r="D311" s="458" t="s">
        <v>2116</v>
      </c>
      <c r="E311" s="750">
        <v>300</v>
      </c>
      <c r="F311" s="569" t="s">
        <v>1724</v>
      </c>
      <c r="G311" s="461">
        <v>736646</v>
      </c>
      <c r="H311" s="697">
        <v>54</v>
      </c>
      <c r="I311" s="462"/>
      <c r="J311" s="698" t="str">
        <f>IF(I311&gt;0,I311*#REF!,"")</f>
        <v/>
      </c>
      <c r="K311" s="749" t="s">
        <v>1967</v>
      </c>
    </row>
    <row r="312" spans="1:11" s="467" customFormat="1" ht="20.25" customHeight="1" x14ac:dyDescent="0.3">
      <c r="A312" s="581"/>
      <c r="B312" s="427" t="s">
        <v>2115</v>
      </c>
      <c r="C312" s="457" t="s">
        <v>4493</v>
      </c>
      <c r="D312" s="458" t="s">
        <v>2116</v>
      </c>
      <c r="E312" s="750">
        <v>400</v>
      </c>
      <c r="F312" s="569" t="s">
        <v>2118</v>
      </c>
      <c r="G312" s="461">
        <v>811444</v>
      </c>
      <c r="H312" s="697">
        <v>46</v>
      </c>
      <c r="I312" s="462"/>
      <c r="J312" s="698" t="str">
        <f>IF(I312&gt;0,I312*#REF!,"")</f>
        <v/>
      </c>
      <c r="K312" s="749" t="s">
        <v>1967</v>
      </c>
    </row>
    <row r="313" spans="1:11" s="467" customFormat="1" ht="20.25" customHeight="1" x14ac:dyDescent="0.3">
      <c r="A313" s="581"/>
      <c r="B313" s="427" t="s">
        <v>924</v>
      </c>
      <c r="C313" s="457" t="s">
        <v>969</v>
      </c>
      <c r="D313" s="458" t="s">
        <v>2117</v>
      </c>
      <c r="E313" s="750">
        <v>300</v>
      </c>
      <c r="F313" s="569" t="s">
        <v>1724</v>
      </c>
      <c r="G313" s="461">
        <v>736644</v>
      </c>
      <c r="H313" s="697">
        <v>67</v>
      </c>
      <c r="I313" s="462"/>
      <c r="J313" s="698" t="str">
        <f>IF(I313&gt;0,I313*#REF!,"")</f>
        <v/>
      </c>
      <c r="K313" s="749" t="s">
        <v>1822</v>
      </c>
    </row>
    <row r="314" spans="1:11" s="467" customFormat="1" ht="20.25" customHeight="1" x14ac:dyDescent="0.3">
      <c r="A314" s="581"/>
      <c r="B314" s="427" t="s">
        <v>4494</v>
      </c>
      <c r="C314" s="457" t="s">
        <v>4495</v>
      </c>
      <c r="D314" s="458" t="s">
        <v>4496</v>
      </c>
      <c r="E314" s="750">
        <v>300</v>
      </c>
      <c r="F314" s="569" t="s">
        <v>1724</v>
      </c>
      <c r="G314" s="461">
        <v>792238</v>
      </c>
      <c r="H314" s="697">
        <v>54</v>
      </c>
      <c r="I314" s="462"/>
      <c r="J314" s="698" t="str">
        <f>IF(I314&gt;0,I314*#REF!,"")</f>
        <v/>
      </c>
      <c r="K314" s="749">
        <v>120</v>
      </c>
    </row>
    <row r="315" spans="1:11" s="467" customFormat="1" ht="20.25" customHeight="1" x14ac:dyDescent="0.3">
      <c r="A315" s="581"/>
      <c r="B315" s="427" t="s">
        <v>4494</v>
      </c>
      <c r="C315" s="457" t="s">
        <v>4495</v>
      </c>
      <c r="D315" s="458" t="s">
        <v>4496</v>
      </c>
      <c r="E315" s="750">
        <v>400</v>
      </c>
      <c r="F315" s="569" t="s">
        <v>2118</v>
      </c>
      <c r="G315" s="461">
        <v>794140</v>
      </c>
      <c r="H315" s="697">
        <v>46</v>
      </c>
      <c r="I315" s="462"/>
      <c r="J315" s="698" t="str">
        <f>IF(I315&gt;0,I315*#REF!,"")</f>
        <v/>
      </c>
      <c r="K315" s="749">
        <v>120</v>
      </c>
    </row>
    <row r="316" spans="1:11" s="467" customFormat="1" ht="20.25" customHeight="1" x14ac:dyDescent="0.3">
      <c r="A316" s="804" t="s">
        <v>3049</v>
      </c>
      <c r="B316" s="427" t="s">
        <v>4497</v>
      </c>
      <c r="C316" s="457" t="s">
        <v>4498</v>
      </c>
      <c r="D316" s="425" t="s">
        <v>4499</v>
      </c>
      <c r="E316" s="750">
        <v>200</v>
      </c>
      <c r="F316" s="569" t="s">
        <v>1488</v>
      </c>
      <c r="G316" s="461">
        <v>821233</v>
      </c>
      <c r="H316" s="697">
        <v>64</v>
      </c>
      <c r="I316" s="462"/>
      <c r="J316" s="698" t="str">
        <f>IF(I316&gt;0,I316*#REF!,"")</f>
        <v/>
      </c>
      <c r="K316" s="749" t="s">
        <v>3618</v>
      </c>
    </row>
    <row r="317" spans="1:11" s="467" customFormat="1" ht="20.25" customHeight="1" x14ac:dyDescent="0.3">
      <c r="A317" s="105"/>
      <c r="B317" s="427" t="s">
        <v>2119</v>
      </c>
      <c r="C317" s="427" t="s">
        <v>2120</v>
      </c>
      <c r="D317" s="458" t="s">
        <v>4500</v>
      </c>
      <c r="E317" s="750">
        <v>300</v>
      </c>
      <c r="F317" s="569" t="s">
        <v>1724</v>
      </c>
      <c r="G317" s="696">
        <v>340335</v>
      </c>
      <c r="H317" s="697">
        <v>46</v>
      </c>
      <c r="I317" s="462"/>
      <c r="J317" s="698" t="str">
        <f>IF(I317&gt;0,I317*#REF!,"")</f>
        <v/>
      </c>
      <c r="K317" s="749">
        <v>130</v>
      </c>
    </row>
    <row r="318" spans="1:11" s="467" customFormat="1" ht="20.25" customHeight="1" x14ac:dyDescent="0.3">
      <c r="A318" s="105"/>
      <c r="B318" s="427" t="s">
        <v>2119</v>
      </c>
      <c r="C318" s="427" t="s">
        <v>2120</v>
      </c>
      <c r="D318" s="458" t="s">
        <v>4500</v>
      </c>
      <c r="E318" s="750">
        <v>400</v>
      </c>
      <c r="F318" s="569" t="s">
        <v>2118</v>
      </c>
      <c r="G318" s="696">
        <v>718172</v>
      </c>
      <c r="H318" s="697">
        <v>39</v>
      </c>
      <c r="I318" s="462"/>
      <c r="J318" s="698" t="str">
        <f>IF(I318&gt;0,I318*#REF!,"")</f>
        <v/>
      </c>
      <c r="K318" s="749">
        <v>130</v>
      </c>
    </row>
    <row r="319" spans="1:11" s="467" customFormat="1" ht="20.25" customHeight="1" x14ac:dyDescent="0.3">
      <c r="A319" s="581"/>
      <c r="B319" s="427" t="s">
        <v>2122</v>
      </c>
      <c r="C319" s="457" t="s">
        <v>2123</v>
      </c>
      <c r="D319" s="458" t="s">
        <v>2124</v>
      </c>
      <c r="E319" s="750">
        <v>300</v>
      </c>
      <c r="F319" s="569" t="s">
        <v>1724</v>
      </c>
      <c r="G319" s="461">
        <v>736633</v>
      </c>
      <c r="H319" s="697">
        <v>56</v>
      </c>
      <c r="I319" s="462"/>
      <c r="J319" s="698" t="str">
        <f>IF(I319&gt;0,I319*#REF!,"")</f>
        <v/>
      </c>
      <c r="K319" s="749">
        <v>110</v>
      </c>
    </row>
    <row r="320" spans="1:11" s="467" customFormat="1" ht="20.25" customHeight="1" x14ac:dyDescent="0.3">
      <c r="A320" s="581"/>
      <c r="B320" s="427" t="s">
        <v>2122</v>
      </c>
      <c r="C320" s="457" t="s">
        <v>2123</v>
      </c>
      <c r="D320" s="458" t="s">
        <v>2124</v>
      </c>
      <c r="E320" s="750">
        <v>400</v>
      </c>
      <c r="F320" s="569" t="s">
        <v>2118</v>
      </c>
      <c r="G320" s="696">
        <v>737172</v>
      </c>
      <c r="H320" s="697">
        <v>46</v>
      </c>
      <c r="I320" s="462"/>
      <c r="J320" s="698" t="str">
        <f>IF(I320&gt;0,I320*#REF!,"")</f>
        <v/>
      </c>
      <c r="K320" s="749">
        <v>110</v>
      </c>
    </row>
    <row r="321" spans="1:48" s="467" customFormat="1" ht="20.25" customHeight="1" x14ac:dyDescent="0.3">
      <c r="A321" s="581"/>
      <c r="B321" s="427" t="s">
        <v>2948</v>
      </c>
      <c r="C321" s="427" t="s">
        <v>2949</v>
      </c>
      <c r="D321" s="458" t="s">
        <v>23</v>
      </c>
      <c r="E321" s="750">
        <v>300</v>
      </c>
      <c r="F321" s="750" t="s">
        <v>1724</v>
      </c>
      <c r="G321" s="696">
        <v>800979</v>
      </c>
      <c r="H321" s="697">
        <v>46</v>
      </c>
      <c r="I321" s="462"/>
      <c r="J321" s="698" t="str">
        <f>IF(I321&gt;0,I321*#REF!,"")</f>
        <v/>
      </c>
      <c r="K321" s="701">
        <v>110</v>
      </c>
      <c r="L321" s="261"/>
      <c r="M321" s="758"/>
    </row>
    <row r="322" spans="1:48" s="467" customFormat="1" ht="20.25" customHeight="1" x14ac:dyDescent="0.3">
      <c r="A322" s="105"/>
      <c r="B322" s="427" t="s">
        <v>2125</v>
      </c>
      <c r="C322" s="427" t="s">
        <v>2126</v>
      </c>
      <c r="D322" s="458" t="s">
        <v>4501</v>
      </c>
      <c r="E322" s="750">
        <v>300</v>
      </c>
      <c r="F322" s="569" t="s">
        <v>1724</v>
      </c>
      <c r="G322" s="696">
        <v>340340</v>
      </c>
      <c r="H322" s="697">
        <v>46</v>
      </c>
      <c r="I322" s="462"/>
      <c r="J322" s="698" t="str">
        <f>IF(I322&gt;0,I322*#REF!,"")</f>
        <v/>
      </c>
      <c r="K322" s="749">
        <v>120</v>
      </c>
    </row>
    <row r="323" spans="1:48" s="467" customFormat="1" ht="20.25" customHeight="1" x14ac:dyDescent="0.3">
      <c r="A323" s="581">
        <v>2021</v>
      </c>
      <c r="B323" s="427" t="s">
        <v>4502</v>
      </c>
      <c r="C323" s="427" t="s">
        <v>4503</v>
      </c>
      <c r="D323" s="458" t="s">
        <v>4504</v>
      </c>
      <c r="E323" s="750">
        <v>200</v>
      </c>
      <c r="F323" s="569" t="s">
        <v>1488</v>
      </c>
      <c r="G323" s="696">
        <v>811441</v>
      </c>
      <c r="H323" s="697">
        <v>64</v>
      </c>
      <c r="I323" s="462"/>
      <c r="J323" s="698" t="str">
        <f>IF(I323&gt;0,I323*#REF!,"")</f>
        <v/>
      </c>
      <c r="K323" s="749" t="s">
        <v>4505</v>
      </c>
    </row>
    <row r="324" spans="1:48" s="467" customFormat="1" ht="20.25" customHeight="1" x14ac:dyDescent="0.3">
      <c r="A324" s="804" t="s">
        <v>3049</v>
      </c>
      <c r="B324" s="427" t="s">
        <v>4506</v>
      </c>
      <c r="C324" s="427" t="s">
        <v>4507</v>
      </c>
      <c r="D324" s="425" t="s">
        <v>4508</v>
      </c>
      <c r="E324" s="750">
        <v>200</v>
      </c>
      <c r="F324" s="569" t="s">
        <v>1488</v>
      </c>
      <c r="G324" s="696">
        <v>821234</v>
      </c>
      <c r="H324" s="697">
        <v>64</v>
      </c>
      <c r="I324" s="462"/>
      <c r="J324" s="698" t="str">
        <f>IF(I324&gt;0,I324*#REF!,"")</f>
        <v/>
      </c>
      <c r="K324" s="749" t="s">
        <v>3618</v>
      </c>
    </row>
    <row r="325" spans="1:48" s="467" customFormat="1" ht="20.25" customHeight="1" x14ac:dyDescent="0.3">
      <c r="A325" s="581"/>
      <c r="B325" s="427" t="s">
        <v>4509</v>
      </c>
      <c r="C325" s="457" t="s">
        <v>4510</v>
      </c>
      <c r="D325" s="458" t="s">
        <v>4511</v>
      </c>
      <c r="E325" s="750">
        <v>300</v>
      </c>
      <c r="F325" s="569" t="s">
        <v>1724</v>
      </c>
      <c r="G325" s="461">
        <v>736647</v>
      </c>
      <c r="H325" s="697">
        <v>46</v>
      </c>
      <c r="I325" s="462"/>
      <c r="J325" s="698" t="str">
        <f>IF(I325&gt;0,I325*#REF!,"")</f>
        <v/>
      </c>
      <c r="K325" s="749">
        <v>130</v>
      </c>
    </row>
    <row r="326" spans="1:48" s="467" customFormat="1" ht="20.25" customHeight="1" x14ac:dyDescent="0.3">
      <c r="A326" s="581"/>
      <c r="B326" s="427" t="s">
        <v>2131</v>
      </c>
      <c r="C326" s="457" t="s">
        <v>2132</v>
      </c>
      <c r="D326" s="458" t="s">
        <v>2133</v>
      </c>
      <c r="E326" s="750">
        <v>300</v>
      </c>
      <c r="F326" s="569" t="s">
        <v>1724</v>
      </c>
      <c r="G326" s="461">
        <v>736632</v>
      </c>
      <c r="H326" s="697">
        <v>46</v>
      </c>
      <c r="I326" s="462"/>
      <c r="J326" s="698" t="str">
        <f>IF(I326&gt;0,I326*#REF!,"")</f>
        <v/>
      </c>
      <c r="K326" s="749" t="s">
        <v>2064</v>
      </c>
    </row>
    <row r="327" spans="1:48" s="467" customFormat="1" ht="20.25" customHeight="1" x14ac:dyDescent="0.3">
      <c r="A327" s="105"/>
      <c r="B327" s="457" t="s">
        <v>2134</v>
      </c>
      <c r="C327" s="457" t="s">
        <v>2135</v>
      </c>
      <c r="D327" s="567" t="s">
        <v>3379</v>
      </c>
      <c r="E327" s="750">
        <v>300</v>
      </c>
      <c r="F327" s="569" t="s">
        <v>1724</v>
      </c>
      <c r="G327" s="696">
        <v>675826</v>
      </c>
      <c r="H327" s="697">
        <v>44</v>
      </c>
      <c r="I327" s="462"/>
      <c r="J327" s="698" t="str">
        <f>IF(I327&gt;0,I327*#REF!,"")</f>
        <v/>
      </c>
      <c r="K327" s="749">
        <v>120</v>
      </c>
    </row>
    <row r="328" spans="1:48" s="467" customFormat="1" ht="20.25" customHeight="1" x14ac:dyDescent="0.3">
      <c r="A328" s="105"/>
      <c r="B328" s="711" t="s">
        <v>2321</v>
      </c>
      <c r="C328" s="713" t="s">
        <v>2138</v>
      </c>
      <c r="D328" s="477" t="s">
        <v>366</v>
      </c>
      <c r="E328" s="476" t="s">
        <v>366</v>
      </c>
      <c r="F328" s="476" t="s">
        <v>366</v>
      </c>
      <c r="G328" s="291"/>
      <c r="H328" s="706"/>
      <c r="I328" s="480" t="s">
        <v>366</v>
      </c>
      <c r="J328" s="756"/>
      <c r="K328" s="477" t="s">
        <v>366</v>
      </c>
      <c r="L328" s="484"/>
      <c r="M328" s="484"/>
      <c r="N328" s="484"/>
      <c r="O328" s="484"/>
      <c r="P328" s="484"/>
      <c r="Q328" s="484"/>
      <c r="R328" s="484"/>
      <c r="S328" s="484"/>
      <c r="T328" s="484"/>
      <c r="U328" s="484"/>
      <c r="V328" s="484"/>
      <c r="W328" s="484"/>
      <c r="X328" s="484"/>
      <c r="Y328" s="484"/>
      <c r="Z328" s="484"/>
      <c r="AA328" s="484"/>
      <c r="AB328" s="484"/>
      <c r="AC328" s="484"/>
      <c r="AD328" s="484"/>
      <c r="AE328" s="484"/>
      <c r="AF328" s="484"/>
      <c r="AG328" s="484"/>
      <c r="AH328" s="484"/>
      <c r="AI328" s="484"/>
      <c r="AJ328" s="484"/>
      <c r="AK328" s="484"/>
      <c r="AL328" s="484"/>
      <c r="AM328" s="484"/>
      <c r="AN328" s="484"/>
      <c r="AO328" s="484"/>
      <c r="AP328" s="484"/>
      <c r="AQ328" s="484"/>
      <c r="AR328" s="484"/>
      <c r="AS328" s="484"/>
      <c r="AT328" s="484"/>
      <c r="AU328" s="484"/>
      <c r="AV328" s="484"/>
    </row>
    <row r="329" spans="1:48" s="467" customFormat="1" ht="20.25" customHeight="1" x14ac:dyDescent="0.3">
      <c r="A329" s="581"/>
      <c r="B329" s="427" t="s">
        <v>2139</v>
      </c>
      <c r="C329" s="427" t="s">
        <v>2140</v>
      </c>
      <c r="D329" s="458" t="s">
        <v>2141</v>
      </c>
      <c r="E329" s="750">
        <v>300</v>
      </c>
      <c r="F329" s="569" t="s">
        <v>1724</v>
      </c>
      <c r="G329" s="461">
        <v>736649</v>
      </c>
      <c r="H329" s="697">
        <v>62</v>
      </c>
      <c r="I329" s="664"/>
      <c r="J329" s="698" t="str">
        <f>IF(I329&gt;0,I329*#REF!,"")</f>
        <v/>
      </c>
      <c r="K329" s="749" t="s">
        <v>1822</v>
      </c>
    </row>
    <row r="330" spans="1:48" s="467" customFormat="1" ht="20.25" customHeight="1" x14ac:dyDescent="0.3">
      <c r="A330" s="519"/>
      <c r="B330" s="427" t="s">
        <v>2322</v>
      </c>
      <c r="C330" s="427" t="s">
        <v>2323</v>
      </c>
      <c r="D330" s="458" t="s">
        <v>3380</v>
      </c>
      <c r="E330" s="750">
        <v>300</v>
      </c>
      <c r="F330" s="569" t="s">
        <v>1724</v>
      </c>
      <c r="G330" s="696">
        <v>340390</v>
      </c>
      <c r="H330" s="697">
        <v>54</v>
      </c>
      <c r="I330" s="664"/>
      <c r="J330" s="698" t="str">
        <f>IF(I330&gt;0,I330*#REF!,"")</f>
        <v/>
      </c>
      <c r="K330" s="749">
        <v>120</v>
      </c>
    </row>
    <row r="331" spans="1:48" s="467" customFormat="1" ht="20.25" customHeight="1" x14ac:dyDescent="0.3">
      <c r="A331" s="519"/>
      <c r="B331" s="427" t="s">
        <v>2322</v>
      </c>
      <c r="C331" s="427" t="s">
        <v>2323</v>
      </c>
      <c r="D331" s="458" t="s">
        <v>3380</v>
      </c>
      <c r="E331" s="750">
        <v>400</v>
      </c>
      <c r="F331" s="569" t="s">
        <v>2118</v>
      </c>
      <c r="G331" s="696">
        <v>718173</v>
      </c>
      <c r="H331" s="697">
        <v>44</v>
      </c>
      <c r="I331" s="664"/>
      <c r="J331" s="698" t="str">
        <f>IF(I331&gt;0,I331*#REF!,"")</f>
        <v/>
      </c>
      <c r="K331" s="777">
        <v>120</v>
      </c>
    </row>
    <row r="332" spans="1:48" s="467" customFormat="1" ht="20.25" customHeight="1" x14ac:dyDescent="0.3">
      <c r="A332" s="519"/>
      <c r="B332" s="427" t="s">
        <v>2950</v>
      </c>
      <c r="C332" s="427" t="s">
        <v>2951</v>
      </c>
      <c r="D332" s="458" t="s">
        <v>3381</v>
      </c>
      <c r="E332" s="750">
        <v>300</v>
      </c>
      <c r="F332" s="569" t="s">
        <v>1724</v>
      </c>
      <c r="G332" s="696">
        <v>340399</v>
      </c>
      <c r="H332" s="697">
        <v>62</v>
      </c>
      <c r="I332" s="664"/>
      <c r="J332" s="698" t="str">
        <f>IF(I332&gt;0,I332*#REF!,"")</f>
        <v/>
      </c>
      <c r="K332" s="749">
        <v>120</v>
      </c>
    </row>
    <row r="333" spans="1:48" s="467" customFormat="1" ht="20.25" customHeight="1" x14ac:dyDescent="0.3">
      <c r="A333" s="519"/>
      <c r="B333" s="457" t="s">
        <v>2954</v>
      </c>
      <c r="C333" s="427" t="s">
        <v>2955</v>
      </c>
      <c r="D333" s="469" t="s">
        <v>4512</v>
      </c>
      <c r="E333" s="750">
        <v>300</v>
      </c>
      <c r="F333" s="569" t="s">
        <v>1724</v>
      </c>
      <c r="G333" s="696">
        <v>726460</v>
      </c>
      <c r="H333" s="697">
        <v>62</v>
      </c>
      <c r="I333" s="664"/>
      <c r="J333" s="698" t="str">
        <f>IF(I333&gt;0,I333*#REF!,"")</f>
        <v/>
      </c>
      <c r="K333" s="749">
        <v>130</v>
      </c>
    </row>
    <row r="334" spans="1:48" s="467" customFormat="1" ht="20.25" customHeight="1" x14ac:dyDescent="0.3">
      <c r="A334" s="105"/>
      <c r="B334" s="427" t="s">
        <v>4513</v>
      </c>
      <c r="C334" s="427" t="s">
        <v>4514</v>
      </c>
      <c r="D334" s="458" t="s">
        <v>4515</v>
      </c>
      <c r="E334" s="750">
        <v>400</v>
      </c>
      <c r="F334" s="569" t="s">
        <v>2118</v>
      </c>
      <c r="G334" s="696">
        <v>718174</v>
      </c>
      <c r="H334" s="697">
        <v>41</v>
      </c>
      <c r="I334" s="664"/>
      <c r="J334" s="698" t="str">
        <f>IF(I334&gt;0,I334*#REF!,"")</f>
        <v/>
      </c>
      <c r="K334" s="749">
        <v>120</v>
      </c>
    </row>
    <row r="335" spans="1:48" s="467" customFormat="1" ht="20.25" customHeight="1" x14ac:dyDescent="0.3">
      <c r="A335" s="105"/>
      <c r="B335" s="692" t="s">
        <v>3382</v>
      </c>
      <c r="C335" s="452" t="s">
        <v>2146</v>
      </c>
      <c r="D335" s="477" t="s">
        <v>366</v>
      </c>
      <c r="E335" s="476" t="s">
        <v>366</v>
      </c>
      <c r="F335" s="476" t="s">
        <v>366</v>
      </c>
      <c r="G335" s="291"/>
      <c r="H335" s="706"/>
      <c r="I335" s="480" t="s">
        <v>366</v>
      </c>
      <c r="J335" s="698"/>
      <c r="K335" s="477" t="s">
        <v>366</v>
      </c>
      <c r="L335" s="484"/>
      <c r="M335" s="484"/>
      <c r="N335" s="484"/>
      <c r="O335" s="484"/>
      <c r="P335" s="484"/>
      <c r="Q335" s="484"/>
      <c r="R335" s="484"/>
      <c r="S335" s="484"/>
      <c r="T335" s="484"/>
      <c r="U335" s="484"/>
      <c r="V335" s="484"/>
      <c r="W335" s="484"/>
      <c r="X335" s="484"/>
      <c r="Y335" s="484"/>
      <c r="Z335" s="484"/>
      <c r="AA335" s="484"/>
      <c r="AB335" s="484"/>
      <c r="AC335" s="484"/>
      <c r="AD335" s="484"/>
      <c r="AE335" s="484"/>
      <c r="AF335" s="484"/>
      <c r="AG335" s="484"/>
      <c r="AH335" s="484"/>
      <c r="AI335" s="484"/>
      <c r="AJ335" s="484"/>
      <c r="AK335" s="484"/>
      <c r="AL335" s="484"/>
      <c r="AM335" s="484"/>
      <c r="AN335" s="484"/>
      <c r="AO335" s="484"/>
      <c r="AP335" s="484"/>
      <c r="AQ335" s="484"/>
      <c r="AR335" s="484"/>
      <c r="AS335" s="484"/>
      <c r="AT335" s="484"/>
      <c r="AU335" s="484"/>
      <c r="AV335" s="484"/>
    </row>
    <row r="336" spans="1:48" s="467" customFormat="1" ht="20.25" customHeight="1" x14ac:dyDescent="0.3">
      <c r="A336" s="519"/>
      <c r="B336" s="427" t="s">
        <v>173</v>
      </c>
      <c r="C336" s="427" t="s">
        <v>174</v>
      </c>
      <c r="D336" s="469" t="s">
        <v>3379</v>
      </c>
      <c r="E336" s="750">
        <v>300</v>
      </c>
      <c r="F336" s="569" t="s">
        <v>1724</v>
      </c>
      <c r="G336" s="696">
        <v>340444</v>
      </c>
      <c r="H336" s="697">
        <v>54</v>
      </c>
      <c r="I336" s="462"/>
      <c r="J336" s="786" t="str">
        <f>IF(I336&gt;0,I336*#REF!,"")</f>
        <v/>
      </c>
      <c r="K336" s="749">
        <v>110</v>
      </c>
    </row>
    <row r="337" spans="1:48" s="467" customFormat="1" ht="20.25" customHeight="1" x14ac:dyDescent="0.3">
      <c r="A337" s="519"/>
      <c r="B337" s="427" t="s">
        <v>173</v>
      </c>
      <c r="C337" s="427" t="s">
        <v>174</v>
      </c>
      <c r="D337" s="469" t="s">
        <v>3379</v>
      </c>
      <c r="E337" s="750">
        <v>400</v>
      </c>
      <c r="F337" s="569" t="s">
        <v>2118</v>
      </c>
      <c r="G337" s="696">
        <v>718175</v>
      </c>
      <c r="H337" s="697">
        <v>44</v>
      </c>
      <c r="I337" s="462"/>
      <c r="J337" s="786" t="str">
        <f>IF(I337&gt;0,I337*#REF!,"")</f>
        <v/>
      </c>
      <c r="K337" s="749">
        <v>110</v>
      </c>
    </row>
    <row r="338" spans="1:48" s="467" customFormat="1" ht="20.25" customHeight="1" x14ac:dyDescent="0.3">
      <c r="A338" s="519"/>
      <c r="B338" s="427" t="s">
        <v>2148</v>
      </c>
      <c r="C338" s="427" t="s">
        <v>2149</v>
      </c>
      <c r="D338" s="458" t="s">
        <v>2755</v>
      </c>
      <c r="E338" s="750">
        <v>300</v>
      </c>
      <c r="F338" s="569" t="s">
        <v>1724</v>
      </c>
      <c r="G338" s="696">
        <v>340452</v>
      </c>
      <c r="H338" s="697">
        <v>62</v>
      </c>
      <c r="I338" s="462"/>
      <c r="J338" s="786" t="str">
        <f>IF(I338&gt;0,I338*#REF!,"")</f>
        <v/>
      </c>
      <c r="K338" s="757">
        <v>125</v>
      </c>
    </row>
    <row r="339" spans="1:48" s="467" customFormat="1" ht="20.25" customHeight="1" x14ac:dyDescent="0.3">
      <c r="A339" s="519"/>
      <c r="B339" s="427" t="s">
        <v>2148</v>
      </c>
      <c r="C339" s="427" t="s">
        <v>2149</v>
      </c>
      <c r="D339" s="458" t="s">
        <v>2755</v>
      </c>
      <c r="E339" s="750">
        <v>400</v>
      </c>
      <c r="F339" s="569" t="s">
        <v>2118</v>
      </c>
      <c r="G339" s="696">
        <v>718176</v>
      </c>
      <c r="H339" s="697">
        <v>53</v>
      </c>
      <c r="I339" s="462"/>
      <c r="J339" s="786" t="str">
        <f>IF(I339&gt;0,I339*#REF!,"")</f>
        <v/>
      </c>
      <c r="K339" s="757">
        <v>125</v>
      </c>
    </row>
    <row r="340" spans="1:48" s="467" customFormat="1" ht="20.25" customHeight="1" x14ac:dyDescent="0.3">
      <c r="A340" s="519"/>
      <c r="B340" s="427" t="s">
        <v>2151</v>
      </c>
      <c r="C340" s="427" t="s">
        <v>2152</v>
      </c>
      <c r="D340" s="458" t="s">
        <v>3383</v>
      </c>
      <c r="E340" s="750">
        <v>400</v>
      </c>
      <c r="F340" s="569" t="s">
        <v>2118</v>
      </c>
      <c r="G340" s="696">
        <v>718177</v>
      </c>
      <c r="H340" s="697">
        <v>60</v>
      </c>
      <c r="I340" s="462"/>
      <c r="J340" s="786" t="str">
        <f>IF(I340&gt;0,I340*#REF!,"")</f>
        <v/>
      </c>
      <c r="K340" s="749">
        <v>80</v>
      </c>
    </row>
    <row r="341" spans="1:48" s="467" customFormat="1" ht="20.25" customHeight="1" x14ac:dyDescent="0.3">
      <c r="A341" s="519"/>
      <c r="B341" s="427" t="s">
        <v>2154</v>
      </c>
      <c r="C341" s="427" t="s">
        <v>2155</v>
      </c>
      <c r="D341" s="458" t="s">
        <v>4516</v>
      </c>
      <c r="E341" s="750">
        <v>300</v>
      </c>
      <c r="F341" s="569" t="s">
        <v>1724</v>
      </c>
      <c r="G341" s="696">
        <v>340469</v>
      </c>
      <c r="H341" s="697">
        <v>62</v>
      </c>
      <c r="I341" s="462"/>
      <c r="J341" s="786" t="str">
        <f>IF(I341&gt;0,I341*#REF!,"")</f>
        <v/>
      </c>
      <c r="K341" s="749">
        <v>100</v>
      </c>
    </row>
    <row r="342" spans="1:48" s="467" customFormat="1" ht="20.25" customHeight="1" x14ac:dyDescent="0.3">
      <c r="A342" s="516"/>
      <c r="B342" s="427" t="s">
        <v>2158</v>
      </c>
      <c r="C342" s="427" t="s">
        <v>4517</v>
      </c>
      <c r="D342" s="458" t="s">
        <v>4518</v>
      </c>
      <c r="E342" s="750">
        <v>300</v>
      </c>
      <c r="F342" s="569" t="s">
        <v>1724</v>
      </c>
      <c r="G342" s="696">
        <v>718038</v>
      </c>
      <c r="H342" s="697">
        <v>86</v>
      </c>
      <c r="I342" s="462"/>
      <c r="J342" s="786" t="str">
        <f>IF(I342&gt;0,I342*#REF!,"")</f>
        <v/>
      </c>
      <c r="K342" s="749" t="s">
        <v>2064</v>
      </c>
    </row>
    <row r="343" spans="1:48" s="467" customFormat="1" ht="20.25" customHeight="1" x14ac:dyDescent="0.3">
      <c r="A343" s="581"/>
      <c r="B343" s="427" t="s">
        <v>4519</v>
      </c>
      <c r="C343" s="427" t="s">
        <v>4520</v>
      </c>
      <c r="D343" s="458" t="s">
        <v>4521</v>
      </c>
      <c r="E343" s="750">
        <v>300</v>
      </c>
      <c r="F343" s="569" t="s">
        <v>1724</v>
      </c>
      <c r="G343" s="461">
        <v>736651</v>
      </c>
      <c r="H343" s="697">
        <v>67</v>
      </c>
      <c r="I343" s="462"/>
      <c r="J343" s="786" t="str">
        <f>IF(I343&gt;0,I343*#REF!,"")</f>
        <v/>
      </c>
      <c r="K343" s="749">
        <v>100</v>
      </c>
    </row>
    <row r="344" spans="1:48" s="467" customFormat="1" ht="20.25" customHeight="1" x14ac:dyDescent="0.3">
      <c r="A344" s="519"/>
      <c r="B344" s="427" t="s">
        <v>2160</v>
      </c>
      <c r="C344" s="427" t="s">
        <v>2161</v>
      </c>
      <c r="D344" s="458" t="s">
        <v>3384</v>
      </c>
      <c r="E344" s="750">
        <v>300</v>
      </c>
      <c r="F344" s="569" t="s">
        <v>1724</v>
      </c>
      <c r="G344" s="696">
        <v>340472</v>
      </c>
      <c r="H344" s="697">
        <v>60</v>
      </c>
      <c r="I344" s="462"/>
      <c r="J344" s="786" t="str">
        <f>IF(I344&gt;0,I344*#REF!,"")</f>
        <v/>
      </c>
      <c r="K344" s="760">
        <v>140</v>
      </c>
    </row>
    <row r="345" spans="1:48" s="467" customFormat="1" ht="20.25" customHeight="1" x14ac:dyDescent="0.3">
      <c r="A345" s="519"/>
      <c r="B345" s="427" t="s">
        <v>2160</v>
      </c>
      <c r="C345" s="427" t="s">
        <v>2161</v>
      </c>
      <c r="D345" s="458" t="s">
        <v>3384</v>
      </c>
      <c r="E345" s="750">
        <v>400</v>
      </c>
      <c r="F345" s="569" t="s">
        <v>2118</v>
      </c>
      <c r="G345" s="696">
        <v>718178</v>
      </c>
      <c r="H345" s="697">
        <v>51</v>
      </c>
      <c r="I345" s="462"/>
      <c r="J345" s="786" t="str">
        <f>IF(I345&gt;0,I345*#REF!,"")</f>
        <v/>
      </c>
      <c r="K345" s="749">
        <v>140</v>
      </c>
    </row>
    <row r="346" spans="1:48" s="467" customFormat="1" ht="20.25" customHeight="1" x14ac:dyDescent="0.3">
      <c r="A346" s="581"/>
      <c r="B346" s="427" t="s">
        <v>2164</v>
      </c>
      <c r="C346" s="427" t="s">
        <v>2165</v>
      </c>
      <c r="D346" s="458" t="s">
        <v>2166</v>
      </c>
      <c r="E346" s="750">
        <v>300</v>
      </c>
      <c r="F346" s="569" t="s">
        <v>1724</v>
      </c>
      <c r="G346" s="461">
        <v>736652</v>
      </c>
      <c r="H346" s="697">
        <v>54</v>
      </c>
      <c r="I346" s="462"/>
      <c r="J346" s="786" t="str">
        <f>IF(I346&gt;0,I346*#REF!,"")</f>
        <v/>
      </c>
      <c r="K346" s="749">
        <v>50</v>
      </c>
    </row>
    <row r="347" spans="1:48" s="467" customFormat="1" ht="20.25" customHeight="1" x14ac:dyDescent="0.3">
      <c r="A347" s="545"/>
      <c r="B347" s="427" t="s">
        <v>2960</v>
      </c>
      <c r="C347" s="427" t="s">
        <v>2961</v>
      </c>
      <c r="D347" s="458" t="s">
        <v>4212</v>
      </c>
      <c r="E347" s="750">
        <v>300</v>
      </c>
      <c r="F347" s="569" t="s">
        <v>1724</v>
      </c>
      <c r="G347" s="696">
        <v>340494</v>
      </c>
      <c r="H347" s="697">
        <v>54</v>
      </c>
      <c r="I347" s="462"/>
      <c r="J347" s="786" t="str">
        <f>IF(I347&gt;0,I347*#REF!,"")</f>
        <v/>
      </c>
      <c r="K347" s="749">
        <v>100</v>
      </c>
    </row>
    <row r="348" spans="1:48" s="467" customFormat="1" ht="20.25" customHeight="1" x14ac:dyDescent="0.3">
      <c r="A348" s="105"/>
      <c r="B348" s="427" t="s">
        <v>2960</v>
      </c>
      <c r="C348" s="427" t="s">
        <v>2961</v>
      </c>
      <c r="D348" s="458" t="s">
        <v>4212</v>
      </c>
      <c r="E348" s="750">
        <v>400</v>
      </c>
      <c r="F348" s="569" t="s">
        <v>2118</v>
      </c>
      <c r="G348" s="696">
        <v>718179</v>
      </c>
      <c r="H348" s="697">
        <v>44</v>
      </c>
      <c r="I348" s="462"/>
      <c r="J348" s="786" t="str">
        <f>IF(I348&gt;0,I348*#REF!,"")</f>
        <v/>
      </c>
      <c r="K348" s="749">
        <v>100</v>
      </c>
    </row>
    <row r="349" spans="1:48" s="499" customFormat="1" ht="20.25" customHeight="1" x14ac:dyDescent="0.3">
      <c r="A349" s="444"/>
      <c r="B349" s="692" t="s">
        <v>3385</v>
      </c>
      <c r="C349" s="452" t="s">
        <v>3386</v>
      </c>
      <c r="D349" s="496"/>
      <c r="E349" s="479" t="s">
        <v>366</v>
      </c>
      <c r="F349" s="479" t="s">
        <v>366</v>
      </c>
      <c r="G349" s="291"/>
      <c r="H349" s="706"/>
      <c r="I349" s="480" t="s">
        <v>366</v>
      </c>
      <c r="J349" s="698"/>
      <c r="K349" s="496" t="s">
        <v>366</v>
      </c>
      <c r="L349" s="498"/>
      <c r="M349" s="498"/>
      <c r="N349" s="498"/>
      <c r="O349" s="498"/>
      <c r="P349" s="498"/>
      <c r="Q349" s="498"/>
      <c r="R349" s="498"/>
      <c r="S349" s="498"/>
      <c r="T349" s="498"/>
      <c r="U349" s="498"/>
      <c r="V349" s="498"/>
      <c r="W349" s="498"/>
      <c r="X349" s="498"/>
      <c r="Y349" s="498"/>
      <c r="Z349" s="498"/>
      <c r="AA349" s="498"/>
      <c r="AB349" s="498"/>
      <c r="AC349" s="498"/>
      <c r="AD349" s="498"/>
      <c r="AE349" s="498"/>
      <c r="AF349" s="498"/>
      <c r="AG349" s="498"/>
      <c r="AH349" s="498"/>
      <c r="AI349" s="498"/>
      <c r="AJ349" s="498"/>
      <c r="AK349" s="498"/>
      <c r="AL349" s="498"/>
      <c r="AM349" s="498"/>
      <c r="AN349" s="498"/>
      <c r="AO349" s="498"/>
      <c r="AP349" s="498"/>
      <c r="AQ349" s="498"/>
      <c r="AR349" s="498"/>
      <c r="AS349" s="498"/>
      <c r="AT349" s="498"/>
      <c r="AU349" s="498"/>
      <c r="AV349" s="498"/>
    </row>
    <row r="350" spans="1:48" s="467" customFormat="1" ht="20.25" customHeight="1" x14ac:dyDescent="0.3">
      <c r="A350" s="519"/>
      <c r="B350" s="427" t="s">
        <v>2174</v>
      </c>
      <c r="C350" s="427" t="s">
        <v>2175</v>
      </c>
      <c r="D350" s="458" t="s">
        <v>2089</v>
      </c>
      <c r="E350" s="750">
        <v>400</v>
      </c>
      <c r="F350" s="569" t="s">
        <v>2118</v>
      </c>
      <c r="G350" s="696">
        <v>737251</v>
      </c>
      <c r="H350" s="697">
        <v>67</v>
      </c>
      <c r="I350" s="462"/>
      <c r="J350" s="786" t="str">
        <f>IF(I350&gt;0,I350*#REF!,"")</f>
        <v/>
      </c>
      <c r="K350" s="749">
        <v>120</v>
      </c>
    </row>
    <row r="351" spans="1:48" s="499" customFormat="1" ht="20.25" customHeight="1" x14ac:dyDescent="0.3">
      <c r="A351" s="444"/>
      <c r="B351" s="692" t="s">
        <v>2177</v>
      </c>
      <c r="C351" s="452" t="s">
        <v>2178</v>
      </c>
      <c r="D351" s="496" t="s">
        <v>366</v>
      </c>
      <c r="E351" s="479" t="s">
        <v>366</v>
      </c>
      <c r="F351" s="479" t="s">
        <v>366</v>
      </c>
      <c r="G351" s="291"/>
      <c r="H351" s="706"/>
      <c r="I351" s="480" t="s">
        <v>366</v>
      </c>
      <c r="J351" s="698"/>
      <c r="K351" s="496" t="s">
        <v>366</v>
      </c>
      <c r="L351" s="498"/>
      <c r="M351" s="498"/>
      <c r="N351" s="498"/>
      <c r="O351" s="498"/>
      <c r="P351" s="498"/>
      <c r="Q351" s="498"/>
      <c r="R351" s="498"/>
      <c r="S351" s="498"/>
      <c r="T351" s="498"/>
      <c r="U351" s="498"/>
      <c r="V351" s="498"/>
      <c r="W351" s="498"/>
      <c r="X351" s="498"/>
      <c r="Y351" s="498"/>
      <c r="Z351" s="498"/>
      <c r="AA351" s="498"/>
      <c r="AB351" s="498"/>
      <c r="AC351" s="498"/>
      <c r="AD351" s="498"/>
      <c r="AE351" s="498"/>
      <c r="AF351" s="498"/>
      <c r="AG351" s="498"/>
      <c r="AH351" s="498"/>
      <c r="AI351" s="498"/>
      <c r="AJ351" s="498"/>
      <c r="AK351" s="498"/>
      <c r="AL351" s="498"/>
      <c r="AM351" s="498"/>
      <c r="AN351" s="498"/>
      <c r="AO351" s="498"/>
      <c r="AP351" s="498"/>
      <c r="AQ351" s="498"/>
      <c r="AR351" s="498"/>
      <c r="AS351" s="498"/>
      <c r="AT351" s="498"/>
      <c r="AU351" s="498"/>
      <c r="AV351" s="498"/>
    </row>
    <row r="352" spans="1:48" s="467" customFormat="1" ht="20.25" customHeight="1" x14ac:dyDescent="0.3">
      <c r="A352" s="581"/>
      <c r="B352" s="485" t="s">
        <v>2179</v>
      </c>
      <c r="C352" s="427" t="s">
        <v>4522</v>
      </c>
      <c r="D352" s="469" t="s">
        <v>2180</v>
      </c>
      <c r="E352" s="750">
        <v>300</v>
      </c>
      <c r="F352" s="569" t="s">
        <v>1724</v>
      </c>
      <c r="G352" s="461">
        <v>779183</v>
      </c>
      <c r="H352" s="697">
        <v>76</v>
      </c>
      <c r="I352" s="462"/>
      <c r="J352" s="698" t="str">
        <f>IF(I352&gt;0,I352*#REF!,"")</f>
        <v/>
      </c>
      <c r="K352" s="778">
        <v>110</v>
      </c>
    </row>
    <row r="353" spans="1:48" s="467" customFormat="1" ht="20.25" customHeight="1" x14ac:dyDescent="0.3">
      <c r="A353" s="581"/>
      <c r="B353" s="485" t="s">
        <v>2179</v>
      </c>
      <c r="C353" s="427" t="s">
        <v>4522</v>
      </c>
      <c r="D353" s="469" t="s">
        <v>2180</v>
      </c>
      <c r="E353" s="750">
        <v>400</v>
      </c>
      <c r="F353" s="569" t="s">
        <v>2118</v>
      </c>
      <c r="G353" s="461">
        <v>800994</v>
      </c>
      <c r="H353" s="697">
        <v>69</v>
      </c>
      <c r="I353" s="462"/>
      <c r="J353" s="698" t="str">
        <f>IF(I353&gt;0,I353*#REF!,"")</f>
        <v/>
      </c>
      <c r="K353" s="760">
        <v>110</v>
      </c>
    </row>
    <row r="354" spans="1:48" s="467" customFormat="1" ht="20.25" customHeight="1" x14ac:dyDescent="0.3">
      <c r="A354" s="581"/>
      <c r="B354" s="485" t="s">
        <v>2964</v>
      </c>
      <c r="C354" s="427" t="s">
        <v>4523</v>
      </c>
      <c r="D354" s="557" t="s">
        <v>2966</v>
      </c>
      <c r="E354" s="750">
        <v>300</v>
      </c>
      <c r="F354" s="569" t="s">
        <v>1724</v>
      </c>
      <c r="G354" s="461">
        <v>779185</v>
      </c>
      <c r="H354" s="697">
        <v>76</v>
      </c>
      <c r="I354" s="462"/>
      <c r="J354" s="698" t="str">
        <f>IF(I354&gt;0,I354*#REF!,"")</f>
        <v/>
      </c>
      <c r="K354" s="714">
        <v>110</v>
      </c>
    </row>
    <row r="355" spans="1:48" s="467" customFormat="1" ht="20.25" customHeight="1" x14ac:dyDescent="0.3">
      <c r="A355" s="581"/>
      <c r="B355" s="485" t="s">
        <v>2964</v>
      </c>
      <c r="C355" s="427" t="s">
        <v>4523</v>
      </c>
      <c r="D355" s="557" t="s">
        <v>2966</v>
      </c>
      <c r="E355" s="750">
        <v>400</v>
      </c>
      <c r="F355" s="569" t="s">
        <v>2118</v>
      </c>
      <c r="G355" s="461">
        <v>800995</v>
      </c>
      <c r="H355" s="697">
        <v>69</v>
      </c>
      <c r="I355" s="462"/>
      <c r="J355" s="698" t="str">
        <f>IF(I355&gt;0,I355*#REF!,"")</f>
        <v/>
      </c>
      <c r="K355" s="749">
        <v>110</v>
      </c>
    </row>
    <row r="356" spans="1:48" s="467" customFormat="1" ht="20.25" customHeight="1" x14ac:dyDescent="0.3">
      <c r="A356" s="515"/>
      <c r="B356" s="456" t="s">
        <v>2967</v>
      </c>
      <c r="C356" s="457" t="s">
        <v>2968</v>
      </c>
      <c r="D356" s="458" t="s">
        <v>4524</v>
      </c>
      <c r="E356" s="750">
        <v>300</v>
      </c>
      <c r="F356" s="569" t="s">
        <v>1724</v>
      </c>
      <c r="G356" s="696">
        <v>675827</v>
      </c>
      <c r="H356" s="697">
        <v>62</v>
      </c>
      <c r="I356" s="462"/>
      <c r="J356" s="698" t="str">
        <f>IF(I356&gt;0,I356*#REF!,"")</f>
        <v/>
      </c>
      <c r="K356" s="749">
        <v>110</v>
      </c>
    </row>
    <row r="357" spans="1:48" s="467" customFormat="1" ht="20.25" customHeight="1" x14ac:dyDescent="0.3">
      <c r="A357" s="581"/>
      <c r="B357" s="485" t="s">
        <v>2181</v>
      </c>
      <c r="C357" s="427" t="s">
        <v>2182</v>
      </c>
      <c r="D357" s="469" t="s">
        <v>2183</v>
      </c>
      <c r="E357" s="750">
        <v>300</v>
      </c>
      <c r="F357" s="569" t="s">
        <v>1724</v>
      </c>
      <c r="G357" s="461">
        <v>779186</v>
      </c>
      <c r="H357" s="697">
        <v>76</v>
      </c>
      <c r="I357" s="462"/>
      <c r="J357" s="698" t="str">
        <f>IF(I357&gt;0,I357*#REF!,"")</f>
        <v/>
      </c>
      <c r="K357" s="714">
        <v>110</v>
      </c>
    </row>
    <row r="358" spans="1:48" s="467" customFormat="1" ht="20.25" customHeight="1" x14ac:dyDescent="0.3">
      <c r="A358" s="581">
        <v>2021</v>
      </c>
      <c r="B358" s="427" t="s">
        <v>3754</v>
      </c>
      <c r="C358" s="427" t="s">
        <v>3755</v>
      </c>
      <c r="D358" s="458" t="s">
        <v>3756</v>
      </c>
      <c r="E358" s="750">
        <v>300</v>
      </c>
      <c r="F358" s="569" t="s">
        <v>1724</v>
      </c>
      <c r="G358" s="696">
        <v>811447</v>
      </c>
      <c r="H358" s="697">
        <v>76</v>
      </c>
      <c r="I358" s="462"/>
      <c r="J358" s="698" t="str">
        <f>IF(I358&gt;0,I358*#REF!,"")</f>
        <v/>
      </c>
      <c r="K358" s="760" t="s">
        <v>3627</v>
      </c>
    </row>
    <row r="359" spans="1:48" s="467" customFormat="1" ht="20.25" customHeight="1" x14ac:dyDescent="0.3">
      <c r="A359" s="581">
        <v>2021</v>
      </c>
      <c r="B359" s="427" t="s">
        <v>3637</v>
      </c>
      <c r="C359" s="427" t="s">
        <v>3638</v>
      </c>
      <c r="D359" s="458" t="s">
        <v>3639</v>
      </c>
      <c r="E359" s="750">
        <v>200</v>
      </c>
      <c r="F359" s="569" t="s">
        <v>1488</v>
      </c>
      <c r="G359" s="696">
        <v>811448</v>
      </c>
      <c r="H359" s="697">
        <v>99</v>
      </c>
      <c r="I359" s="462"/>
      <c r="J359" s="698" t="str">
        <f>IF(I359&gt;0,I359*#REF!,"")</f>
        <v/>
      </c>
      <c r="K359" s="760">
        <v>100</v>
      </c>
    </row>
    <row r="360" spans="1:48" s="467" customFormat="1" ht="20.25" customHeight="1" x14ac:dyDescent="0.3">
      <c r="A360" s="519"/>
      <c r="B360" s="427" t="s">
        <v>811</v>
      </c>
      <c r="C360" s="427" t="s">
        <v>813</v>
      </c>
      <c r="D360" s="458" t="s">
        <v>4213</v>
      </c>
      <c r="E360" s="750">
        <v>300</v>
      </c>
      <c r="F360" s="569" t="s">
        <v>860</v>
      </c>
      <c r="G360" s="696">
        <v>340573</v>
      </c>
      <c r="H360" s="697">
        <v>76</v>
      </c>
      <c r="I360" s="462"/>
      <c r="J360" s="698" t="str">
        <f>IF(I360&gt;0,I360*#REF!,"")</f>
        <v/>
      </c>
      <c r="K360" s="749">
        <v>110</v>
      </c>
    </row>
    <row r="361" spans="1:48" s="499" customFormat="1" ht="20.25" customHeight="1" x14ac:dyDescent="0.3">
      <c r="A361" s="444"/>
      <c r="B361" s="692" t="s">
        <v>2184</v>
      </c>
      <c r="C361" s="452" t="s">
        <v>2185</v>
      </c>
      <c r="D361" s="496" t="s">
        <v>366</v>
      </c>
      <c r="E361" s="479" t="s">
        <v>366</v>
      </c>
      <c r="F361" s="479" t="s">
        <v>366</v>
      </c>
      <c r="G361" s="291"/>
      <c r="H361" s="706"/>
      <c r="I361" s="480" t="s">
        <v>366</v>
      </c>
      <c r="J361" s="698"/>
      <c r="K361" s="496" t="s">
        <v>366</v>
      </c>
      <c r="L361" s="498"/>
      <c r="M361" s="498"/>
      <c r="N361" s="498"/>
      <c r="O361" s="498"/>
      <c r="P361" s="498"/>
      <c r="Q361" s="498"/>
      <c r="R361" s="498"/>
      <c r="S361" s="498"/>
      <c r="T361" s="498"/>
      <c r="U361" s="498"/>
      <c r="V361" s="498"/>
      <c r="W361" s="498"/>
      <c r="X361" s="498"/>
      <c r="Y361" s="498"/>
      <c r="Z361" s="498"/>
      <c r="AA361" s="498"/>
      <c r="AB361" s="498"/>
      <c r="AC361" s="498"/>
      <c r="AD361" s="498"/>
      <c r="AE361" s="498"/>
      <c r="AF361" s="498"/>
      <c r="AG361" s="498"/>
      <c r="AH361" s="498"/>
      <c r="AI361" s="498"/>
      <c r="AJ361" s="498"/>
      <c r="AK361" s="498"/>
      <c r="AL361" s="498"/>
      <c r="AM361" s="498"/>
      <c r="AN361" s="498"/>
      <c r="AO361" s="498"/>
      <c r="AP361" s="498"/>
      <c r="AQ361" s="498"/>
      <c r="AR361" s="498"/>
      <c r="AS361" s="498"/>
      <c r="AT361" s="498"/>
      <c r="AU361" s="498"/>
      <c r="AV361" s="498"/>
    </row>
    <row r="362" spans="1:48" s="467" customFormat="1" ht="20.25" customHeight="1" x14ac:dyDescent="0.3">
      <c r="A362" s="581"/>
      <c r="B362" s="427" t="s">
        <v>2973</v>
      </c>
      <c r="C362" s="427" t="s">
        <v>2974</v>
      </c>
      <c r="D362" s="458" t="s">
        <v>2975</v>
      </c>
      <c r="E362" s="750">
        <v>300</v>
      </c>
      <c r="F362" s="569" t="s">
        <v>1724</v>
      </c>
      <c r="G362" s="461">
        <v>736654</v>
      </c>
      <c r="H362" s="697">
        <v>67</v>
      </c>
      <c r="I362" s="462"/>
      <c r="J362" s="698" t="str">
        <f>IF(I362&gt;0,I362*#REF!,"")</f>
        <v/>
      </c>
      <c r="K362" s="749" t="s">
        <v>2976</v>
      </c>
    </row>
    <row r="363" spans="1:48" s="467" customFormat="1" ht="19.5" customHeight="1" x14ac:dyDescent="0.3">
      <c r="A363" s="581"/>
      <c r="B363" s="427" t="s">
        <v>2978</v>
      </c>
      <c r="C363" s="427" t="s">
        <v>4214</v>
      </c>
      <c r="D363" s="458" t="s">
        <v>2980</v>
      </c>
      <c r="E363" s="750">
        <v>300</v>
      </c>
      <c r="F363" s="569" t="s">
        <v>1724</v>
      </c>
      <c r="G363" s="461">
        <v>736653</v>
      </c>
      <c r="H363" s="697">
        <v>56</v>
      </c>
      <c r="I363" s="462"/>
      <c r="J363" s="698" t="str">
        <f>IF(I363&gt;0,I363*#REF!,"")</f>
        <v/>
      </c>
      <c r="K363" s="757">
        <v>115</v>
      </c>
    </row>
    <row r="364" spans="1:48" s="467" customFormat="1" ht="20.25" customHeight="1" x14ac:dyDescent="0.3">
      <c r="A364" s="519"/>
      <c r="B364" s="559" t="s">
        <v>2186</v>
      </c>
      <c r="C364" s="427" t="s">
        <v>2187</v>
      </c>
      <c r="D364" s="458" t="s">
        <v>2188</v>
      </c>
      <c r="E364" s="750">
        <v>300</v>
      </c>
      <c r="F364" s="569" t="s">
        <v>1724</v>
      </c>
      <c r="G364" s="696">
        <v>340695</v>
      </c>
      <c r="H364" s="697">
        <v>76</v>
      </c>
      <c r="I364" s="462"/>
      <c r="J364" s="698" t="str">
        <f>IF(I364&gt;0,I364*#REF!,"")</f>
        <v/>
      </c>
      <c r="K364" s="749">
        <v>100</v>
      </c>
    </row>
    <row r="365" spans="1:48" s="467" customFormat="1" ht="20.25" customHeight="1" x14ac:dyDescent="0.3">
      <c r="A365" s="519"/>
      <c r="B365" s="559" t="s">
        <v>2186</v>
      </c>
      <c r="C365" s="427" t="s">
        <v>2187</v>
      </c>
      <c r="D365" s="458" t="s">
        <v>2188</v>
      </c>
      <c r="E365" s="750">
        <v>400</v>
      </c>
      <c r="F365" s="569" t="s">
        <v>2118</v>
      </c>
      <c r="G365" s="696">
        <v>718180</v>
      </c>
      <c r="H365" s="697">
        <v>67</v>
      </c>
      <c r="I365" s="462"/>
      <c r="J365" s="698" t="str">
        <f>IF(I365&gt;0,I365*#REF!,"")</f>
        <v/>
      </c>
      <c r="K365" s="749">
        <v>100</v>
      </c>
    </row>
    <row r="366" spans="1:48" s="467" customFormat="1" ht="20.25" customHeight="1" x14ac:dyDescent="0.3">
      <c r="A366" s="804" t="s">
        <v>3049</v>
      </c>
      <c r="B366" s="559" t="s">
        <v>1535</v>
      </c>
      <c r="C366" s="427" t="s">
        <v>1536</v>
      </c>
      <c r="D366" s="425" t="s">
        <v>4525</v>
      </c>
      <c r="E366" s="750">
        <v>200</v>
      </c>
      <c r="F366" s="569" t="s">
        <v>1488</v>
      </c>
      <c r="G366" s="461">
        <v>821236</v>
      </c>
      <c r="H366" s="697">
        <v>60</v>
      </c>
      <c r="I366" s="462"/>
      <c r="J366" s="698" t="str">
        <f>IF(I366&gt;0,I366*#REF!,"")</f>
        <v/>
      </c>
      <c r="K366" s="749" t="s">
        <v>2296</v>
      </c>
    </row>
    <row r="367" spans="1:48" s="467" customFormat="1" ht="20.25" customHeight="1" x14ac:dyDescent="0.3">
      <c r="A367" s="519"/>
      <c r="B367" s="559" t="s">
        <v>2984</v>
      </c>
      <c r="C367" s="427" t="s">
        <v>3387</v>
      </c>
      <c r="D367" s="458" t="s">
        <v>2986</v>
      </c>
      <c r="E367" s="750">
        <v>300</v>
      </c>
      <c r="F367" s="569" t="s">
        <v>1724</v>
      </c>
      <c r="G367" s="696">
        <v>340699</v>
      </c>
      <c r="H367" s="697">
        <v>56</v>
      </c>
      <c r="I367" s="462"/>
      <c r="J367" s="698" t="str">
        <f>IF(I367&gt;0,I367*#REF!,"")</f>
        <v/>
      </c>
      <c r="K367" s="749">
        <v>105</v>
      </c>
    </row>
    <row r="368" spans="1:48" s="467" customFormat="1" ht="20.25" customHeight="1" x14ac:dyDescent="0.3">
      <c r="A368" s="519"/>
      <c r="B368" s="715" t="s">
        <v>2189</v>
      </c>
      <c r="C368" s="457" t="s">
        <v>2190</v>
      </c>
      <c r="D368" s="458" t="s">
        <v>2191</v>
      </c>
      <c r="E368" s="750">
        <v>300</v>
      </c>
      <c r="F368" s="569" t="s">
        <v>1724</v>
      </c>
      <c r="G368" s="696">
        <v>340704</v>
      </c>
      <c r="H368" s="697">
        <v>76</v>
      </c>
      <c r="I368" s="462"/>
      <c r="J368" s="698" t="str">
        <f>IF(I368&gt;0,I368*#REF!,"")</f>
        <v/>
      </c>
      <c r="K368" s="749">
        <v>100</v>
      </c>
    </row>
    <row r="369" spans="1:11" s="467" customFormat="1" ht="20.25" customHeight="1" x14ac:dyDescent="0.3">
      <c r="A369" s="105"/>
      <c r="B369" s="715" t="s">
        <v>2189</v>
      </c>
      <c r="C369" s="457" t="s">
        <v>2190</v>
      </c>
      <c r="D369" s="458" t="s">
        <v>2191</v>
      </c>
      <c r="E369" s="750">
        <v>400</v>
      </c>
      <c r="F369" s="569" t="s">
        <v>2118</v>
      </c>
      <c r="G369" s="696">
        <v>718181</v>
      </c>
      <c r="H369" s="697">
        <v>67</v>
      </c>
      <c r="I369" s="462"/>
      <c r="J369" s="698" t="str">
        <f>IF(I369&gt;0,I369*#REF!,"")</f>
        <v/>
      </c>
      <c r="K369" s="749">
        <v>100</v>
      </c>
    </row>
    <row r="370" spans="1:11" s="467" customFormat="1" ht="20.25" customHeight="1" x14ac:dyDescent="0.3">
      <c r="A370" s="581"/>
      <c r="B370" s="427" t="s">
        <v>4526</v>
      </c>
      <c r="C370" s="427" t="s">
        <v>4527</v>
      </c>
      <c r="D370" s="458" t="s">
        <v>4528</v>
      </c>
      <c r="E370" s="750">
        <v>300</v>
      </c>
      <c r="F370" s="569" t="s">
        <v>1724</v>
      </c>
      <c r="G370" s="461">
        <v>736655</v>
      </c>
      <c r="H370" s="697">
        <v>67</v>
      </c>
      <c r="I370" s="462"/>
      <c r="J370" s="698" t="str">
        <f>IF(I370&gt;0,I370*#REF!,"")</f>
        <v/>
      </c>
      <c r="K370" s="749" t="s">
        <v>1967</v>
      </c>
    </row>
    <row r="371" spans="1:11" s="467" customFormat="1" ht="20.25" customHeight="1" x14ac:dyDescent="0.3">
      <c r="A371" s="515"/>
      <c r="B371" s="456" t="s">
        <v>2198</v>
      </c>
      <c r="C371" s="456" t="s">
        <v>2199</v>
      </c>
      <c r="D371" s="695" t="s">
        <v>2200</v>
      </c>
      <c r="E371" s="750">
        <v>300</v>
      </c>
      <c r="F371" s="569" t="s">
        <v>1724</v>
      </c>
      <c r="G371" s="696">
        <v>675831</v>
      </c>
      <c r="H371" s="697">
        <v>62</v>
      </c>
      <c r="I371" s="462"/>
      <c r="J371" s="698" t="str">
        <f>IF(I371&gt;0,I371*#REF!,"")</f>
        <v/>
      </c>
      <c r="K371" s="749">
        <v>110</v>
      </c>
    </row>
    <row r="372" spans="1:11" s="467" customFormat="1" ht="20.25" customHeight="1" x14ac:dyDescent="0.3">
      <c r="A372" s="516"/>
      <c r="B372" s="779" t="s">
        <v>2198</v>
      </c>
      <c r="C372" s="456" t="s">
        <v>2199</v>
      </c>
      <c r="D372" s="695" t="s">
        <v>2200</v>
      </c>
      <c r="E372" s="750">
        <v>400</v>
      </c>
      <c r="F372" s="569" t="s">
        <v>2118</v>
      </c>
      <c r="G372" s="696">
        <v>718182</v>
      </c>
      <c r="H372" s="697">
        <v>53</v>
      </c>
      <c r="I372" s="462"/>
      <c r="J372" s="698" t="str">
        <f>IF(I372&gt;0,I372*#REF!,"")</f>
        <v/>
      </c>
      <c r="K372" s="749">
        <v>110</v>
      </c>
    </row>
    <row r="373" spans="1:11" s="467" customFormat="1" ht="20.25" customHeight="1" x14ac:dyDescent="0.3">
      <c r="A373" s="105"/>
      <c r="B373" s="427" t="s">
        <v>3759</v>
      </c>
      <c r="C373" s="427" t="s">
        <v>4215</v>
      </c>
      <c r="D373" s="458" t="s">
        <v>3761</v>
      </c>
      <c r="E373" s="750">
        <v>400</v>
      </c>
      <c r="F373" s="569" t="s">
        <v>2118</v>
      </c>
      <c r="G373" s="696">
        <v>718183</v>
      </c>
      <c r="H373" s="697">
        <v>53</v>
      </c>
      <c r="I373" s="462"/>
      <c r="J373" s="698" t="str">
        <f>IF(I373&gt;0,I373*#REF!,"")</f>
        <v/>
      </c>
      <c r="K373" s="749">
        <v>90</v>
      </c>
    </row>
    <row r="374" spans="1:11" s="467" customFormat="1" ht="20.25" customHeight="1" x14ac:dyDescent="0.3">
      <c r="A374" s="581"/>
      <c r="B374" s="427" t="s">
        <v>2987</v>
      </c>
      <c r="C374" s="427" t="s">
        <v>4529</v>
      </c>
      <c r="D374" s="458" t="s">
        <v>2989</v>
      </c>
      <c r="E374" s="750">
        <v>300</v>
      </c>
      <c r="F374" s="569" t="s">
        <v>1724</v>
      </c>
      <c r="G374" s="696">
        <v>736656</v>
      </c>
      <c r="H374" s="697">
        <v>56</v>
      </c>
      <c r="I374" s="462"/>
      <c r="J374" s="698" t="str">
        <f>IF(I374&gt;0,I374*#REF!,"")</f>
        <v/>
      </c>
      <c r="K374" s="749">
        <v>115</v>
      </c>
    </row>
    <row r="375" spans="1:11" s="467" customFormat="1" ht="20.25" customHeight="1" x14ac:dyDescent="0.3">
      <c r="A375" s="581"/>
      <c r="B375" s="427" t="s">
        <v>2204</v>
      </c>
      <c r="C375" s="427" t="s">
        <v>2205</v>
      </c>
      <c r="D375" s="458" t="s">
        <v>2206</v>
      </c>
      <c r="E375" s="750">
        <v>300</v>
      </c>
      <c r="F375" s="569" t="s">
        <v>1724</v>
      </c>
      <c r="G375" s="461">
        <v>736695</v>
      </c>
      <c r="H375" s="697">
        <v>56</v>
      </c>
      <c r="I375" s="462"/>
      <c r="J375" s="698" t="str">
        <f>IF(I375&gt;0,I375*#REF!,"")</f>
        <v/>
      </c>
      <c r="K375" s="749" t="s">
        <v>1822</v>
      </c>
    </row>
    <row r="376" spans="1:11" s="467" customFormat="1" ht="20.25" customHeight="1" x14ac:dyDescent="0.3">
      <c r="A376" s="804" t="s">
        <v>3049</v>
      </c>
      <c r="B376" s="427" t="s">
        <v>4530</v>
      </c>
      <c r="C376" s="427" t="s">
        <v>4531</v>
      </c>
      <c r="D376" s="425" t="s">
        <v>4532</v>
      </c>
      <c r="E376" s="750">
        <v>200</v>
      </c>
      <c r="F376" s="569" t="s">
        <v>1488</v>
      </c>
      <c r="G376" s="696">
        <v>821237</v>
      </c>
      <c r="H376" s="697">
        <v>92</v>
      </c>
      <c r="I376" s="462"/>
      <c r="J376" s="698" t="str">
        <f>IF(I376&gt;0,I376*#REF!,"")</f>
        <v/>
      </c>
      <c r="K376" s="749">
        <v>100</v>
      </c>
    </row>
    <row r="377" spans="1:11" s="467" customFormat="1" ht="20.25" customHeight="1" x14ac:dyDescent="0.3">
      <c r="A377" s="581"/>
      <c r="B377" s="427" t="s">
        <v>2210</v>
      </c>
      <c r="C377" s="427" t="s">
        <v>2211</v>
      </c>
      <c r="D377" s="458" t="s">
        <v>2212</v>
      </c>
      <c r="E377" s="750">
        <v>300</v>
      </c>
      <c r="F377" s="569" t="s">
        <v>1724</v>
      </c>
      <c r="G377" s="696">
        <v>736658</v>
      </c>
      <c r="H377" s="697">
        <v>56</v>
      </c>
      <c r="I377" s="462"/>
      <c r="J377" s="698" t="str">
        <f>IF(I377&gt;0,I377*#REF!,"")</f>
        <v/>
      </c>
      <c r="K377" s="749" t="s">
        <v>1967</v>
      </c>
    </row>
    <row r="378" spans="1:11" s="467" customFormat="1" ht="20.25" customHeight="1" x14ac:dyDescent="0.3">
      <c r="A378" s="581"/>
      <c r="B378" s="427" t="s">
        <v>2213</v>
      </c>
      <c r="C378" s="427" t="s">
        <v>2214</v>
      </c>
      <c r="D378" s="458" t="s">
        <v>2215</v>
      </c>
      <c r="E378" s="750">
        <v>300</v>
      </c>
      <c r="F378" s="569" t="s">
        <v>1724</v>
      </c>
      <c r="G378" s="696">
        <v>736659</v>
      </c>
      <c r="H378" s="697">
        <v>76</v>
      </c>
      <c r="I378" s="462"/>
      <c r="J378" s="698" t="str">
        <f>IF(I378&gt;0,I378*#REF!,"")</f>
        <v/>
      </c>
      <c r="K378" s="749">
        <v>120</v>
      </c>
    </row>
    <row r="379" spans="1:11" s="467" customFormat="1" ht="20.25" customHeight="1" x14ac:dyDescent="0.3">
      <c r="A379" s="581"/>
      <c r="B379" s="427" t="s">
        <v>2213</v>
      </c>
      <c r="C379" s="427" t="s">
        <v>2214</v>
      </c>
      <c r="D379" s="458" t="s">
        <v>2215</v>
      </c>
      <c r="E379" s="750">
        <v>400</v>
      </c>
      <c r="F379" s="569" t="s">
        <v>2118</v>
      </c>
      <c r="G379" s="696">
        <v>737177</v>
      </c>
      <c r="H379" s="697">
        <v>67</v>
      </c>
      <c r="I379" s="462"/>
      <c r="J379" s="698" t="str">
        <f>IF(I379&gt;0,I379*#REF!,"")</f>
        <v/>
      </c>
      <c r="K379" s="749">
        <v>120</v>
      </c>
    </row>
    <row r="380" spans="1:11" s="467" customFormat="1" ht="20.25" customHeight="1" x14ac:dyDescent="0.3">
      <c r="A380" s="105"/>
      <c r="B380" s="427" t="s">
        <v>2990</v>
      </c>
      <c r="C380" s="427" t="s">
        <v>2991</v>
      </c>
      <c r="D380" s="458" t="s">
        <v>194</v>
      </c>
      <c r="E380" s="750">
        <v>300</v>
      </c>
      <c r="F380" s="569" t="s">
        <v>1724</v>
      </c>
      <c r="G380" s="696">
        <v>340726</v>
      </c>
      <c r="H380" s="697">
        <v>62</v>
      </c>
      <c r="I380" s="462"/>
      <c r="J380" s="698" t="str">
        <f>IF(I380&gt;0,I380*#REF!,"")</f>
        <v/>
      </c>
      <c r="K380" s="749">
        <v>140</v>
      </c>
    </row>
    <row r="381" spans="1:11" s="467" customFormat="1" ht="20.25" customHeight="1" x14ac:dyDescent="0.3">
      <c r="A381" s="581"/>
      <c r="B381" s="427" t="s">
        <v>2219</v>
      </c>
      <c r="C381" s="427" t="s">
        <v>2220</v>
      </c>
      <c r="D381" s="458" t="s">
        <v>2221</v>
      </c>
      <c r="E381" s="750">
        <v>300</v>
      </c>
      <c r="F381" s="569" t="s">
        <v>1724</v>
      </c>
      <c r="G381" s="696">
        <v>736698</v>
      </c>
      <c r="H381" s="697">
        <v>48</v>
      </c>
      <c r="I381" s="462"/>
      <c r="J381" s="698" t="str">
        <f>IF(I381&gt;0,I381*#REF!,"")</f>
        <v/>
      </c>
      <c r="K381" s="749" t="s">
        <v>1967</v>
      </c>
    </row>
    <row r="382" spans="1:11" s="467" customFormat="1" ht="20.25" customHeight="1" x14ac:dyDescent="0.3">
      <c r="A382" s="581"/>
      <c r="B382" s="427" t="s">
        <v>2222</v>
      </c>
      <c r="C382" s="427" t="s">
        <v>2223</v>
      </c>
      <c r="D382" s="458" t="s">
        <v>2224</v>
      </c>
      <c r="E382" s="750">
        <v>300</v>
      </c>
      <c r="F382" s="569" t="s">
        <v>1724</v>
      </c>
      <c r="G382" s="696">
        <v>780751</v>
      </c>
      <c r="H382" s="697">
        <v>150</v>
      </c>
      <c r="I382" s="462"/>
      <c r="J382" s="698" t="str">
        <f>IF(I382&gt;0,I382*#REF!,"")</f>
        <v/>
      </c>
      <c r="K382" s="749">
        <v>110</v>
      </c>
    </row>
    <row r="383" spans="1:11" s="467" customFormat="1" ht="20.25" customHeight="1" x14ac:dyDescent="0.3">
      <c r="A383" s="581"/>
      <c r="B383" s="427" t="s">
        <v>4533</v>
      </c>
      <c r="C383" s="427" t="s">
        <v>4534</v>
      </c>
      <c r="D383" s="458" t="s">
        <v>4535</v>
      </c>
      <c r="E383" s="750">
        <v>300</v>
      </c>
      <c r="F383" s="569" t="s">
        <v>1724</v>
      </c>
      <c r="G383" s="696">
        <v>736700</v>
      </c>
      <c r="H383" s="697">
        <v>62</v>
      </c>
      <c r="I383" s="462"/>
      <c r="J383" s="698" t="str">
        <f>IF(I383&gt;0,I383*#REF!,"")</f>
        <v/>
      </c>
      <c r="K383" s="749" t="s">
        <v>1967</v>
      </c>
    </row>
    <row r="384" spans="1:11" s="467" customFormat="1" ht="20.25" customHeight="1" x14ac:dyDescent="0.3">
      <c r="A384" s="581"/>
      <c r="B384" s="427" t="s">
        <v>2225</v>
      </c>
      <c r="C384" s="427" t="s">
        <v>4216</v>
      </c>
      <c r="D384" s="458" t="s">
        <v>2226</v>
      </c>
      <c r="E384" s="750">
        <v>300</v>
      </c>
      <c r="F384" s="569" t="s">
        <v>1724</v>
      </c>
      <c r="G384" s="696">
        <v>736660</v>
      </c>
      <c r="H384" s="697">
        <v>76</v>
      </c>
      <c r="I384" s="462"/>
      <c r="J384" s="698" t="str">
        <f>IF(I384&gt;0,I384*#REF!,"")</f>
        <v/>
      </c>
      <c r="K384" s="749">
        <v>120</v>
      </c>
    </row>
    <row r="385" spans="1:11" s="467" customFormat="1" ht="20.25" customHeight="1" x14ac:dyDescent="0.3">
      <c r="A385" s="581"/>
      <c r="B385" s="427" t="s">
        <v>2225</v>
      </c>
      <c r="C385" s="427" t="s">
        <v>4216</v>
      </c>
      <c r="D385" s="458" t="s">
        <v>2226</v>
      </c>
      <c r="E385" s="750">
        <v>400</v>
      </c>
      <c r="F385" s="569" t="s">
        <v>2118</v>
      </c>
      <c r="G385" s="696">
        <v>737178</v>
      </c>
      <c r="H385" s="697">
        <v>67</v>
      </c>
      <c r="I385" s="462"/>
      <c r="J385" s="698" t="str">
        <f>IF(I385&gt;0,I385*#REF!,"")</f>
        <v/>
      </c>
      <c r="K385" s="749">
        <v>120</v>
      </c>
    </row>
    <row r="386" spans="1:11" s="467" customFormat="1" ht="20.25" customHeight="1" x14ac:dyDescent="0.3">
      <c r="A386" s="581"/>
      <c r="B386" s="427" t="s">
        <v>2227</v>
      </c>
      <c r="C386" s="427" t="s">
        <v>2228</v>
      </c>
      <c r="D386" s="458" t="s">
        <v>2229</v>
      </c>
      <c r="E386" s="750">
        <v>300</v>
      </c>
      <c r="F386" s="569" t="s">
        <v>1724</v>
      </c>
      <c r="G386" s="696">
        <v>736697</v>
      </c>
      <c r="H386" s="697">
        <v>48</v>
      </c>
      <c r="I386" s="462"/>
      <c r="J386" s="698" t="str">
        <f>IF(I386&gt;0,I386*#REF!,"")</f>
        <v/>
      </c>
      <c r="K386" s="749">
        <v>120</v>
      </c>
    </row>
    <row r="387" spans="1:11" s="467" customFormat="1" ht="20.25" customHeight="1" x14ac:dyDescent="0.3">
      <c r="A387" s="581"/>
      <c r="B387" s="427" t="s">
        <v>4536</v>
      </c>
      <c r="C387" s="427" t="s">
        <v>4537</v>
      </c>
      <c r="D387" s="458" t="s">
        <v>4538</v>
      </c>
      <c r="E387" s="750">
        <v>300</v>
      </c>
      <c r="F387" s="569" t="s">
        <v>1724</v>
      </c>
      <c r="G387" s="461">
        <v>736675</v>
      </c>
      <c r="H387" s="697">
        <v>56</v>
      </c>
      <c r="I387" s="462"/>
      <c r="J387" s="698" t="str">
        <f>IF(I387&gt;0,I387*#REF!,"")</f>
        <v/>
      </c>
      <c r="K387" s="749">
        <v>120</v>
      </c>
    </row>
    <row r="388" spans="1:11" s="467" customFormat="1" ht="20.25" customHeight="1" x14ac:dyDescent="0.3">
      <c r="A388" s="516"/>
      <c r="B388" s="457" t="s">
        <v>2230</v>
      </c>
      <c r="C388" s="456" t="s">
        <v>2231</v>
      </c>
      <c r="D388" s="695" t="s">
        <v>2232</v>
      </c>
      <c r="E388" s="750">
        <v>300</v>
      </c>
      <c r="F388" s="569" t="s">
        <v>1724</v>
      </c>
      <c r="G388" s="696">
        <v>675833</v>
      </c>
      <c r="H388" s="697">
        <v>56</v>
      </c>
      <c r="I388" s="462"/>
      <c r="J388" s="698" t="str">
        <f>IF(I388&gt;0,I388*#REF!,"")</f>
        <v/>
      </c>
      <c r="K388" s="749">
        <v>105</v>
      </c>
    </row>
    <row r="389" spans="1:11" s="467" customFormat="1" ht="20.25" customHeight="1" x14ac:dyDescent="0.3">
      <c r="A389" s="519"/>
      <c r="B389" s="427" t="s">
        <v>2233</v>
      </c>
      <c r="C389" s="427" t="s">
        <v>2234</v>
      </c>
      <c r="D389" s="458" t="s">
        <v>2235</v>
      </c>
      <c r="E389" s="750">
        <v>300</v>
      </c>
      <c r="F389" s="569" t="s">
        <v>1724</v>
      </c>
      <c r="G389" s="696">
        <v>340739</v>
      </c>
      <c r="H389" s="697">
        <v>45</v>
      </c>
      <c r="I389" s="462"/>
      <c r="J389" s="698" t="str">
        <f>IF(I389&gt;0,I389*#REF!,"")</f>
        <v/>
      </c>
      <c r="K389" s="749">
        <v>110</v>
      </c>
    </row>
    <row r="390" spans="1:11" s="467" customFormat="1" ht="20.25" customHeight="1" x14ac:dyDescent="0.3">
      <c r="A390" s="804" t="s">
        <v>3049</v>
      </c>
      <c r="B390" s="427" t="s">
        <v>4539</v>
      </c>
      <c r="C390" s="427" t="s">
        <v>4540</v>
      </c>
      <c r="D390" s="425" t="s">
        <v>4541</v>
      </c>
      <c r="E390" s="750">
        <v>200</v>
      </c>
      <c r="F390" s="569" t="s">
        <v>1488</v>
      </c>
      <c r="G390" s="696">
        <v>821238</v>
      </c>
      <c r="H390" s="697">
        <v>94</v>
      </c>
      <c r="I390" s="462"/>
      <c r="J390" s="698" t="str">
        <f>IF(I390&gt;0,I390*#REF!,"")</f>
        <v/>
      </c>
      <c r="K390" s="749">
        <v>100</v>
      </c>
    </row>
    <row r="391" spans="1:11" s="467" customFormat="1" ht="20.25" customHeight="1" x14ac:dyDescent="0.3">
      <c r="A391" s="581">
        <v>2021</v>
      </c>
      <c r="B391" s="427" t="s">
        <v>978</v>
      </c>
      <c r="C391" s="427" t="s">
        <v>979</v>
      </c>
      <c r="D391" s="458" t="s">
        <v>3640</v>
      </c>
      <c r="E391" s="750">
        <v>200</v>
      </c>
      <c r="F391" s="569" t="s">
        <v>1488</v>
      </c>
      <c r="G391" s="696">
        <v>811449</v>
      </c>
      <c r="H391" s="697">
        <v>78</v>
      </c>
      <c r="I391" s="462"/>
      <c r="J391" s="698" t="str">
        <f>IF(I391&gt;0,I391*#REF!,"")</f>
        <v/>
      </c>
      <c r="K391" s="749">
        <v>120</v>
      </c>
    </row>
    <row r="392" spans="1:11" s="467" customFormat="1" ht="20.25" customHeight="1" x14ac:dyDescent="0.3">
      <c r="A392" s="581"/>
      <c r="B392" s="427" t="s">
        <v>2675</v>
      </c>
      <c r="C392" s="427" t="s">
        <v>4542</v>
      </c>
      <c r="D392" s="458" t="s">
        <v>4543</v>
      </c>
      <c r="E392" s="750">
        <v>300</v>
      </c>
      <c r="F392" s="569" t="s">
        <v>1724</v>
      </c>
      <c r="G392" s="461">
        <v>736672</v>
      </c>
      <c r="H392" s="697">
        <v>56</v>
      </c>
      <c r="I392" s="462"/>
      <c r="J392" s="698" t="str">
        <f>IF(I392&gt;0,I392*#REF!,"")</f>
        <v/>
      </c>
      <c r="K392" s="749">
        <v>125</v>
      </c>
    </row>
    <row r="393" spans="1:11" s="467" customFormat="1" ht="20.25" customHeight="1" x14ac:dyDescent="0.3">
      <c r="A393" s="519"/>
      <c r="B393" s="427" t="s">
        <v>2992</v>
      </c>
      <c r="C393" s="427" t="s">
        <v>2993</v>
      </c>
      <c r="D393" s="458" t="s">
        <v>2994</v>
      </c>
      <c r="E393" s="750">
        <v>300</v>
      </c>
      <c r="F393" s="569" t="s">
        <v>860</v>
      </c>
      <c r="G393" s="696">
        <v>340743</v>
      </c>
      <c r="H393" s="697">
        <v>76</v>
      </c>
      <c r="I393" s="462"/>
      <c r="J393" s="698" t="str">
        <f>IF(I393&gt;0,I393*#REF!,"")</f>
        <v/>
      </c>
      <c r="K393" s="749">
        <v>150</v>
      </c>
    </row>
    <row r="394" spans="1:11" s="467" customFormat="1" ht="20.25" customHeight="1" x14ac:dyDescent="0.3">
      <c r="A394" s="519"/>
      <c r="B394" s="427" t="s">
        <v>2992</v>
      </c>
      <c r="C394" s="427" t="s">
        <v>2993</v>
      </c>
      <c r="D394" s="458" t="s">
        <v>2994</v>
      </c>
      <c r="E394" s="750">
        <v>400</v>
      </c>
      <c r="F394" s="569" t="s">
        <v>2118</v>
      </c>
      <c r="G394" s="696">
        <v>718186</v>
      </c>
      <c r="H394" s="697">
        <v>67</v>
      </c>
      <c r="I394" s="462"/>
      <c r="J394" s="698" t="str">
        <f>IF(I394&gt;0,I394*#REF!,"")</f>
        <v/>
      </c>
      <c r="K394" s="749">
        <v>150</v>
      </c>
    </row>
    <row r="395" spans="1:11" s="467" customFormat="1" ht="20.25" customHeight="1" x14ac:dyDescent="0.3">
      <c r="A395" s="516"/>
      <c r="B395" s="427" t="s">
        <v>2240</v>
      </c>
      <c r="C395" s="427" t="s">
        <v>2241</v>
      </c>
      <c r="D395" s="458" t="s">
        <v>2242</v>
      </c>
      <c r="E395" s="750">
        <v>300</v>
      </c>
      <c r="F395" s="569" t="s">
        <v>1724</v>
      </c>
      <c r="G395" s="696">
        <v>718040</v>
      </c>
      <c r="H395" s="697">
        <v>76</v>
      </c>
      <c r="I395" s="462"/>
      <c r="J395" s="698" t="str">
        <f>IF(I395&gt;0,I395*#REF!,"")</f>
        <v/>
      </c>
      <c r="K395" s="749">
        <v>90</v>
      </c>
    </row>
    <row r="396" spans="1:11" s="467" customFormat="1" ht="20.25" customHeight="1" x14ac:dyDescent="0.3">
      <c r="A396" s="515"/>
      <c r="B396" s="427" t="s">
        <v>2240</v>
      </c>
      <c r="C396" s="427" t="s">
        <v>2241</v>
      </c>
      <c r="D396" s="458" t="s">
        <v>2242</v>
      </c>
      <c r="E396" s="750">
        <v>400</v>
      </c>
      <c r="F396" s="569" t="s">
        <v>2118</v>
      </c>
      <c r="G396" s="696">
        <v>811450</v>
      </c>
      <c r="H396" s="697">
        <v>67</v>
      </c>
      <c r="I396" s="462"/>
      <c r="J396" s="698" t="str">
        <f>IF(I396&gt;0,I396*#REF!,"")</f>
        <v/>
      </c>
      <c r="K396" s="749">
        <v>90</v>
      </c>
    </row>
    <row r="397" spans="1:11" s="467" customFormat="1" ht="20.25" customHeight="1" x14ac:dyDescent="0.3">
      <c r="A397" s="519"/>
      <c r="B397" s="427" t="s">
        <v>2243</v>
      </c>
      <c r="C397" s="427" t="s">
        <v>2244</v>
      </c>
      <c r="D397" s="458" t="s">
        <v>2245</v>
      </c>
      <c r="E397" s="750">
        <v>300</v>
      </c>
      <c r="F397" s="569" t="s">
        <v>1724</v>
      </c>
      <c r="G397" s="696">
        <v>340764</v>
      </c>
      <c r="H397" s="697">
        <v>76</v>
      </c>
      <c r="I397" s="462"/>
      <c r="J397" s="698" t="str">
        <f>IF(I397&gt;0,I397*#REF!,"")</f>
        <v/>
      </c>
      <c r="K397" s="749">
        <v>110</v>
      </c>
    </row>
    <row r="398" spans="1:11" s="467" customFormat="1" ht="20.25" customHeight="1" x14ac:dyDescent="0.3">
      <c r="A398" s="519"/>
      <c r="B398" s="471" t="s">
        <v>2243</v>
      </c>
      <c r="C398" s="427" t="s">
        <v>2244</v>
      </c>
      <c r="D398" s="458" t="s">
        <v>2245</v>
      </c>
      <c r="E398" s="750">
        <v>400</v>
      </c>
      <c r="F398" s="569" t="s">
        <v>2118</v>
      </c>
      <c r="G398" s="696">
        <v>718187</v>
      </c>
      <c r="H398" s="697">
        <v>67</v>
      </c>
      <c r="I398" s="462"/>
      <c r="J398" s="698" t="str">
        <f>IF(I398&gt;0,I398*#REF!,"")</f>
        <v/>
      </c>
      <c r="K398" s="760">
        <v>110</v>
      </c>
    </row>
    <row r="399" spans="1:11" s="467" customFormat="1" ht="20.25" customHeight="1" x14ac:dyDescent="0.3">
      <c r="A399" s="516"/>
      <c r="B399" s="471" t="s">
        <v>2246</v>
      </c>
      <c r="C399" s="427" t="s">
        <v>2247</v>
      </c>
      <c r="D399" s="458" t="s">
        <v>2248</v>
      </c>
      <c r="E399" s="750">
        <v>300</v>
      </c>
      <c r="F399" s="569" t="s">
        <v>1724</v>
      </c>
      <c r="G399" s="696">
        <v>726466</v>
      </c>
      <c r="H399" s="697">
        <v>76</v>
      </c>
      <c r="I399" s="462"/>
      <c r="J399" s="698" t="str">
        <f>IF(I399&gt;0,I399*#REF!,"")</f>
        <v/>
      </c>
      <c r="K399" s="760">
        <v>120</v>
      </c>
    </row>
    <row r="400" spans="1:11" s="467" customFormat="1" ht="20.25" customHeight="1" x14ac:dyDescent="0.3">
      <c r="A400" s="515"/>
      <c r="B400" s="471" t="s">
        <v>2246</v>
      </c>
      <c r="C400" s="427" t="s">
        <v>2247</v>
      </c>
      <c r="D400" s="458" t="s">
        <v>2248</v>
      </c>
      <c r="E400" s="750">
        <v>400</v>
      </c>
      <c r="F400" s="569" t="s">
        <v>2118</v>
      </c>
      <c r="G400" s="696">
        <v>800983</v>
      </c>
      <c r="H400" s="697">
        <v>67</v>
      </c>
      <c r="I400" s="462"/>
      <c r="J400" s="698" t="str">
        <f>IF(I400&gt;0,I400*#REF!,"")</f>
        <v/>
      </c>
      <c r="K400" s="760">
        <v>120</v>
      </c>
    </row>
    <row r="401" spans="1:11" s="467" customFormat="1" ht="20.25" customHeight="1" x14ac:dyDescent="0.3">
      <c r="A401" s="548"/>
      <c r="B401" s="457" t="s">
        <v>2995</v>
      </c>
      <c r="C401" s="457" t="s">
        <v>2996</v>
      </c>
      <c r="D401" s="695" t="s">
        <v>2997</v>
      </c>
      <c r="E401" s="750">
        <v>300</v>
      </c>
      <c r="F401" s="569" t="s">
        <v>1724</v>
      </c>
      <c r="G401" s="696">
        <v>675836</v>
      </c>
      <c r="H401" s="697">
        <v>56</v>
      </c>
      <c r="I401" s="462"/>
      <c r="J401" s="698" t="str">
        <f>IF(I401&gt;0,I401*#REF!,"")</f>
        <v/>
      </c>
      <c r="K401" s="749">
        <v>140</v>
      </c>
    </row>
    <row r="402" spans="1:11" s="467" customFormat="1" ht="20.25" customHeight="1" x14ac:dyDescent="0.3">
      <c r="A402" s="581"/>
      <c r="B402" s="427" t="s">
        <v>4544</v>
      </c>
      <c r="C402" s="427" t="s">
        <v>4545</v>
      </c>
      <c r="D402" s="458" t="s">
        <v>4546</v>
      </c>
      <c r="E402" s="750">
        <v>300</v>
      </c>
      <c r="F402" s="569" t="s">
        <v>1724</v>
      </c>
      <c r="G402" s="696">
        <v>736680</v>
      </c>
      <c r="H402" s="697">
        <v>62</v>
      </c>
      <c r="I402" s="462"/>
      <c r="J402" s="698" t="str">
        <f>IF(I402&gt;0,I402*#REF!,"")</f>
        <v/>
      </c>
      <c r="K402" s="749">
        <v>110</v>
      </c>
    </row>
    <row r="403" spans="1:11" s="467" customFormat="1" ht="20.25" customHeight="1" x14ac:dyDescent="0.3">
      <c r="A403" s="581"/>
      <c r="B403" s="427" t="s">
        <v>2249</v>
      </c>
      <c r="C403" s="427" t="s">
        <v>2250</v>
      </c>
      <c r="D403" s="458" t="s">
        <v>2251</v>
      </c>
      <c r="E403" s="750">
        <v>300</v>
      </c>
      <c r="F403" s="569" t="s">
        <v>1724</v>
      </c>
      <c r="G403" s="696">
        <v>736681</v>
      </c>
      <c r="H403" s="697">
        <v>62</v>
      </c>
      <c r="I403" s="462"/>
      <c r="J403" s="698" t="str">
        <f>IF(I403&gt;0,I403*#REF!,"")</f>
        <v/>
      </c>
      <c r="K403" s="749" t="s">
        <v>1822</v>
      </c>
    </row>
    <row r="404" spans="1:11" s="467" customFormat="1" ht="20.25" customHeight="1" x14ac:dyDescent="0.3">
      <c r="A404" s="581"/>
      <c r="B404" s="427" t="s">
        <v>2252</v>
      </c>
      <c r="C404" s="427" t="s">
        <v>2253</v>
      </c>
      <c r="D404" s="458" t="s">
        <v>2254</v>
      </c>
      <c r="E404" s="750">
        <v>300</v>
      </c>
      <c r="F404" s="569" t="s">
        <v>1724</v>
      </c>
      <c r="G404" s="696">
        <v>736683</v>
      </c>
      <c r="H404" s="697">
        <v>56</v>
      </c>
      <c r="I404" s="462"/>
      <c r="J404" s="698" t="str">
        <f>IF(I404&gt;0,I404*#REF!,"")</f>
        <v/>
      </c>
      <c r="K404" s="749" t="s">
        <v>1967</v>
      </c>
    </row>
    <row r="405" spans="1:11" s="467" customFormat="1" ht="20.25" customHeight="1" x14ac:dyDescent="0.3">
      <c r="A405" s="581"/>
      <c r="B405" s="427" t="s">
        <v>2252</v>
      </c>
      <c r="C405" s="427" t="s">
        <v>2253</v>
      </c>
      <c r="D405" s="458" t="s">
        <v>2254</v>
      </c>
      <c r="E405" s="750">
        <v>400</v>
      </c>
      <c r="F405" s="569" t="s">
        <v>2118</v>
      </c>
      <c r="G405" s="696">
        <v>811451</v>
      </c>
      <c r="H405" s="697">
        <v>48</v>
      </c>
      <c r="I405" s="462"/>
      <c r="J405" s="698" t="str">
        <f>IF(I405&gt;0,I405*#REF!,"")</f>
        <v/>
      </c>
      <c r="K405" s="749" t="s">
        <v>1967</v>
      </c>
    </row>
    <row r="406" spans="1:11" s="467" customFormat="1" ht="20.25" customHeight="1" x14ac:dyDescent="0.3">
      <c r="A406" s="515"/>
      <c r="B406" s="457" t="s">
        <v>1224</v>
      </c>
      <c r="C406" s="457" t="s">
        <v>1225</v>
      </c>
      <c r="D406" s="695" t="s">
        <v>2255</v>
      </c>
      <c r="E406" s="750">
        <v>300</v>
      </c>
      <c r="F406" s="569" t="s">
        <v>1724</v>
      </c>
      <c r="G406" s="696">
        <v>340779</v>
      </c>
      <c r="H406" s="697">
        <v>56</v>
      </c>
      <c r="I406" s="462"/>
      <c r="J406" s="698" t="str">
        <f>IF(I406&gt;0,I406*#REF!,"")</f>
        <v/>
      </c>
      <c r="K406" s="749">
        <v>120</v>
      </c>
    </row>
    <row r="407" spans="1:11" s="467" customFormat="1" ht="20.25" customHeight="1" x14ac:dyDescent="0.3">
      <c r="A407" s="105"/>
      <c r="B407" s="427" t="s">
        <v>4547</v>
      </c>
      <c r="C407" s="427" t="s">
        <v>4548</v>
      </c>
      <c r="D407" s="458" t="s">
        <v>4549</v>
      </c>
      <c r="E407" s="750">
        <v>300</v>
      </c>
      <c r="F407" s="569" t="s">
        <v>1724</v>
      </c>
      <c r="G407" s="696">
        <v>340785</v>
      </c>
      <c r="H407" s="697">
        <v>56</v>
      </c>
      <c r="I407" s="462"/>
      <c r="J407" s="698" t="str">
        <f>IF(I407&gt;0,I407*#REF!,"")</f>
        <v/>
      </c>
      <c r="K407" s="749" t="s">
        <v>4550</v>
      </c>
    </row>
    <row r="408" spans="1:11" s="467" customFormat="1" ht="20.25" customHeight="1" x14ac:dyDescent="0.3">
      <c r="A408" s="581"/>
      <c r="B408" s="427" t="s">
        <v>2256</v>
      </c>
      <c r="C408" s="427" t="s">
        <v>2257</v>
      </c>
      <c r="D408" s="458" t="s">
        <v>2258</v>
      </c>
      <c r="E408" s="750">
        <v>300</v>
      </c>
      <c r="F408" s="569" t="s">
        <v>1724</v>
      </c>
      <c r="G408" s="696">
        <v>736686</v>
      </c>
      <c r="H408" s="697">
        <v>62</v>
      </c>
      <c r="I408" s="462"/>
      <c r="J408" s="698" t="str">
        <f>IF(I408&gt;0,I408*#REF!,"")</f>
        <v/>
      </c>
      <c r="K408" s="749">
        <v>120</v>
      </c>
    </row>
    <row r="409" spans="1:11" s="467" customFormat="1" ht="20.25" customHeight="1" x14ac:dyDescent="0.3">
      <c r="A409" s="105"/>
      <c r="B409" s="427" t="s">
        <v>2259</v>
      </c>
      <c r="C409" s="427" t="s">
        <v>4551</v>
      </c>
      <c r="D409" s="458" t="s">
        <v>2260</v>
      </c>
      <c r="E409" s="750">
        <v>300</v>
      </c>
      <c r="F409" s="569" t="s">
        <v>1724</v>
      </c>
      <c r="G409" s="696">
        <v>340793</v>
      </c>
      <c r="H409" s="697">
        <v>76</v>
      </c>
      <c r="I409" s="462"/>
      <c r="J409" s="698" t="str">
        <f>IF(I409&gt;0,I409*#REF!,"")</f>
        <v/>
      </c>
      <c r="K409" s="749">
        <v>110</v>
      </c>
    </row>
    <row r="410" spans="1:11" s="467" customFormat="1" ht="20.25" customHeight="1" x14ac:dyDescent="0.3">
      <c r="A410" s="105"/>
      <c r="B410" s="427" t="s">
        <v>2259</v>
      </c>
      <c r="C410" s="427" t="s">
        <v>4551</v>
      </c>
      <c r="D410" s="458" t="s">
        <v>2260</v>
      </c>
      <c r="E410" s="750">
        <v>400</v>
      </c>
      <c r="F410" s="569" t="s">
        <v>2118</v>
      </c>
      <c r="G410" s="696">
        <v>718188</v>
      </c>
      <c r="H410" s="697">
        <v>64</v>
      </c>
      <c r="I410" s="462"/>
      <c r="J410" s="698" t="str">
        <f>IF(I410&gt;0,I410*#REF!,"")</f>
        <v/>
      </c>
      <c r="K410" s="749">
        <v>110</v>
      </c>
    </row>
    <row r="411" spans="1:11" s="467" customFormat="1" ht="20.25" customHeight="1" x14ac:dyDescent="0.3">
      <c r="A411" s="105"/>
      <c r="B411" s="427" t="s">
        <v>1489</v>
      </c>
      <c r="C411" s="427" t="s">
        <v>4217</v>
      </c>
      <c r="D411" s="458" t="s">
        <v>3005</v>
      </c>
      <c r="E411" s="750">
        <v>300</v>
      </c>
      <c r="F411" s="569" t="s">
        <v>1724</v>
      </c>
      <c r="G411" s="696">
        <v>340797</v>
      </c>
      <c r="H411" s="697">
        <v>56</v>
      </c>
      <c r="I411" s="462"/>
      <c r="J411" s="698" t="str">
        <f>IF(I411&gt;0,I411*#REF!,"")</f>
        <v/>
      </c>
      <c r="K411" s="749">
        <v>120</v>
      </c>
    </row>
    <row r="412" spans="1:11" s="467" customFormat="1" ht="20.25" customHeight="1" x14ac:dyDescent="0.3">
      <c r="A412" s="105"/>
      <c r="B412" s="427" t="s">
        <v>2261</v>
      </c>
      <c r="C412" s="427" t="s">
        <v>2262</v>
      </c>
      <c r="D412" s="458" t="s">
        <v>2263</v>
      </c>
      <c r="E412" s="750">
        <v>300</v>
      </c>
      <c r="F412" s="569" t="s">
        <v>1724</v>
      </c>
      <c r="G412" s="696">
        <v>340788</v>
      </c>
      <c r="H412" s="697">
        <v>56</v>
      </c>
      <c r="I412" s="462"/>
      <c r="J412" s="698" t="str">
        <f>IF(I412&gt;0,I412*#REF!,"")</f>
        <v/>
      </c>
      <c r="K412" s="749">
        <v>100</v>
      </c>
    </row>
    <row r="413" spans="1:11" s="467" customFormat="1" ht="20.25" customHeight="1" x14ac:dyDescent="0.3">
      <c r="A413" s="581"/>
      <c r="B413" s="427" t="s">
        <v>2264</v>
      </c>
      <c r="C413" s="427" t="s">
        <v>4218</v>
      </c>
      <c r="D413" s="458" t="s">
        <v>2265</v>
      </c>
      <c r="E413" s="750">
        <v>300</v>
      </c>
      <c r="F413" s="569" t="s">
        <v>1724</v>
      </c>
      <c r="G413" s="696">
        <v>340791</v>
      </c>
      <c r="H413" s="697">
        <v>56</v>
      </c>
      <c r="I413" s="462"/>
      <c r="J413" s="698" t="str">
        <f>IF(I413&gt;0,I413*#REF!,"")</f>
        <v/>
      </c>
      <c r="K413" s="749">
        <v>180</v>
      </c>
    </row>
    <row r="414" spans="1:11" s="467" customFormat="1" ht="20.25" customHeight="1" x14ac:dyDescent="0.3">
      <c r="A414" s="581"/>
      <c r="B414" s="427" t="s">
        <v>2266</v>
      </c>
      <c r="C414" s="427" t="s">
        <v>2267</v>
      </c>
      <c r="D414" s="458" t="s">
        <v>2268</v>
      </c>
      <c r="E414" s="750">
        <v>300</v>
      </c>
      <c r="F414" s="569" t="s">
        <v>1724</v>
      </c>
      <c r="G414" s="696">
        <v>736688</v>
      </c>
      <c r="H414" s="697">
        <v>76</v>
      </c>
      <c r="I414" s="462"/>
      <c r="J414" s="698" t="str">
        <f>IF(I414&gt;0,I414*#REF!,"")</f>
        <v/>
      </c>
      <c r="K414" s="749">
        <v>130</v>
      </c>
    </row>
    <row r="415" spans="1:11" s="467" customFormat="1" ht="20.25" customHeight="1" x14ac:dyDescent="0.3">
      <c r="A415" s="105"/>
      <c r="B415" s="427" t="s">
        <v>3007</v>
      </c>
      <c r="C415" s="427" t="s">
        <v>3008</v>
      </c>
      <c r="D415" s="458" t="s">
        <v>3009</v>
      </c>
      <c r="E415" s="750">
        <v>300</v>
      </c>
      <c r="F415" s="569" t="s">
        <v>1724</v>
      </c>
      <c r="G415" s="696">
        <v>340800</v>
      </c>
      <c r="H415" s="697">
        <v>56</v>
      </c>
      <c r="I415" s="462"/>
      <c r="J415" s="698" t="str">
        <f>IF(I415&gt;0,I415*#REF!,"")</f>
        <v/>
      </c>
      <c r="K415" s="749">
        <v>100</v>
      </c>
    </row>
    <row r="416" spans="1:11" s="467" customFormat="1" ht="20.25" customHeight="1" x14ac:dyDescent="0.3">
      <c r="A416" s="105"/>
      <c r="B416" s="427" t="s">
        <v>2272</v>
      </c>
      <c r="C416" s="427" t="s">
        <v>2273</v>
      </c>
      <c r="D416" s="458" t="s">
        <v>2274</v>
      </c>
      <c r="E416" s="750">
        <v>300</v>
      </c>
      <c r="F416" s="569" t="s">
        <v>1724</v>
      </c>
      <c r="G416" s="696">
        <v>340805</v>
      </c>
      <c r="H416" s="697">
        <v>56</v>
      </c>
      <c r="I416" s="462"/>
      <c r="J416" s="698" t="str">
        <f>IF(I416&gt;0,I416*#REF!,"")</f>
        <v/>
      </c>
      <c r="K416" s="749">
        <v>110</v>
      </c>
    </row>
    <row r="417" spans="1:48" s="467" customFormat="1" ht="20.25" customHeight="1" x14ac:dyDescent="0.3">
      <c r="A417" s="105"/>
      <c r="B417" s="427" t="s">
        <v>2275</v>
      </c>
      <c r="C417" s="427" t="s">
        <v>2276</v>
      </c>
      <c r="D417" s="458" t="s">
        <v>2277</v>
      </c>
      <c r="E417" s="750">
        <v>300</v>
      </c>
      <c r="F417" s="569" t="s">
        <v>1724</v>
      </c>
      <c r="G417" s="696">
        <v>340819</v>
      </c>
      <c r="H417" s="697">
        <v>76</v>
      </c>
      <c r="I417" s="462"/>
      <c r="J417" s="698" t="str">
        <f>IF(I417&gt;0,I417*#REF!,"")</f>
        <v/>
      </c>
      <c r="K417" s="749">
        <v>120</v>
      </c>
    </row>
    <row r="418" spans="1:48" s="467" customFormat="1" ht="20.25" customHeight="1" x14ac:dyDescent="0.3">
      <c r="A418" s="105"/>
      <c r="B418" s="427" t="s">
        <v>2278</v>
      </c>
      <c r="C418" s="427" t="s">
        <v>2279</v>
      </c>
      <c r="D418" s="458" t="s">
        <v>2280</v>
      </c>
      <c r="E418" s="750">
        <v>300</v>
      </c>
      <c r="F418" s="569" t="s">
        <v>1724</v>
      </c>
      <c r="G418" s="696">
        <v>340826</v>
      </c>
      <c r="H418" s="697">
        <v>44</v>
      </c>
      <c r="I418" s="462"/>
      <c r="J418" s="698" t="str">
        <f>IF(I418&gt;0,I418*#REF!,"")</f>
        <v/>
      </c>
      <c r="K418" s="749">
        <v>130</v>
      </c>
    </row>
    <row r="419" spans="1:48" s="467" customFormat="1" ht="20.25" customHeight="1" x14ac:dyDescent="0.3">
      <c r="A419" s="105"/>
      <c r="B419" s="427" t="s">
        <v>2285</v>
      </c>
      <c r="C419" s="427" t="s">
        <v>2286</v>
      </c>
      <c r="D419" s="458" t="s">
        <v>2287</v>
      </c>
      <c r="E419" s="750">
        <v>300</v>
      </c>
      <c r="F419" s="569" t="s">
        <v>1724</v>
      </c>
      <c r="G419" s="696">
        <v>340832</v>
      </c>
      <c r="H419" s="697">
        <v>56</v>
      </c>
      <c r="I419" s="462"/>
      <c r="J419" s="698" t="str">
        <f>IF(I419&gt;0,I419*#REF!,"")</f>
        <v/>
      </c>
      <c r="K419" s="749">
        <v>95</v>
      </c>
    </row>
    <row r="420" spans="1:48" s="467" customFormat="1" ht="20.25" customHeight="1" x14ac:dyDescent="0.3">
      <c r="A420" s="105"/>
      <c r="B420" s="427" t="s">
        <v>3776</v>
      </c>
      <c r="C420" s="427" t="s">
        <v>3777</v>
      </c>
      <c r="D420" s="458" t="s">
        <v>2400</v>
      </c>
      <c r="E420" s="750">
        <v>300</v>
      </c>
      <c r="F420" s="569" t="s">
        <v>1724</v>
      </c>
      <c r="G420" s="696">
        <v>340836</v>
      </c>
      <c r="H420" s="697">
        <v>56</v>
      </c>
      <c r="I420" s="462"/>
      <c r="J420" s="698" t="str">
        <f>IF(I420&gt;0,I420*#REF!,"")</f>
        <v/>
      </c>
      <c r="K420" s="749">
        <v>100</v>
      </c>
    </row>
    <row r="421" spans="1:48" s="467" customFormat="1" ht="20.25" customHeight="1" x14ac:dyDescent="0.3">
      <c r="A421" s="804" t="s">
        <v>3049</v>
      </c>
      <c r="B421" s="427" t="s">
        <v>4552</v>
      </c>
      <c r="C421" s="427" t="s">
        <v>3527</v>
      </c>
      <c r="D421" s="425" t="s">
        <v>4553</v>
      </c>
      <c r="E421" s="750">
        <v>200</v>
      </c>
      <c r="F421" s="569" t="s">
        <v>1488</v>
      </c>
      <c r="G421" s="696">
        <v>821239</v>
      </c>
      <c r="H421" s="697">
        <v>60</v>
      </c>
      <c r="I421" s="462"/>
      <c r="J421" s="698" t="str">
        <f>IF(I421&gt;0,I421*#REF!,"")</f>
        <v/>
      </c>
      <c r="K421" s="749" t="s">
        <v>3618</v>
      </c>
    </row>
    <row r="422" spans="1:48" s="467" customFormat="1" ht="20.25" customHeight="1" x14ac:dyDescent="0.3">
      <c r="A422" s="581"/>
      <c r="B422" s="427" t="s">
        <v>2288</v>
      </c>
      <c r="C422" s="427" t="s">
        <v>2289</v>
      </c>
      <c r="D422" s="458" t="s">
        <v>2290</v>
      </c>
      <c r="E422" s="750">
        <v>300</v>
      </c>
      <c r="F422" s="569" t="s">
        <v>1724</v>
      </c>
      <c r="G422" s="696">
        <v>736693</v>
      </c>
      <c r="H422" s="697">
        <v>76</v>
      </c>
      <c r="I422" s="462"/>
      <c r="J422" s="698" t="str">
        <f>IF(I422&gt;0,I422*#REF!,"")</f>
        <v/>
      </c>
      <c r="K422" s="749">
        <v>150</v>
      </c>
    </row>
    <row r="423" spans="1:48" s="467" customFormat="1" ht="20.25" customHeight="1" x14ac:dyDescent="0.3">
      <c r="A423" s="581"/>
      <c r="B423" s="427" t="s">
        <v>3011</v>
      </c>
      <c r="C423" s="427" t="s">
        <v>3012</v>
      </c>
      <c r="D423" s="458" t="s">
        <v>3013</v>
      </c>
      <c r="E423" s="750">
        <v>300</v>
      </c>
      <c r="F423" s="750" t="s">
        <v>1724</v>
      </c>
      <c r="G423" s="696">
        <v>800987</v>
      </c>
      <c r="H423" s="697">
        <v>62</v>
      </c>
      <c r="I423" s="462"/>
      <c r="J423" s="698" t="str">
        <f>IF(I423&gt;0,I423*#REF!,"")</f>
        <v/>
      </c>
      <c r="K423" s="701">
        <v>135</v>
      </c>
      <c r="L423" s="261"/>
      <c r="M423" s="758"/>
    </row>
    <row r="424" spans="1:48" s="467" customFormat="1" ht="20.25" customHeight="1" x14ac:dyDescent="0.3">
      <c r="A424" s="581"/>
      <c r="B424" s="427" t="s">
        <v>4554</v>
      </c>
      <c r="C424" s="427" t="s">
        <v>4555</v>
      </c>
      <c r="D424" s="458" t="s">
        <v>4556</v>
      </c>
      <c r="E424" s="750">
        <v>300</v>
      </c>
      <c r="F424" s="569" t="s">
        <v>1724</v>
      </c>
      <c r="G424" s="696">
        <v>736661</v>
      </c>
      <c r="H424" s="697">
        <v>62</v>
      </c>
      <c r="I424" s="462"/>
      <c r="J424" s="698" t="str">
        <f>IF(I424&gt;0,I424*#REF!,"")</f>
        <v/>
      </c>
      <c r="K424" s="749" t="s">
        <v>2296</v>
      </c>
    </row>
    <row r="425" spans="1:48" s="467" customFormat="1" ht="20.25" customHeight="1" x14ac:dyDescent="0.3">
      <c r="A425" s="105"/>
      <c r="B425" s="427" t="s">
        <v>3014</v>
      </c>
      <c r="C425" s="427" t="s">
        <v>3015</v>
      </c>
      <c r="D425" s="458" t="s">
        <v>3016</v>
      </c>
      <c r="E425" s="750">
        <v>300</v>
      </c>
      <c r="F425" s="569" t="s">
        <v>1724</v>
      </c>
      <c r="G425" s="696">
        <v>340847</v>
      </c>
      <c r="H425" s="697">
        <v>76</v>
      </c>
      <c r="I425" s="462"/>
      <c r="J425" s="698" t="str">
        <f>IF(I425&gt;0,I425*#REF!,"")</f>
        <v/>
      </c>
      <c r="K425" s="749">
        <v>120</v>
      </c>
    </row>
    <row r="426" spans="1:48" s="467" customFormat="1" ht="20.25" customHeight="1" x14ac:dyDescent="0.3">
      <c r="A426" s="105"/>
      <c r="B426" s="427" t="s">
        <v>3014</v>
      </c>
      <c r="C426" s="427" t="s">
        <v>3015</v>
      </c>
      <c r="D426" s="458" t="s">
        <v>3016</v>
      </c>
      <c r="E426" s="750">
        <v>400</v>
      </c>
      <c r="F426" s="569" t="s">
        <v>2118</v>
      </c>
      <c r="G426" s="696">
        <v>718195</v>
      </c>
      <c r="H426" s="697">
        <v>67</v>
      </c>
      <c r="I426" s="462"/>
      <c r="J426" s="698" t="str">
        <f>IF(I426&gt;0,I426*#REF!,"")</f>
        <v/>
      </c>
      <c r="K426" s="749">
        <v>120</v>
      </c>
    </row>
    <row r="427" spans="1:48" s="467" customFormat="1" ht="20.25" customHeight="1" x14ac:dyDescent="0.3">
      <c r="A427" s="581"/>
      <c r="B427" s="427" t="s">
        <v>4557</v>
      </c>
      <c r="C427" s="427" t="s">
        <v>4558</v>
      </c>
      <c r="D427" s="458" t="s">
        <v>4559</v>
      </c>
      <c r="E427" s="750">
        <v>300</v>
      </c>
      <c r="F427" s="569" t="s">
        <v>1724</v>
      </c>
      <c r="G427" s="696">
        <v>736670</v>
      </c>
      <c r="H427" s="697">
        <v>56</v>
      </c>
      <c r="I427" s="462"/>
      <c r="J427" s="698" t="str">
        <f>IF(I427&gt;0,I427*#REF!,"")</f>
        <v/>
      </c>
      <c r="K427" s="749" t="s">
        <v>4560</v>
      </c>
    </row>
    <row r="428" spans="1:48" s="467" customFormat="1" ht="20.25" customHeight="1" x14ac:dyDescent="0.3">
      <c r="A428" s="581"/>
      <c r="B428" s="427" t="s">
        <v>4557</v>
      </c>
      <c r="C428" s="427" t="s">
        <v>4558</v>
      </c>
      <c r="D428" s="458" t="s">
        <v>4559</v>
      </c>
      <c r="E428" s="750">
        <v>400</v>
      </c>
      <c r="F428" s="569" t="s">
        <v>2118</v>
      </c>
      <c r="G428" s="696">
        <v>737181</v>
      </c>
      <c r="H428" s="697">
        <v>48</v>
      </c>
      <c r="I428" s="462"/>
      <c r="J428" s="698" t="str">
        <f>IF(I428&gt;0,I428*#REF!,"")</f>
        <v/>
      </c>
      <c r="K428" s="749" t="s">
        <v>4560</v>
      </c>
    </row>
    <row r="429" spans="1:48" s="467" customFormat="1" ht="20.25" customHeight="1" x14ac:dyDescent="0.3">
      <c r="A429" s="105"/>
      <c r="B429" s="427" t="s">
        <v>94</v>
      </c>
      <c r="C429" s="427" t="s">
        <v>4561</v>
      </c>
      <c r="D429" s="458" t="s">
        <v>4562</v>
      </c>
      <c r="E429" s="750">
        <v>300</v>
      </c>
      <c r="F429" s="569" t="s">
        <v>1724</v>
      </c>
      <c r="G429" s="696">
        <v>340851</v>
      </c>
      <c r="H429" s="697">
        <v>56</v>
      </c>
      <c r="I429" s="462"/>
      <c r="J429" s="698" t="str">
        <f>IF(I429&gt;0,I429*#REF!,"")</f>
        <v/>
      </c>
      <c r="K429" s="749">
        <v>90</v>
      </c>
    </row>
    <row r="430" spans="1:48" s="467" customFormat="1" ht="20.25" customHeight="1" x14ac:dyDescent="0.3">
      <c r="A430" s="105"/>
      <c r="B430" s="427" t="s">
        <v>4563</v>
      </c>
      <c r="C430" s="427" t="s">
        <v>4564</v>
      </c>
      <c r="D430" s="458" t="s">
        <v>4565</v>
      </c>
      <c r="E430" s="750">
        <v>300</v>
      </c>
      <c r="F430" s="569" t="s">
        <v>1724</v>
      </c>
      <c r="G430" s="696">
        <v>340854</v>
      </c>
      <c r="H430" s="697">
        <v>62</v>
      </c>
      <c r="I430" s="462"/>
      <c r="J430" s="698" t="str">
        <f>IF(I430&gt;0,I430*#REF!,"")</f>
        <v/>
      </c>
      <c r="K430" s="749">
        <v>95</v>
      </c>
    </row>
    <row r="431" spans="1:48" s="467" customFormat="1" ht="20.25" customHeight="1" x14ac:dyDescent="0.3">
      <c r="A431" s="105"/>
      <c r="B431" s="427" t="s">
        <v>3017</v>
      </c>
      <c r="C431" s="427" t="s">
        <v>4219</v>
      </c>
      <c r="D431" s="458" t="s">
        <v>3019</v>
      </c>
      <c r="E431" s="750">
        <v>300</v>
      </c>
      <c r="F431" s="569" t="s">
        <v>1724</v>
      </c>
      <c r="G431" s="696">
        <v>340860</v>
      </c>
      <c r="H431" s="697">
        <v>76</v>
      </c>
      <c r="I431" s="462"/>
      <c r="J431" s="698" t="str">
        <f>IF(I431&gt;0,I431*#REF!,"")</f>
        <v/>
      </c>
      <c r="K431" s="749">
        <v>110</v>
      </c>
    </row>
    <row r="432" spans="1:48" s="467" customFormat="1" ht="20.25" customHeight="1" x14ac:dyDescent="0.3">
      <c r="A432" s="105"/>
      <c r="B432" s="711" t="s">
        <v>2300</v>
      </c>
      <c r="C432" s="452" t="s">
        <v>38</v>
      </c>
      <c r="D432" s="477" t="s">
        <v>366</v>
      </c>
      <c r="E432" s="476" t="s">
        <v>366</v>
      </c>
      <c r="F432" s="476" t="s">
        <v>366</v>
      </c>
      <c r="G432" s="291"/>
      <c r="H432" s="706"/>
      <c r="I432" s="480" t="s">
        <v>366</v>
      </c>
      <c r="J432" s="694"/>
      <c r="K432" s="477" t="s">
        <v>366</v>
      </c>
      <c r="L432" s="484"/>
      <c r="M432" s="484"/>
      <c r="N432" s="484"/>
      <c r="O432" s="484"/>
      <c r="P432" s="484"/>
      <c r="Q432" s="484"/>
      <c r="R432" s="484"/>
      <c r="S432" s="484"/>
      <c r="T432" s="484"/>
      <c r="U432" s="484"/>
      <c r="V432" s="484"/>
      <c r="W432" s="484"/>
      <c r="X432" s="484"/>
      <c r="Y432" s="484"/>
      <c r="Z432" s="484"/>
      <c r="AA432" s="484"/>
      <c r="AB432" s="484"/>
      <c r="AC432" s="484"/>
      <c r="AD432" s="484"/>
      <c r="AE432" s="484"/>
      <c r="AF432" s="484"/>
      <c r="AG432" s="484"/>
      <c r="AH432" s="484"/>
      <c r="AI432" s="484"/>
      <c r="AJ432" s="484"/>
      <c r="AK432" s="484"/>
      <c r="AL432" s="484"/>
      <c r="AM432" s="484"/>
      <c r="AN432" s="484"/>
      <c r="AO432" s="484"/>
      <c r="AP432" s="484"/>
      <c r="AQ432" s="484"/>
      <c r="AR432" s="484"/>
      <c r="AS432" s="484"/>
      <c r="AT432" s="484"/>
      <c r="AU432" s="484"/>
      <c r="AV432" s="484"/>
    </row>
    <row r="433" spans="1:42" s="467" customFormat="1" ht="20.25" customHeight="1" x14ac:dyDescent="0.3">
      <c r="A433" s="519"/>
      <c r="B433" s="427" t="s">
        <v>3020</v>
      </c>
      <c r="C433" s="427" t="s">
        <v>3388</v>
      </c>
      <c r="D433" s="458" t="s">
        <v>3022</v>
      </c>
      <c r="E433" s="750">
        <v>300</v>
      </c>
      <c r="F433" s="569" t="s">
        <v>1724</v>
      </c>
      <c r="G433" s="696">
        <v>340908</v>
      </c>
      <c r="H433" s="697">
        <v>77</v>
      </c>
      <c r="I433" s="462"/>
      <c r="J433" s="762" t="str">
        <f>IF(I433&gt;0,I433*#REF!,"")</f>
        <v/>
      </c>
      <c r="K433" s="749">
        <v>120</v>
      </c>
    </row>
    <row r="434" spans="1:42" s="467" customFormat="1" ht="20.25" customHeight="1" x14ac:dyDescent="0.3">
      <c r="A434" s="515"/>
      <c r="B434" s="716" t="s">
        <v>2301</v>
      </c>
      <c r="C434" s="708" t="s">
        <v>4566</v>
      </c>
      <c r="D434" s="695" t="s">
        <v>2302</v>
      </c>
      <c r="E434" s="750">
        <v>300</v>
      </c>
      <c r="F434" s="569" t="s">
        <v>1724</v>
      </c>
      <c r="G434" s="696">
        <v>707289</v>
      </c>
      <c r="H434" s="697">
        <v>77</v>
      </c>
      <c r="I434" s="462"/>
      <c r="J434" s="762" t="str">
        <f>IF(I434&gt;0,I434*#REF!,"")</f>
        <v/>
      </c>
      <c r="K434" s="749">
        <v>120</v>
      </c>
    </row>
    <row r="435" spans="1:42" s="467" customFormat="1" ht="20.25" customHeight="1" x14ac:dyDescent="0.3">
      <c r="A435" s="105"/>
      <c r="B435" s="427" t="s">
        <v>2303</v>
      </c>
      <c r="C435" s="427" t="s">
        <v>2304</v>
      </c>
      <c r="D435" s="458" t="s">
        <v>2305</v>
      </c>
      <c r="E435" s="750">
        <v>300</v>
      </c>
      <c r="F435" s="569" t="s">
        <v>1724</v>
      </c>
      <c r="G435" s="696">
        <v>340914</v>
      </c>
      <c r="H435" s="697">
        <v>77</v>
      </c>
      <c r="I435" s="462"/>
      <c r="J435" s="762" t="str">
        <f>IF(I435&gt;0,I435*#REF!,"")</f>
        <v/>
      </c>
      <c r="K435" s="757">
        <v>100</v>
      </c>
    </row>
    <row r="436" spans="1:42" s="467" customFormat="1" ht="20.25" customHeight="1" x14ac:dyDescent="0.3">
      <c r="A436" s="105"/>
      <c r="B436" s="427" t="s">
        <v>2303</v>
      </c>
      <c r="C436" s="427" t="s">
        <v>2304</v>
      </c>
      <c r="D436" s="458" t="s">
        <v>2305</v>
      </c>
      <c r="E436" s="750">
        <v>400</v>
      </c>
      <c r="F436" s="569" t="s">
        <v>2118</v>
      </c>
      <c r="G436" s="696">
        <v>718198</v>
      </c>
      <c r="H436" s="697">
        <v>71</v>
      </c>
      <c r="I436" s="462"/>
      <c r="J436" s="762" t="str">
        <f>IF(I436&gt;0,I436*#REF!,"")</f>
        <v/>
      </c>
      <c r="K436" s="757">
        <v>100</v>
      </c>
    </row>
    <row r="437" spans="1:42" s="467" customFormat="1" ht="20.25" customHeight="1" x14ac:dyDescent="0.3">
      <c r="A437" s="515"/>
      <c r="B437" s="716" t="s">
        <v>3023</v>
      </c>
      <c r="C437" s="708" t="s">
        <v>3024</v>
      </c>
      <c r="D437" s="695" t="s">
        <v>3025</v>
      </c>
      <c r="E437" s="750">
        <v>300</v>
      </c>
      <c r="F437" s="569" t="s">
        <v>1724</v>
      </c>
      <c r="G437" s="696">
        <v>707290</v>
      </c>
      <c r="H437" s="697">
        <v>77</v>
      </c>
      <c r="I437" s="462"/>
      <c r="J437" s="762" t="str">
        <f>IF(I437&gt;0,I437*#REF!,"")</f>
        <v/>
      </c>
      <c r="K437" s="749">
        <v>120</v>
      </c>
    </row>
    <row r="438" spans="1:42" s="467" customFormat="1" ht="20.25" customHeight="1" x14ac:dyDescent="0.3">
      <c r="A438" s="519"/>
      <c r="B438" s="556" t="s">
        <v>3784</v>
      </c>
      <c r="C438" s="427" t="s">
        <v>4220</v>
      </c>
      <c r="D438" s="458" t="s">
        <v>3786</v>
      </c>
      <c r="E438" s="750">
        <v>300</v>
      </c>
      <c r="F438" s="569" t="s">
        <v>1724</v>
      </c>
      <c r="G438" s="696">
        <v>340925</v>
      </c>
      <c r="H438" s="697">
        <v>77</v>
      </c>
      <c r="I438" s="462"/>
      <c r="J438" s="762" t="str">
        <f>IF(I438&gt;0,I438*#REF!,"")</f>
        <v/>
      </c>
      <c r="K438" s="757">
        <v>120</v>
      </c>
    </row>
    <row r="439" spans="1:42" s="467" customFormat="1" ht="20.25" customHeight="1" x14ac:dyDescent="0.3">
      <c r="A439" s="516"/>
      <c r="B439" s="716" t="s">
        <v>2306</v>
      </c>
      <c r="C439" s="708" t="s">
        <v>4567</v>
      </c>
      <c r="D439" s="695" t="s">
        <v>2307</v>
      </c>
      <c r="E439" s="750">
        <v>300</v>
      </c>
      <c r="F439" s="569" t="s">
        <v>1724</v>
      </c>
      <c r="G439" s="696">
        <v>707291</v>
      </c>
      <c r="H439" s="697">
        <v>77</v>
      </c>
      <c r="I439" s="462"/>
      <c r="J439" s="762" t="str">
        <f>IF(I439&gt;0,I439*#REF!,"")</f>
        <v/>
      </c>
      <c r="K439" s="749">
        <v>120</v>
      </c>
    </row>
    <row r="440" spans="1:42" s="467" customFormat="1" ht="20.25" customHeight="1" x14ac:dyDescent="0.3">
      <c r="A440" s="516"/>
      <c r="B440" s="716" t="s">
        <v>3026</v>
      </c>
      <c r="C440" s="708" t="s">
        <v>3389</v>
      </c>
      <c r="D440" s="695" t="s">
        <v>3028</v>
      </c>
      <c r="E440" s="750">
        <v>300</v>
      </c>
      <c r="F440" s="569" t="s">
        <v>1724</v>
      </c>
      <c r="G440" s="696">
        <v>707292</v>
      </c>
      <c r="H440" s="697">
        <v>77</v>
      </c>
      <c r="I440" s="462"/>
      <c r="J440" s="762" t="str">
        <f>IF(I440&gt;0,I440*#REF!,"")</f>
        <v/>
      </c>
      <c r="K440" s="749">
        <v>120</v>
      </c>
    </row>
    <row r="441" spans="1:42" s="467" customFormat="1" ht="20.25" customHeight="1" x14ac:dyDescent="0.3">
      <c r="A441" s="519"/>
      <c r="B441" s="427" t="s">
        <v>2308</v>
      </c>
      <c r="C441" s="427" t="s">
        <v>2309</v>
      </c>
      <c r="D441" s="709" t="s">
        <v>2310</v>
      </c>
      <c r="E441" s="750">
        <v>300</v>
      </c>
      <c r="F441" s="569" t="s">
        <v>860</v>
      </c>
      <c r="G441" s="696">
        <v>340961</v>
      </c>
      <c r="H441" s="697">
        <v>77</v>
      </c>
      <c r="I441" s="462"/>
      <c r="J441" s="698" t="str">
        <f>IF(I441&gt;0,I441*#REF!,"")</f>
        <v/>
      </c>
      <c r="K441" s="749">
        <v>80</v>
      </c>
    </row>
    <row r="442" spans="1:42" ht="20.100000000000001" customHeight="1" x14ac:dyDescent="0.3">
      <c r="B442" s="106"/>
      <c r="C442" s="197" t="s">
        <v>621</v>
      </c>
      <c r="D442" s="194" t="s">
        <v>225</v>
      </c>
      <c r="E442" s="91" t="s">
        <v>225</v>
      </c>
      <c r="F442" s="154" t="s">
        <v>225</v>
      </c>
      <c r="G442" s="91"/>
      <c r="H442" s="195"/>
      <c r="I442" s="162" t="s">
        <v>225</v>
      </c>
      <c r="J442" s="415"/>
      <c r="K442" s="155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</row>
    <row r="443" spans="1:42" ht="20.100000000000001" customHeight="1" x14ac:dyDescent="0.3">
      <c r="B443" s="411"/>
      <c r="C443" s="119" t="s">
        <v>109</v>
      </c>
      <c r="D443" s="194" t="s">
        <v>225</v>
      </c>
      <c r="E443" s="91" t="s">
        <v>225</v>
      </c>
      <c r="F443" s="154" t="s">
        <v>225</v>
      </c>
      <c r="G443" s="91"/>
      <c r="H443" s="195"/>
      <c r="I443" s="162" t="s">
        <v>225</v>
      </c>
      <c r="J443" s="416"/>
      <c r="K443" s="155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</row>
    <row r="444" spans="1:42" ht="20.100000000000001" customHeight="1" x14ac:dyDescent="0.3">
      <c r="B444" s="38" t="s">
        <v>110</v>
      </c>
      <c r="C444" s="15" t="s">
        <v>220</v>
      </c>
      <c r="D444" s="43" t="s">
        <v>111</v>
      </c>
      <c r="E444" s="82">
        <v>500</v>
      </c>
      <c r="F444" s="60" t="s">
        <v>217</v>
      </c>
      <c r="G444" s="149">
        <v>530608</v>
      </c>
      <c r="H444" s="403">
        <v>25</v>
      </c>
      <c r="I444" s="158"/>
      <c r="J444" s="118" t="str">
        <f>IF(I444&gt;0,I444*#REF!,"")</f>
        <v/>
      </c>
      <c r="K444" s="645">
        <v>55</v>
      </c>
    </row>
    <row r="445" spans="1:42" ht="20.100000000000001" customHeight="1" x14ac:dyDescent="0.3">
      <c r="B445" s="14" t="s">
        <v>947</v>
      </c>
      <c r="C445" s="412" t="s">
        <v>948</v>
      </c>
      <c r="D445" s="405" t="s">
        <v>1091</v>
      </c>
      <c r="E445" s="406">
        <v>500</v>
      </c>
      <c r="F445" s="407" t="s">
        <v>217</v>
      </c>
      <c r="G445" s="256">
        <v>530624</v>
      </c>
      <c r="H445" s="408">
        <v>25</v>
      </c>
      <c r="I445" s="410"/>
      <c r="J445" s="409" t="str">
        <f>IF(I445&gt;0,I445*#REF!,"")</f>
        <v/>
      </c>
      <c r="K445" s="58">
        <v>35</v>
      </c>
    </row>
    <row r="446" spans="1:42" ht="19.5" customHeight="1" x14ac:dyDescent="0.3">
      <c r="B446" s="38" t="s">
        <v>277</v>
      </c>
      <c r="C446" s="15" t="s">
        <v>877</v>
      </c>
      <c r="D446" s="43" t="s">
        <v>107</v>
      </c>
      <c r="E446" s="82">
        <v>500</v>
      </c>
      <c r="F446" s="60" t="s">
        <v>217</v>
      </c>
      <c r="G446" s="149">
        <v>530632</v>
      </c>
      <c r="H446" s="403">
        <v>25</v>
      </c>
      <c r="I446" s="158"/>
      <c r="J446" s="118" t="str">
        <f>IF(I446&gt;0,I446*#REF!,"")</f>
        <v/>
      </c>
      <c r="K446" s="645">
        <v>55</v>
      </c>
    </row>
    <row r="447" spans="1:42" ht="20.100000000000001" customHeight="1" x14ac:dyDescent="0.3">
      <c r="B447" s="38" t="s">
        <v>112</v>
      </c>
      <c r="C447" s="15" t="s">
        <v>878</v>
      </c>
      <c r="D447" s="43" t="s">
        <v>113</v>
      </c>
      <c r="E447" s="82">
        <v>500</v>
      </c>
      <c r="F447" s="60" t="s">
        <v>217</v>
      </c>
      <c r="G447" s="149">
        <v>530639</v>
      </c>
      <c r="H447" s="403">
        <v>25</v>
      </c>
      <c r="I447" s="158"/>
      <c r="J447" s="118" t="str">
        <f>IF(I447&gt;0,I447*#REF!,"")</f>
        <v/>
      </c>
      <c r="K447" s="645">
        <v>55</v>
      </c>
    </row>
    <row r="448" spans="1:42" ht="20.100000000000001" customHeight="1" x14ac:dyDescent="0.3">
      <c r="A448" s="232"/>
      <c r="B448" s="14" t="s">
        <v>905</v>
      </c>
      <c r="C448" s="14" t="s">
        <v>906</v>
      </c>
      <c r="D448" s="57" t="s">
        <v>1092</v>
      </c>
      <c r="E448" s="82">
        <v>500</v>
      </c>
      <c r="F448" s="60" t="s">
        <v>217</v>
      </c>
      <c r="G448" s="149">
        <v>732923</v>
      </c>
      <c r="H448" s="403">
        <v>25</v>
      </c>
      <c r="I448" s="158"/>
      <c r="J448" s="118" t="str">
        <f>IF(I448&gt;0,I448*#REF!,"")</f>
        <v/>
      </c>
      <c r="K448" s="645" t="s">
        <v>554</v>
      </c>
    </row>
    <row r="449" spans="1:42" ht="20.100000000000001" customHeight="1" x14ac:dyDescent="0.3">
      <c r="A449" s="232">
        <v>2021</v>
      </c>
      <c r="B449" s="424" t="s">
        <v>3529</v>
      </c>
      <c r="C449" s="429" t="s">
        <v>3530</v>
      </c>
      <c r="D449" s="425" t="s">
        <v>3547</v>
      </c>
      <c r="E449" s="82">
        <v>500</v>
      </c>
      <c r="F449" s="60" t="s">
        <v>907</v>
      </c>
      <c r="G449" s="718">
        <v>817518</v>
      </c>
      <c r="H449" s="403">
        <v>30</v>
      </c>
      <c r="I449" s="158"/>
      <c r="J449" s="118" t="str">
        <f>IF(I449&gt;0,I449*#REF!,"")</f>
        <v/>
      </c>
      <c r="K449" s="790" t="s">
        <v>3102</v>
      </c>
    </row>
    <row r="450" spans="1:42" ht="20.100000000000001" customHeight="1" x14ac:dyDescent="0.3">
      <c r="A450" s="232">
        <v>2021</v>
      </c>
      <c r="B450" s="424" t="s">
        <v>3531</v>
      </c>
      <c r="C450" s="429" t="s">
        <v>3532</v>
      </c>
      <c r="D450" s="428" t="s">
        <v>3548</v>
      </c>
      <c r="E450" s="82">
        <v>500</v>
      </c>
      <c r="F450" s="60" t="s">
        <v>907</v>
      </c>
      <c r="G450" s="718">
        <v>817519</v>
      </c>
      <c r="H450" s="403">
        <v>32</v>
      </c>
      <c r="I450" s="158"/>
      <c r="J450" s="118" t="str">
        <f>IF(I450&gt;0,I450*#REF!,"")</f>
        <v/>
      </c>
      <c r="K450" s="790" t="s">
        <v>4568</v>
      </c>
    </row>
    <row r="451" spans="1:42" ht="20.100000000000001" customHeight="1" x14ac:dyDescent="0.3">
      <c r="B451" s="38" t="s">
        <v>116</v>
      </c>
      <c r="C451" s="15" t="s">
        <v>899</v>
      </c>
      <c r="D451" s="43" t="s">
        <v>117</v>
      </c>
      <c r="E451" s="82">
        <v>500</v>
      </c>
      <c r="F451" s="60" t="s">
        <v>217</v>
      </c>
      <c r="G451" s="149">
        <v>530696</v>
      </c>
      <c r="H451" s="403">
        <v>25</v>
      </c>
      <c r="I451" s="158"/>
      <c r="J451" s="118" t="str">
        <f>IF(I451&gt;0,I451*#REF!,"")</f>
        <v/>
      </c>
      <c r="K451" s="645">
        <v>55</v>
      </c>
    </row>
    <row r="452" spans="1:42" ht="20.100000000000001" customHeight="1" x14ac:dyDescent="0.3">
      <c r="B452" s="14" t="s">
        <v>727</v>
      </c>
      <c r="C452" s="37" t="s">
        <v>726</v>
      </c>
      <c r="D452" s="57" t="s">
        <v>1672</v>
      </c>
      <c r="E452" s="82">
        <v>500</v>
      </c>
      <c r="F452" s="60" t="s">
        <v>217</v>
      </c>
      <c r="G452" s="149">
        <v>530710</v>
      </c>
      <c r="H452" s="403">
        <v>26</v>
      </c>
      <c r="I452" s="158"/>
      <c r="J452" s="118" t="str">
        <f>IF(I452&gt;0,I452*#REF!,"")</f>
        <v/>
      </c>
      <c r="K452" s="645">
        <v>55</v>
      </c>
    </row>
    <row r="453" spans="1:42" ht="20.100000000000001" customHeight="1" x14ac:dyDescent="0.3">
      <c r="A453" s="232"/>
      <c r="B453" s="14" t="s">
        <v>1497</v>
      </c>
      <c r="C453" s="37" t="s">
        <v>1498</v>
      </c>
      <c r="D453" s="57" t="s">
        <v>2729</v>
      </c>
      <c r="E453" s="82">
        <v>500</v>
      </c>
      <c r="F453" s="60" t="s">
        <v>907</v>
      </c>
      <c r="G453" s="149">
        <v>797053</v>
      </c>
      <c r="H453" s="403">
        <v>40</v>
      </c>
      <c r="I453" s="158"/>
      <c r="J453" s="118" t="str">
        <f>IF(I453&gt;0,I453*#REF!,"")</f>
        <v/>
      </c>
      <c r="K453" s="645">
        <v>45</v>
      </c>
    </row>
    <row r="454" spans="1:42" ht="20.100000000000001" customHeight="1" x14ac:dyDescent="0.3">
      <c r="A454" s="232"/>
      <c r="B454" s="14" t="s">
        <v>1704</v>
      </c>
      <c r="C454" s="37" t="s">
        <v>1705</v>
      </c>
      <c r="D454" s="57" t="s">
        <v>2730</v>
      </c>
      <c r="E454" s="82">
        <v>500</v>
      </c>
      <c r="F454" s="60" t="s">
        <v>907</v>
      </c>
      <c r="G454" s="149">
        <v>797054</v>
      </c>
      <c r="H454" s="403">
        <v>38</v>
      </c>
      <c r="I454" s="158"/>
      <c r="J454" s="118" t="str">
        <f>IF(I454&gt;0,I454*#REF!,"")</f>
        <v/>
      </c>
      <c r="K454" s="645">
        <v>50</v>
      </c>
    </row>
    <row r="455" spans="1:42" ht="20.100000000000001" customHeight="1" x14ac:dyDescent="0.3">
      <c r="A455" s="232"/>
      <c r="B455" s="14" t="s">
        <v>1499</v>
      </c>
      <c r="C455" s="37" t="s">
        <v>1500</v>
      </c>
      <c r="D455" s="57" t="s">
        <v>2731</v>
      </c>
      <c r="E455" s="82">
        <v>500</v>
      </c>
      <c r="F455" s="60" t="s">
        <v>907</v>
      </c>
      <c r="G455" s="149">
        <v>797055</v>
      </c>
      <c r="H455" s="403">
        <v>42</v>
      </c>
      <c r="I455" s="158"/>
      <c r="J455" s="118" t="str">
        <f>IF(I455&gt;0,I455*#REF!,"")</f>
        <v/>
      </c>
      <c r="K455" s="645">
        <v>50</v>
      </c>
    </row>
    <row r="456" spans="1:42" ht="20.100000000000001" customHeight="1" x14ac:dyDescent="0.3">
      <c r="A456" s="232">
        <v>2021</v>
      </c>
      <c r="B456" s="424" t="s">
        <v>3533</v>
      </c>
      <c r="C456" s="429" t="s">
        <v>3534</v>
      </c>
      <c r="D456" s="425" t="s">
        <v>3549</v>
      </c>
      <c r="E456" s="82">
        <v>500</v>
      </c>
      <c r="F456" s="60" t="s">
        <v>907</v>
      </c>
      <c r="G456" s="718">
        <v>817520</v>
      </c>
      <c r="H456" s="403">
        <v>34</v>
      </c>
      <c r="I456" s="158"/>
      <c r="J456" s="118" t="str">
        <f>IF(I456&gt;0,I456*#REF!,"")</f>
        <v/>
      </c>
      <c r="K456" s="790" t="s">
        <v>3102</v>
      </c>
    </row>
    <row r="457" spans="1:42" ht="20.100000000000001" customHeight="1" x14ac:dyDescent="0.3">
      <c r="B457" s="38" t="s">
        <v>119</v>
      </c>
      <c r="C457" s="15" t="s">
        <v>452</v>
      </c>
      <c r="D457" s="43" t="s">
        <v>100</v>
      </c>
      <c r="E457" s="82">
        <v>500</v>
      </c>
      <c r="F457" s="60" t="s">
        <v>217</v>
      </c>
      <c r="G457" s="149">
        <v>530723</v>
      </c>
      <c r="H457" s="403">
        <v>25</v>
      </c>
      <c r="I457" s="158"/>
      <c r="J457" s="118" t="str">
        <f>IF(I457&gt;0,I457*#REF!,"")</f>
        <v/>
      </c>
      <c r="K457" s="645">
        <v>55</v>
      </c>
    </row>
    <row r="458" spans="1:42" ht="20.100000000000001" customHeight="1" x14ac:dyDescent="0.3">
      <c r="B458" s="38" t="s">
        <v>671</v>
      </c>
      <c r="C458" s="15" t="s">
        <v>672</v>
      </c>
      <c r="D458" s="43" t="s">
        <v>100</v>
      </c>
      <c r="E458" s="82">
        <v>500</v>
      </c>
      <c r="F458" s="60" t="s">
        <v>217</v>
      </c>
      <c r="G458" s="149">
        <v>530749</v>
      </c>
      <c r="H458" s="403">
        <v>26</v>
      </c>
      <c r="I458" s="158"/>
      <c r="J458" s="118" t="str">
        <f>IF(I458&gt;0,I458*#REF!,"")</f>
        <v/>
      </c>
      <c r="K458" s="645" t="s">
        <v>838</v>
      </c>
    </row>
    <row r="459" spans="1:42" ht="20.100000000000001" customHeight="1" x14ac:dyDescent="0.3">
      <c r="B459" s="14" t="s">
        <v>673</v>
      </c>
      <c r="C459" s="37" t="s">
        <v>738</v>
      </c>
      <c r="D459" s="43" t="s">
        <v>190</v>
      </c>
      <c r="E459" s="82">
        <v>500</v>
      </c>
      <c r="F459" s="60" t="s">
        <v>217</v>
      </c>
      <c r="G459" s="149">
        <v>693998</v>
      </c>
      <c r="H459" s="403">
        <v>25</v>
      </c>
      <c r="I459" s="158"/>
      <c r="J459" s="118" t="str">
        <f>IF(I459&gt;0,I459*#REF!,"")</f>
        <v/>
      </c>
      <c r="K459" s="645" t="s">
        <v>838</v>
      </c>
    </row>
    <row r="460" spans="1:42" ht="20.100000000000001" customHeight="1" x14ac:dyDescent="0.3">
      <c r="A460" s="232">
        <v>2021</v>
      </c>
      <c r="B460" s="424" t="s">
        <v>3543</v>
      </c>
      <c r="C460" s="429" t="s">
        <v>3544</v>
      </c>
      <c r="D460" s="425" t="s">
        <v>3554</v>
      </c>
      <c r="E460" s="82">
        <v>500</v>
      </c>
      <c r="F460" s="60" t="s">
        <v>907</v>
      </c>
      <c r="G460" s="718">
        <v>817521</v>
      </c>
      <c r="H460" s="403">
        <v>30</v>
      </c>
      <c r="I460" s="158"/>
      <c r="J460" s="118" t="str">
        <f>IF(I460&gt;0,I460*#REF!,"")</f>
        <v/>
      </c>
      <c r="K460" s="790" t="s">
        <v>4568</v>
      </c>
    </row>
    <row r="461" spans="1:42" ht="20.100000000000001" customHeight="1" x14ac:dyDescent="0.3">
      <c r="B461" s="38" t="s">
        <v>456</v>
      </c>
      <c r="C461" s="15" t="s">
        <v>221</v>
      </c>
      <c r="D461" s="43" t="s">
        <v>36</v>
      </c>
      <c r="E461" s="82">
        <v>500</v>
      </c>
      <c r="F461" s="60" t="s">
        <v>217</v>
      </c>
      <c r="G461" s="149">
        <v>530761</v>
      </c>
      <c r="H461" s="403">
        <v>30</v>
      </c>
      <c r="I461" s="158"/>
      <c r="J461" s="118" t="str">
        <f>IF(I461&gt;0,I461*#REF!,"")</f>
        <v/>
      </c>
      <c r="K461" s="645">
        <v>50</v>
      </c>
    </row>
    <row r="462" spans="1:42" ht="20.100000000000001" customHeight="1" x14ac:dyDescent="0.3">
      <c r="B462" s="111"/>
      <c r="C462" s="119" t="s">
        <v>159</v>
      </c>
      <c r="D462" s="196" t="s">
        <v>225</v>
      </c>
      <c r="E462" s="91" t="s">
        <v>225</v>
      </c>
      <c r="F462" s="154" t="s">
        <v>225</v>
      </c>
      <c r="G462" s="91"/>
      <c r="H462" s="195"/>
      <c r="I462" s="162" t="s">
        <v>225</v>
      </c>
      <c r="J462" s="147"/>
      <c r="K462" s="155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</row>
    <row r="463" spans="1:42" ht="20.100000000000001" customHeight="1" x14ac:dyDescent="0.3">
      <c r="A463" s="232"/>
      <c r="B463" s="64" t="s">
        <v>1486</v>
      </c>
      <c r="C463" s="64" t="s">
        <v>1487</v>
      </c>
      <c r="D463" s="168" t="s">
        <v>1673</v>
      </c>
      <c r="E463" s="82">
        <v>500</v>
      </c>
      <c r="F463" s="60" t="s">
        <v>907</v>
      </c>
      <c r="G463" s="149">
        <v>753681</v>
      </c>
      <c r="H463" s="403">
        <v>35</v>
      </c>
      <c r="I463" s="158"/>
      <c r="J463" s="118" t="str">
        <f>IF(I463&gt;0,I463*#REF!,"")</f>
        <v/>
      </c>
      <c r="K463" s="645">
        <v>40</v>
      </c>
    </row>
    <row r="464" spans="1:42" ht="20.100000000000001" customHeight="1" x14ac:dyDescent="0.3">
      <c r="A464" s="232"/>
      <c r="B464" s="305" t="s">
        <v>3091</v>
      </c>
      <c r="C464" s="38" t="s">
        <v>228</v>
      </c>
      <c r="D464" s="47" t="s">
        <v>3503</v>
      </c>
      <c r="E464" s="82">
        <v>500</v>
      </c>
      <c r="F464" s="60" t="s">
        <v>907</v>
      </c>
      <c r="G464" s="149">
        <v>807551</v>
      </c>
      <c r="H464" s="403">
        <v>35</v>
      </c>
      <c r="I464" s="158"/>
      <c r="J464" s="118" t="str">
        <f>IF(I464&gt;0,I464*#REF!,"")</f>
        <v/>
      </c>
      <c r="K464" s="645">
        <v>45</v>
      </c>
    </row>
    <row r="465" spans="1:11" ht="20.100000000000001" customHeight="1" x14ac:dyDescent="0.3">
      <c r="A465" s="232"/>
      <c r="B465" s="64" t="s">
        <v>1569</v>
      </c>
      <c r="C465" s="64" t="s">
        <v>1570</v>
      </c>
      <c r="D465" s="236" t="s">
        <v>1674</v>
      </c>
      <c r="E465" s="82">
        <v>500</v>
      </c>
      <c r="F465" s="60" t="s">
        <v>217</v>
      </c>
      <c r="G465" s="149">
        <v>753682</v>
      </c>
      <c r="H465" s="403">
        <v>32</v>
      </c>
      <c r="I465" s="158"/>
      <c r="J465" s="118" t="str">
        <f>IF(I465&gt;0,I465*#REF!,"")</f>
        <v/>
      </c>
      <c r="K465" s="645">
        <v>35</v>
      </c>
    </row>
    <row r="466" spans="1:11" ht="20.100000000000001" customHeight="1" x14ac:dyDescent="0.3">
      <c r="A466" s="232"/>
      <c r="B466" s="209" t="s">
        <v>1495</v>
      </c>
      <c r="C466" s="209" t="s">
        <v>1496</v>
      </c>
      <c r="D466" s="168" t="s">
        <v>1676</v>
      </c>
      <c r="E466" s="82">
        <v>500</v>
      </c>
      <c r="F466" s="60" t="s">
        <v>907</v>
      </c>
      <c r="G466" s="149">
        <v>753683</v>
      </c>
      <c r="H466" s="403">
        <v>33</v>
      </c>
      <c r="I466" s="158"/>
      <c r="J466" s="118" t="str">
        <f>IF(I466&gt;0,I466*#REF!,"")</f>
        <v/>
      </c>
      <c r="K466" s="645">
        <v>40</v>
      </c>
    </row>
    <row r="467" spans="1:11" ht="20.100000000000001" customHeight="1" x14ac:dyDescent="0.3">
      <c r="A467" s="232"/>
      <c r="B467" s="209" t="s">
        <v>1573</v>
      </c>
      <c r="C467" s="209" t="s">
        <v>1574</v>
      </c>
      <c r="D467" s="168" t="s">
        <v>1679</v>
      </c>
      <c r="E467" s="82">
        <v>500</v>
      </c>
      <c r="F467" s="60" t="s">
        <v>907</v>
      </c>
      <c r="G467" s="149">
        <v>753686</v>
      </c>
      <c r="H467" s="403">
        <v>33</v>
      </c>
      <c r="I467" s="158"/>
      <c r="J467" s="118" t="str">
        <f>IF(I467&gt;0,I467*#REF!,"")</f>
        <v/>
      </c>
      <c r="K467" s="645">
        <v>40</v>
      </c>
    </row>
    <row r="468" spans="1:11" ht="20.100000000000001" customHeight="1" x14ac:dyDescent="0.3">
      <c r="A468" s="232"/>
      <c r="B468" s="209" t="s">
        <v>1575</v>
      </c>
      <c r="C468" s="209" t="s">
        <v>1576</v>
      </c>
      <c r="D468" s="168" t="s">
        <v>1680</v>
      </c>
      <c r="E468" s="82">
        <v>500</v>
      </c>
      <c r="F468" s="60" t="s">
        <v>907</v>
      </c>
      <c r="G468" s="149">
        <v>753687</v>
      </c>
      <c r="H468" s="403">
        <v>33</v>
      </c>
      <c r="I468" s="158"/>
      <c r="J468" s="118" t="str">
        <f>IF(I468&gt;0,I468*#REF!,"")</f>
        <v/>
      </c>
      <c r="K468" s="645">
        <v>45</v>
      </c>
    </row>
    <row r="469" spans="1:11" ht="20.100000000000001" customHeight="1" x14ac:dyDescent="0.3">
      <c r="A469" s="232"/>
      <c r="B469" s="209" t="s">
        <v>1494</v>
      </c>
      <c r="C469" s="209" t="s">
        <v>1628</v>
      </c>
      <c r="D469" s="236" t="s">
        <v>1681</v>
      </c>
      <c r="E469" s="82">
        <v>500</v>
      </c>
      <c r="F469" s="60" t="s">
        <v>907</v>
      </c>
      <c r="G469" s="149">
        <v>753689</v>
      </c>
      <c r="H469" s="403">
        <v>33</v>
      </c>
      <c r="I469" s="158"/>
      <c r="J469" s="118" t="str">
        <f>IF(I469&gt;0,I469*#REF!,"")</f>
        <v/>
      </c>
      <c r="K469" s="645">
        <v>40</v>
      </c>
    </row>
    <row r="470" spans="1:11" ht="20.100000000000001" customHeight="1" x14ac:dyDescent="0.3">
      <c r="A470" s="232"/>
      <c r="B470" s="14" t="s">
        <v>1706</v>
      </c>
      <c r="C470" s="14" t="s">
        <v>2325</v>
      </c>
      <c r="D470" s="236" t="s">
        <v>243</v>
      </c>
      <c r="E470" s="82">
        <v>500</v>
      </c>
      <c r="F470" s="60" t="s">
        <v>907</v>
      </c>
      <c r="G470" s="149">
        <v>797060</v>
      </c>
      <c r="H470" s="403">
        <v>33</v>
      </c>
      <c r="I470" s="158"/>
      <c r="J470" s="118" t="str">
        <f>IF(I470&gt;0,I470*#REF!,"")</f>
        <v/>
      </c>
      <c r="K470" s="645">
        <v>45</v>
      </c>
    </row>
    <row r="471" spans="1:11" ht="20.100000000000001" customHeight="1" x14ac:dyDescent="0.3">
      <c r="A471" s="232"/>
      <c r="B471" s="305" t="s">
        <v>3087</v>
      </c>
      <c r="C471" s="38" t="s">
        <v>3088</v>
      </c>
      <c r="D471" s="236" t="s">
        <v>107</v>
      </c>
      <c r="E471" s="82">
        <v>500</v>
      </c>
      <c r="F471" s="60" t="s">
        <v>907</v>
      </c>
      <c r="G471" s="149">
        <v>807552</v>
      </c>
      <c r="H471" s="403">
        <v>33</v>
      </c>
      <c r="I471" s="158"/>
      <c r="J471" s="118" t="str">
        <f>IF(I471&gt;0,I471*#REF!,"")</f>
        <v/>
      </c>
      <c r="K471" s="645">
        <v>45</v>
      </c>
    </row>
    <row r="472" spans="1:11" ht="20.100000000000001" customHeight="1" x14ac:dyDescent="0.3">
      <c r="A472" s="232"/>
      <c r="B472" s="14" t="s">
        <v>1702</v>
      </c>
      <c r="C472" s="14" t="s">
        <v>1703</v>
      </c>
      <c r="D472" s="236" t="s">
        <v>2733</v>
      </c>
      <c r="E472" s="82">
        <v>500</v>
      </c>
      <c r="F472" s="60" t="s">
        <v>907</v>
      </c>
      <c r="G472" s="149">
        <v>797061</v>
      </c>
      <c r="H472" s="403">
        <v>33</v>
      </c>
      <c r="I472" s="158"/>
      <c r="J472" s="118" t="str">
        <f>IF(I472&gt;0,I472*#REF!,"")</f>
        <v/>
      </c>
      <c r="K472" s="645">
        <v>50</v>
      </c>
    </row>
    <row r="473" spans="1:11" ht="20.100000000000001" customHeight="1" x14ac:dyDescent="0.3">
      <c r="A473" s="232"/>
      <c r="B473" s="64" t="s">
        <v>1484</v>
      </c>
      <c r="C473" s="64" t="s">
        <v>1485</v>
      </c>
      <c r="D473" s="236" t="s">
        <v>1683</v>
      </c>
      <c r="E473" s="82">
        <v>500</v>
      </c>
      <c r="F473" s="60" t="s">
        <v>907</v>
      </c>
      <c r="G473" s="149">
        <v>753692</v>
      </c>
      <c r="H473" s="403">
        <v>33</v>
      </c>
      <c r="I473" s="158"/>
      <c r="J473" s="118" t="str">
        <f>IF(I473&gt;0,I473*#REF!,"")</f>
        <v/>
      </c>
      <c r="K473" s="645">
        <v>35</v>
      </c>
    </row>
    <row r="474" spans="1:11" ht="20.100000000000001" customHeight="1" x14ac:dyDescent="0.3">
      <c r="A474" s="232"/>
      <c r="B474" s="14" t="s">
        <v>196</v>
      </c>
      <c r="C474" s="37" t="s">
        <v>197</v>
      </c>
      <c r="D474" s="235" t="s">
        <v>827</v>
      </c>
      <c r="E474" s="82">
        <v>500</v>
      </c>
      <c r="F474" s="60" t="s">
        <v>217</v>
      </c>
      <c r="G474" s="149">
        <v>550665</v>
      </c>
      <c r="H474" s="403">
        <v>32</v>
      </c>
      <c r="I474" s="158"/>
      <c r="J474" s="118" t="str">
        <f>IF(I474&gt;0,I474*#REF!,"")</f>
        <v/>
      </c>
      <c r="K474" s="645">
        <v>50</v>
      </c>
    </row>
    <row r="475" spans="1:11" ht="20.100000000000001" customHeight="1" x14ac:dyDescent="0.3">
      <c r="A475" s="232"/>
      <c r="B475" s="209" t="s">
        <v>1583</v>
      </c>
      <c r="C475" s="209" t="s">
        <v>1584</v>
      </c>
      <c r="D475" s="235" t="s">
        <v>1601</v>
      </c>
      <c r="E475" s="82">
        <v>500</v>
      </c>
      <c r="F475" s="60" t="s">
        <v>907</v>
      </c>
      <c r="G475" s="149">
        <v>753696</v>
      </c>
      <c r="H475" s="403">
        <v>52</v>
      </c>
      <c r="I475" s="158"/>
      <c r="J475" s="118" t="str">
        <f>IF(I475&gt;0,I475*#REF!,"")</f>
        <v/>
      </c>
      <c r="K475" s="645">
        <v>45</v>
      </c>
    </row>
    <row r="476" spans="1:11" ht="20.100000000000001" customHeight="1" x14ac:dyDescent="0.3">
      <c r="A476" s="232"/>
      <c r="B476" s="305" t="s">
        <v>3089</v>
      </c>
      <c r="C476" s="38" t="s">
        <v>3090</v>
      </c>
      <c r="D476" s="236" t="s">
        <v>36</v>
      </c>
      <c r="E476" s="82">
        <v>500</v>
      </c>
      <c r="F476" s="60" t="s">
        <v>907</v>
      </c>
      <c r="G476" s="149">
        <v>807554</v>
      </c>
      <c r="H476" s="403">
        <v>35</v>
      </c>
      <c r="I476" s="158"/>
      <c r="J476" s="118" t="str">
        <f>IF(I476&gt;0,I476*#REF!,"")</f>
        <v/>
      </c>
      <c r="K476" s="645">
        <v>45</v>
      </c>
    </row>
    <row r="477" spans="1:11" ht="20.100000000000001" customHeight="1" x14ac:dyDescent="0.3">
      <c r="B477" s="38" t="s">
        <v>580</v>
      </c>
      <c r="C477" s="15" t="s">
        <v>581</v>
      </c>
      <c r="D477" s="43" t="s">
        <v>36</v>
      </c>
      <c r="E477" s="82">
        <v>500</v>
      </c>
      <c r="F477" s="60" t="s">
        <v>217</v>
      </c>
      <c r="G477" s="149">
        <v>550725</v>
      </c>
      <c r="H477" s="403">
        <v>30</v>
      </c>
      <c r="I477" s="158"/>
      <c r="J477" s="118" t="str">
        <f>IF(I477&gt;0,I477*#REF!,"")</f>
        <v/>
      </c>
      <c r="K477" s="645">
        <v>45</v>
      </c>
    </row>
    <row r="478" spans="1:11" ht="20.100000000000001" customHeight="1" x14ac:dyDescent="0.3">
      <c r="B478" s="14" t="s">
        <v>812</v>
      </c>
      <c r="C478" s="37" t="s">
        <v>814</v>
      </c>
      <c r="D478" s="186" t="s">
        <v>837</v>
      </c>
      <c r="E478" s="82">
        <v>500</v>
      </c>
      <c r="F478" s="60" t="s">
        <v>217</v>
      </c>
      <c r="G478" s="149">
        <v>723320</v>
      </c>
      <c r="H478" s="403">
        <v>33</v>
      </c>
      <c r="I478" s="158"/>
      <c r="J478" s="118" t="str">
        <f>IF(I478&gt;0,I478*#REF!,"")</f>
        <v/>
      </c>
      <c r="K478" s="645" t="s">
        <v>554</v>
      </c>
    </row>
    <row r="479" spans="1:11" ht="20.100000000000001" customHeight="1" x14ac:dyDescent="0.3">
      <c r="A479" s="232"/>
      <c r="B479" s="209" t="s">
        <v>1585</v>
      </c>
      <c r="C479" s="209" t="s">
        <v>1586</v>
      </c>
      <c r="D479" s="168" t="s">
        <v>1686</v>
      </c>
      <c r="E479" s="82">
        <v>500</v>
      </c>
      <c r="F479" s="60" t="s">
        <v>907</v>
      </c>
      <c r="G479" s="149">
        <v>753697</v>
      </c>
      <c r="H479" s="403">
        <v>38</v>
      </c>
      <c r="I479" s="158"/>
      <c r="J479" s="118" t="str">
        <f>IF(I479&gt;0,I479*#REF!,"")</f>
        <v/>
      </c>
      <c r="K479" s="645">
        <v>35</v>
      </c>
    </row>
    <row r="480" spans="1:11" ht="20.100000000000001" customHeight="1" x14ac:dyDescent="0.3">
      <c r="A480" s="232"/>
      <c r="B480" s="14" t="s">
        <v>1029</v>
      </c>
      <c r="C480" s="14" t="s">
        <v>1030</v>
      </c>
      <c r="D480" s="57" t="s">
        <v>835</v>
      </c>
      <c r="E480" s="82">
        <v>500</v>
      </c>
      <c r="F480" s="60" t="s">
        <v>907</v>
      </c>
      <c r="G480" s="149">
        <v>753742</v>
      </c>
      <c r="H480" s="403">
        <v>35</v>
      </c>
      <c r="I480" s="158"/>
      <c r="J480" s="118" t="str">
        <f>IF(I480&gt;0,I480*#REF!,"")</f>
        <v/>
      </c>
      <c r="K480" s="645">
        <v>45</v>
      </c>
    </row>
    <row r="481" spans="1:11" ht="20.100000000000001" customHeight="1" x14ac:dyDescent="0.3">
      <c r="A481" s="232"/>
      <c r="B481" s="209" t="s">
        <v>1587</v>
      </c>
      <c r="C481" s="209" t="s">
        <v>1588</v>
      </c>
      <c r="D481" s="168" t="s">
        <v>1687</v>
      </c>
      <c r="E481" s="82">
        <v>500</v>
      </c>
      <c r="F481" s="60" t="s">
        <v>907</v>
      </c>
      <c r="G481" s="149">
        <v>753699</v>
      </c>
      <c r="H481" s="403">
        <v>35</v>
      </c>
      <c r="I481" s="158"/>
      <c r="J481" s="118" t="str">
        <f>IF(I481&gt;0,I481*#REF!,"")</f>
        <v/>
      </c>
      <c r="K481" s="645">
        <v>40</v>
      </c>
    </row>
    <row r="482" spans="1:11" ht="20.100000000000001" customHeight="1" x14ac:dyDescent="0.3">
      <c r="A482" s="232"/>
      <c r="B482" s="14" t="s">
        <v>1027</v>
      </c>
      <c r="C482" s="14" t="s">
        <v>1028</v>
      </c>
      <c r="D482" s="57" t="s">
        <v>23</v>
      </c>
      <c r="E482" s="82">
        <v>500</v>
      </c>
      <c r="F482" s="60" t="s">
        <v>907</v>
      </c>
      <c r="G482" s="149">
        <v>753743</v>
      </c>
      <c r="H482" s="403">
        <v>35</v>
      </c>
      <c r="I482" s="158"/>
      <c r="J482" s="118" t="str">
        <f>IF(I482&gt;0,I482*#REF!,"")</f>
        <v/>
      </c>
      <c r="K482" s="645">
        <v>45</v>
      </c>
    </row>
    <row r="483" spans="1:11" ht="20.100000000000001" customHeight="1" x14ac:dyDescent="0.3">
      <c r="A483" s="232"/>
      <c r="B483" s="209" t="s">
        <v>1589</v>
      </c>
      <c r="C483" s="209" t="s">
        <v>1590</v>
      </c>
      <c r="D483" s="236" t="s">
        <v>1688</v>
      </c>
      <c r="E483" s="82">
        <v>500</v>
      </c>
      <c r="F483" s="60" t="s">
        <v>907</v>
      </c>
      <c r="G483" s="149">
        <v>753701</v>
      </c>
      <c r="H483" s="403">
        <v>35</v>
      </c>
      <c r="I483" s="158"/>
      <c r="J483" s="118" t="str">
        <f>IF(I483&gt;0,I483*#REF!,"")</f>
        <v/>
      </c>
      <c r="K483" s="645">
        <v>40</v>
      </c>
    </row>
    <row r="484" spans="1:11" ht="20.100000000000001" customHeight="1" x14ac:dyDescent="0.3">
      <c r="A484" s="232"/>
      <c r="B484" s="209" t="s">
        <v>1591</v>
      </c>
      <c r="C484" s="209" t="s">
        <v>1592</v>
      </c>
      <c r="D484" s="168" t="s">
        <v>1689</v>
      </c>
      <c r="E484" s="82">
        <v>500</v>
      </c>
      <c r="F484" s="60" t="s">
        <v>907</v>
      </c>
      <c r="G484" s="149">
        <v>753702</v>
      </c>
      <c r="H484" s="403">
        <v>35</v>
      </c>
      <c r="I484" s="158"/>
      <c r="J484" s="118" t="str">
        <f>IF(I484&gt;0,I484*#REF!,"")</f>
        <v/>
      </c>
      <c r="K484" s="645">
        <v>35</v>
      </c>
    </row>
    <row r="485" spans="1:11" ht="20.100000000000001" customHeight="1" x14ac:dyDescent="0.3">
      <c r="A485" s="232"/>
      <c r="B485" s="14" t="s">
        <v>1023</v>
      </c>
      <c r="C485" s="14" t="s">
        <v>1024</v>
      </c>
      <c r="D485" s="328" t="s">
        <v>1144</v>
      </c>
      <c r="E485" s="82">
        <v>500</v>
      </c>
      <c r="F485" s="60" t="s">
        <v>217</v>
      </c>
      <c r="G485" s="149">
        <v>732992</v>
      </c>
      <c r="H485" s="403">
        <v>30</v>
      </c>
      <c r="I485" s="158"/>
      <c r="J485" s="118" t="str">
        <f>IF(I485&gt;0,I485*#REF!,"")</f>
        <v/>
      </c>
      <c r="K485" s="645">
        <v>40</v>
      </c>
    </row>
    <row r="486" spans="1:11" ht="20.100000000000001" customHeight="1" x14ac:dyDescent="0.3">
      <c r="A486" s="232"/>
      <c r="B486" s="64" t="s">
        <v>1595</v>
      </c>
      <c r="C486" s="64" t="s">
        <v>1596</v>
      </c>
      <c r="D486" s="236" t="s">
        <v>1690</v>
      </c>
      <c r="E486" s="82">
        <v>500</v>
      </c>
      <c r="F486" s="60" t="s">
        <v>907</v>
      </c>
      <c r="G486" s="149">
        <v>753707</v>
      </c>
      <c r="H486" s="403">
        <v>35</v>
      </c>
      <c r="I486" s="158"/>
      <c r="J486" s="118" t="str">
        <f>IF(I486&gt;0,I486*#REF!,"")</f>
        <v/>
      </c>
      <c r="K486" s="645">
        <v>35</v>
      </c>
    </row>
    <row r="487" spans="1:11" ht="20.100000000000001" customHeight="1" x14ac:dyDescent="0.3">
      <c r="A487" s="232"/>
      <c r="B487" s="64" t="s">
        <v>1597</v>
      </c>
      <c r="C487" s="64" t="s">
        <v>1598</v>
      </c>
      <c r="D487" s="168" t="s">
        <v>1660</v>
      </c>
      <c r="E487" s="82">
        <v>500</v>
      </c>
      <c r="F487" s="60" t="s">
        <v>907</v>
      </c>
      <c r="G487" s="149">
        <v>753709</v>
      </c>
      <c r="H487" s="403">
        <v>35</v>
      </c>
      <c r="I487" s="158"/>
      <c r="J487" s="118" t="str">
        <f>IF(I487&gt;0,I487*#REF!,"")</f>
        <v/>
      </c>
      <c r="K487" s="645">
        <v>35</v>
      </c>
    </row>
    <row r="488" spans="1:11" ht="24.95" customHeight="1" x14ac:dyDescent="0.3">
      <c r="I488" s="28">
        <f>SUM(I442:I487)</f>
        <v>0</v>
      </c>
      <c r="J488" s="28">
        <f>SUM(J442:J487)</f>
        <v>0</v>
      </c>
    </row>
    <row r="489" spans="1:11" ht="24.95" customHeight="1" x14ac:dyDescent="0.3"/>
    <row r="490" spans="1:11" ht="24.95" customHeight="1" x14ac:dyDescent="0.3">
      <c r="B490" s="124"/>
      <c r="C490" s="124"/>
      <c r="D490" s="124"/>
      <c r="E490" s="124"/>
      <c r="F490" s="124"/>
      <c r="G490" s="126"/>
      <c r="H490" s="231"/>
      <c r="I490" s="124"/>
      <c r="J490" s="417"/>
      <c r="K490" s="126"/>
    </row>
  </sheetData>
  <autoFilter ref="C34:K487"/>
  <sortState ref="A444:K461">
    <sortCondition ref="C444:C461"/>
  </sortState>
  <mergeCells count="14">
    <mergeCell ref="D14:I14"/>
    <mergeCell ref="C1:D1"/>
    <mergeCell ref="D12:I12"/>
    <mergeCell ref="C2:K10"/>
    <mergeCell ref="D13:J13"/>
    <mergeCell ref="D15:F15"/>
    <mergeCell ref="D30:F30"/>
    <mergeCell ref="D16:F16"/>
    <mergeCell ref="D17:F17"/>
    <mergeCell ref="D18:F18"/>
    <mergeCell ref="D19:F19"/>
    <mergeCell ref="D20:F20"/>
    <mergeCell ref="D21:F21"/>
    <mergeCell ref="D22:F22"/>
  </mergeCells>
  <phoneticPr fontId="18" type="noConversion"/>
  <conditionalFormatting sqref="B128">
    <cfRule type="duplicateValues" dxfId="4" priority="2"/>
  </conditionalFormatting>
  <conditionalFormatting sqref="B123">
    <cfRule type="duplicateValues" dxfId="3" priority="1"/>
  </conditionalFormatting>
  <conditionalFormatting sqref="B118:B120 B116">
    <cfRule type="duplicateValues" dxfId="2" priority="3"/>
  </conditionalFormatting>
  <conditionalFormatting sqref="B121:B122 B124:B125">
    <cfRule type="duplicateValues" dxfId="1" priority="4"/>
  </conditionalFormatting>
  <conditionalFormatting sqref="B126">
    <cfRule type="duplicateValues" dxfId="0" priority="5"/>
  </conditionalFormatting>
  <pageMargins left="0.19685039370078741" right="0.15748031496062992" top="0.15748031496062992" bottom="0.39370078740157483" header="0.15748031496062992" footer="0.19685039370078741"/>
  <pageSetup paperSize="9" scale="65" orientation="portrait" r:id="rId1"/>
  <headerFooter alignWithMargins="0">
    <oddFooter>&amp;L&amp;"Arial,обычный"Осень 2021&amp;C&amp;"Arial,обычный"Страница &amp;P из &amp;N&amp;R&amp;"Arial,обычный"Агрохолдинг Поиск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заказ-форма</vt:lpstr>
      <vt:lpstr>луковичные упак-ка</vt:lpstr>
      <vt:lpstr>лилии упак-ка</vt:lpstr>
      <vt:lpstr>многолетники упак-ка</vt:lpstr>
      <vt:lpstr>боксы </vt:lpstr>
      <vt:lpstr>луковицы ОКС</vt:lpstr>
      <vt:lpstr>'боксы '!Область_печати</vt:lpstr>
      <vt:lpstr>'заказ-форма'!Область_печати</vt:lpstr>
      <vt:lpstr>'лилии упак-ка'!Область_печати</vt:lpstr>
      <vt:lpstr>'луковицы ОКС'!Область_печати</vt:lpstr>
      <vt:lpstr>'луковичные упак-ка'!Область_печати</vt:lpstr>
      <vt:lpstr>'многолетники упак-ка'!Область_печати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Florex</dc:creator>
  <cp:lastModifiedBy>manager</cp:lastModifiedBy>
  <cp:lastPrinted>2022-05-17T08:21:36Z</cp:lastPrinted>
  <dcterms:created xsi:type="dcterms:W3CDTF">1998-10-09T07:08:19Z</dcterms:created>
  <dcterms:modified xsi:type="dcterms:W3CDTF">2022-05-19T06:24:12Z</dcterms:modified>
</cp:coreProperties>
</file>